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autoCompressPictures="0"/>
  <bookViews>
    <workbookView xWindow="0" yWindow="0" windowWidth="24460" windowHeight="13540" tabRatio="891" activeTab="1"/>
  </bookViews>
  <sheets>
    <sheet name="Sources &amp; notes" sheetId="1" r:id="rId1"/>
    <sheet name="Austria" sheetId="2" r:id="rId2"/>
    <sheet name="Belgium" sheetId="3" r:id="rId3"/>
    <sheet name="Denmark" sheetId="4" r:id="rId4"/>
    <sheet name="Finland" sheetId="5" r:id="rId5"/>
    <sheet name="France" sheetId="6" r:id="rId6"/>
    <sheet name="Germany" sheetId="7" r:id="rId7"/>
    <sheet name=" Italy" sheetId="8" r:id="rId8"/>
    <sheet name="Netherlands" sheetId="9" r:id="rId9"/>
    <sheet name="Norway" sheetId="10" r:id="rId10"/>
    <sheet name="Sweden" sheetId="11" r:id="rId11"/>
    <sheet name="Switzerland" sheetId="12" r:id="rId12"/>
    <sheet name=" UK" sheetId="13" r:id="rId13"/>
    <sheet name="extrap GDP on NDP" sheetId="14" r:id="rId1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4" l="1"/>
  <c r="I6" i="14"/>
  <c r="I7" i="14"/>
  <c r="I8" i="14"/>
  <c r="I9" i="14"/>
  <c r="I10" i="14"/>
  <c r="I11" i="14"/>
  <c r="I12" i="14"/>
  <c r="I13" i="14"/>
  <c r="I14" i="14"/>
  <c r="I16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S5" i="14"/>
  <c r="S6" i="14"/>
  <c r="S7" i="14"/>
  <c r="S8" i="14"/>
  <c r="S9" i="14"/>
  <c r="S10" i="14"/>
  <c r="S11" i="14"/>
  <c r="S12" i="14"/>
  <c r="S13" i="14"/>
  <c r="S14" i="14"/>
  <c r="S16" i="14"/>
  <c r="Q40" i="14"/>
  <c r="G40" i="14"/>
  <c r="Q39" i="14"/>
  <c r="G39" i="14"/>
  <c r="Q38" i="14"/>
  <c r="N5" i="14"/>
  <c r="N6" i="14"/>
  <c r="N7" i="14"/>
  <c r="N8" i="14"/>
  <c r="N9" i="14"/>
  <c r="N10" i="14"/>
  <c r="N11" i="14"/>
  <c r="N12" i="14"/>
  <c r="N13" i="14"/>
  <c r="N14" i="14"/>
  <c r="N16" i="14"/>
  <c r="L38" i="14"/>
  <c r="G38" i="14"/>
  <c r="Q37" i="14"/>
  <c r="L37" i="14"/>
  <c r="G37" i="14"/>
  <c r="Q36" i="14"/>
  <c r="L36" i="14"/>
  <c r="Q35" i="14"/>
  <c r="L35" i="14"/>
  <c r="G35" i="14"/>
  <c r="Q34" i="14"/>
  <c r="L34" i="14"/>
  <c r="G34" i="14"/>
  <c r="Q33" i="14"/>
  <c r="L33" i="14"/>
  <c r="G33" i="14"/>
  <c r="Q32" i="14"/>
  <c r="L32" i="14"/>
  <c r="G32" i="14"/>
  <c r="Q31" i="14"/>
  <c r="L31" i="14"/>
  <c r="G31" i="14"/>
  <c r="Q30" i="14"/>
  <c r="L30" i="14"/>
  <c r="G30" i="14"/>
  <c r="D5" i="14"/>
  <c r="D6" i="14"/>
  <c r="D7" i="14"/>
  <c r="D8" i="14"/>
  <c r="D9" i="14"/>
  <c r="D10" i="14"/>
  <c r="D11" i="14"/>
  <c r="D12" i="14"/>
  <c r="D13" i="14"/>
  <c r="D14" i="14"/>
  <c r="D16" i="14"/>
  <c r="B30" i="14"/>
  <c r="Q29" i="14"/>
  <c r="L29" i="14"/>
  <c r="G29" i="14"/>
  <c r="B29" i="14"/>
  <c r="L28" i="14"/>
  <c r="G28" i="14"/>
  <c r="B28" i="14"/>
  <c r="Q27" i="14"/>
  <c r="L27" i="14"/>
  <c r="G27" i="14"/>
  <c r="B27" i="14"/>
  <c r="Q26" i="14"/>
  <c r="L26" i="14"/>
  <c r="G26" i="14"/>
  <c r="B26" i="14"/>
  <c r="Q25" i="14"/>
  <c r="L25" i="14"/>
  <c r="G25" i="14"/>
  <c r="B25" i="14"/>
  <c r="Q24" i="14"/>
  <c r="L24" i="14"/>
  <c r="G24" i="14"/>
  <c r="B24" i="14"/>
  <c r="Q23" i="14"/>
  <c r="L23" i="14"/>
  <c r="G23" i="14"/>
  <c r="B23" i="14"/>
  <c r="Q22" i="14"/>
  <c r="L22" i="14"/>
  <c r="G22" i="14"/>
  <c r="B22" i="14"/>
  <c r="Q21" i="14"/>
  <c r="L21" i="14"/>
  <c r="G21" i="14"/>
  <c r="B21" i="14"/>
  <c r="Q20" i="14"/>
  <c r="L20" i="14"/>
  <c r="G20" i="14"/>
  <c r="B20" i="14"/>
  <c r="Q19" i="14"/>
  <c r="L19" i="14"/>
  <c r="G19" i="14"/>
  <c r="B19" i="14"/>
  <c r="Q18" i="14"/>
  <c r="L18" i="14"/>
  <c r="G18" i="14"/>
  <c r="B18" i="14"/>
  <c r="Q17" i="14"/>
  <c r="L17" i="14"/>
  <c r="G17" i="14"/>
  <c r="B17" i="14"/>
  <c r="L342" i="13"/>
  <c r="X342" i="13"/>
  <c r="W342" i="13"/>
  <c r="V342" i="13"/>
  <c r="U342" i="13"/>
  <c r="S342" i="13"/>
  <c r="R342" i="13"/>
  <c r="P342" i="13"/>
  <c r="N342" i="13"/>
  <c r="AK302" i="13"/>
  <c r="AJ302" i="13"/>
  <c r="AI302" i="13"/>
  <c r="AH302" i="13"/>
  <c r="AG302" i="13"/>
  <c r="AF302" i="13"/>
  <c r="AE302" i="13"/>
  <c r="AD302" i="13"/>
  <c r="AC302" i="13"/>
  <c r="AB302" i="13"/>
  <c r="AK301" i="13"/>
  <c r="AJ301" i="13"/>
  <c r="AI301" i="13"/>
  <c r="AH301" i="13"/>
  <c r="AG301" i="13"/>
  <c r="AF301" i="13"/>
  <c r="AE301" i="13"/>
  <c r="AD301" i="13"/>
  <c r="AC301" i="13"/>
  <c r="AB301" i="13"/>
  <c r="AK300" i="13"/>
  <c r="AJ300" i="13"/>
  <c r="AI300" i="13"/>
  <c r="AH300" i="13"/>
  <c r="AG300" i="13"/>
  <c r="AF300" i="13"/>
  <c r="AE300" i="13"/>
  <c r="AD300" i="13"/>
  <c r="AC300" i="13"/>
  <c r="AB300" i="13"/>
  <c r="AK299" i="13"/>
  <c r="AJ299" i="13"/>
  <c r="AI299" i="13"/>
  <c r="AH299" i="13"/>
  <c r="AG299" i="13"/>
  <c r="AF299" i="13"/>
  <c r="AE299" i="13"/>
  <c r="AD299" i="13"/>
  <c r="AC299" i="13"/>
  <c r="AB299" i="13"/>
  <c r="AK298" i="13"/>
  <c r="AJ298" i="13"/>
  <c r="AI298" i="13"/>
  <c r="AH298" i="13"/>
  <c r="AG298" i="13"/>
  <c r="AF298" i="13"/>
  <c r="AE298" i="13"/>
  <c r="AD298" i="13"/>
  <c r="AC298" i="13"/>
  <c r="AB298" i="13"/>
  <c r="AK297" i="13"/>
  <c r="AJ297" i="13"/>
  <c r="AI297" i="13"/>
  <c r="AH297" i="13"/>
  <c r="AG297" i="13"/>
  <c r="AF297" i="13"/>
  <c r="AE297" i="13"/>
  <c r="AD297" i="13"/>
  <c r="AC297" i="13"/>
  <c r="AB297" i="13"/>
  <c r="AK296" i="13"/>
  <c r="AJ296" i="13"/>
  <c r="AI296" i="13"/>
  <c r="AH296" i="13"/>
  <c r="AG296" i="13"/>
  <c r="AF296" i="13"/>
  <c r="AE296" i="13"/>
  <c r="AD296" i="13"/>
  <c r="AC296" i="13"/>
  <c r="AB296" i="13"/>
  <c r="AK295" i="13"/>
  <c r="AJ295" i="13"/>
  <c r="AI295" i="13"/>
  <c r="AH295" i="13"/>
  <c r="AG295" i="13"/>
  <c r="AF295" i="13"/>
  <c r="AE295" i="13"/>
  <c r="AD295" i="13"/>
  <c r="AC295" i="13"/>
  <c r="AB295" i="13"/>
  <c r="AK294" i="13"/>
  <c r="AJ294" i="13"/>
  <c r="AI294" i="13"/>
  <c r="AH294" i="13"/>
  <c r="AG294" i="13"/>
  <c r="AF294" i="13"/>
  <c r="AE294" i="13"/>
  <c r="AD294" i="13"/>
  <c r="AC294" i="13"/>
  <c r="AB294" i="13"/>
  <c r="AK293" i="13"/>
  <c r="AJ293" i="13"/>
  <c r="AI293" i="13"/>
  <c r="AH293" i="13"/>
  <c r="AG293" i="13"/>
  <c r="AF293" i="13"/>
  <c r="AE293" i="13"/>
  <c r="AD293" i="13"/>
  <c r="AC293" i="13"/>
  <c r="AB293" i="13"/>
  <c r="N292" i="13"/>
  <c r="AB292" i="13"/>
  <c r="AC292" i="13"/>
  <c r="P292" i="13"/>
  <c r="AD292" i="13"/>
  <c r="R292" i="13"/>
  <c r="AF292" i="13"/>
  <c r="S292" i="13"/>
  <c r="AG292" i="13"/>
  <c r="U292" i="13"/>
  <c r="AI292" i="13"/>
  <c r="V292" i="13"/>
  <c r="AJ292" i="13"/>
  <c r="W292" i="13"/>
  <c r="AK292" i="13"/>
  <c r="AL292" i="13"/>
  <c r="L292" i="13"/>
  <c r="X292" i="13"/>
  <c r="AB291" i="13"/>
  <c r="AC291" i="13"/>
  <c r="AD291" i="13"/>
  <c r="AE291" i="13"/>
  <c r="AF291" i="13"/>
  <c r="AG291" i="13"/>
  <c r="AI291" i="13"/>
  <c r="AJ291" i="13"/>
  <c r="AK291" i="13"/>
  <c r="AL291" i="13"/>
  <c r="AB290" i="13"/>
  <c r="AC290" i="13"/>
  <c r="AD290" i="13"/>
  <c r="AE290" i="13"/>
  <c r="AF290" i="13"/>
  <c r="AG290" i="13"/>
  <c r="AI290" i="13"/>
  <c r="AJ290" i="13"/>
  <c r="AK290" i="13"/>
  <c r="AL290" i="13"/>
  <c r="AB289" i="13"/>
  <c r="AC289" i="13"/>
  <c r="AD289" i="13"/>
  <c r="AE289" i="13"/>
  <c r="AF289" i="13"/>
  <c r="AG289" i="13"/>
  <c r="AI289" i="13"/>
  <c r="AJ289" i="13"/>
  <c r="AK289" i="13"/>
  <c r="AL289" i="13"/>
  <c r="AB288" i="13"/>
  <c r="AC288" i="13"/>
  <c r="AD288" i="13"/>
  <c r="AE288" i="13"/>
  <c r="AF288" i="13"/>
  <c r="AG288" i="13"/>
  <c r="AI288" i="13"/>
  <c r="AJ288" i="13"/>
  <c r="AK288" i="13"/>
  <c r="AL288" i="13"/>
  <c r="AB287" i="13"/>
  <c r="AC287" i="13"/>
  <c r="AD287" i="13"/>
  <c r="AE287" i="13"/>
  <c r="AF287" i="13"/>
  <c r="AG287" i="13"/>
  <c r="AI287" i="13"/>
  <c r="AJ287" i="13"/>
  <c r="AK287" i="13"/>
  <c r="AL287" i="13"/>
  <c r="AB286" i="13"/>
  <c r="AC286" i="13"/>
  <c r="AD286" i="13"/>
  <c r="AE286" i="13"/>
  <c r="AF286" i="13"/>
  <c r="AG286" i="13"/>
  <c r="AI286" i="13"/>
  <c r="AJ286" i="13"/>
  <c r="AK286" i="13"/>
  <c r="AL286" i="13"/>
  <c r="AB285" i="13"/>
  <c r="AC285" i="13"/>
  <c r="AD285" i="13"/>
  <c r="AE285" i="13"/>
  <c r="AF285" i="13"/>
  <c r="AG285" i="13"/>
  <c r="AI285" i="13"/>
  <c r="AJ285" i="13"/>
  <c r="AK285" i="13"/>
  <c r="AL285" i="13"/>
  <c r="AB284" i="13"/>
  <c r="AC284" i="13"/>
  <c r="AD284" i="13"/>
  <c r="AE284" i="13"/>
  <c r="AF284" i="13"/>
  <c r="AG284" i="13"/>
  <c r="AI284" i="13"/>
  <c r="AJ284" i="13"/>
  <c r="AK284" i="13"/>
  <c r="AL284" i="13"/>
  <c r="AB283" i="13"/>
  <c r="AC283" i="13"/>
  <c r="AD283" i="13"/>
  <c r="AE283" i="13"/>
  <c r="AF283" i="13"/>
  <c r="AG283" i="13"/>
  <c r="AI283" i="13"/>
  <c r="AJ283" i="13"/>
  <c r="AK283" i="13"/>
  <c r="AL283" i="13"/>
  <c r="AB282" i="13"/>
  <c r="AC282" i="13"/>
  <c r="AD282" i="13"/>
  <c r="AE282" i="13"/>
  <c r="AF282" i="13"/>
  <c r="AG282" i="13"/>
  <c r="AI282" i="13"/>
  <c r="AJ282" i="13"/>
  <c r="AK282" i="13"/>
  <c r="AL282" i="13"/>
  <c r="AB281" i="13"/>
  <c r="AC281" i="13"/>
  <c r="AD281" i="13"/>
  <c r="AE281" i="13"/>
  <c r="AF281" i="13"/>
  <c r="AG281" i="13"/>
  <c r="AI281" i="13"/>
  <c r="AJ281" i="13"/>
  <c r="AK281" i="13"/>
  <c r="AL281" i="13"/>
  <c r="AB280" i="13"/>
  <c r="AC280" i="13"/>
  <c r="AD280" i="13"/>
  <c r="AE280" i="13"/>
  <c r="AF280" i="13"/>
  <c r="AG280" i="13"/>
  <c r="AI280" i="13"/>
  <c r="AJ280" i="13"/>
  <c r="AK280" i="13"/>
  <c r="AL280" i="13"/>
  <c r="AB279" i="13"/>
  <c r="AC279" i="13"/>
  <c r="AD279" i="13"/>
  <c r="AE279" i="13"/>
  <c r="AF279" i="13"/>
  <c r="AG279" i="13"/>
  <c r="AI279" i="13"/>
  <c r="AJ279" i="13"/>
  <c r="AK279" i="13"/>
  <c r="AL279" i="13"/>
  <c r="AB278" i="13"/>
  <c r="AC278" i="13"/>
  <c r="AD278" i="13"/>
  <c r="AE278" i="13"/>
  <c r="AF278" i="13"/>
  <c r="AG278" i="13"/>
  <c r="AI278" i="13"/>
  <c r="AJ278" i="13"/>
  <c r="AK278" i="13"/>
  <c r="AL278" i="13"/>
  <c r="AB277" i="13"/>
  <c r="AC277" i="13"/>
  <c r="AD277" i="13"/>
  <c r="AE277" i="13"/>
  <c r="AF277" i="13"/>
  <c r="AG277" i="13"/>
  <c r="AI277" i="13"/>
  <c r="AJ277" i="13"/>
  <c r="AK277" i="13"/>
  <c r="AL277" i="13"/>
  <c r="AB276" i="13"/>
  <c r="AC276" i="13"/>
  <c r="AD276" i="13"/>
  <c r="AE276" i="13"/>
  <c r="AF276" i="13"/>
  <c r="AG276" i="13"/>
  <c r="AI276" i="13"/>
  <c r="AJ276" i="13"/>
  <c r="AK276" i="13"/>
  <c r="AL276" i="13"/>
  <c r="AB275" i="13"/>
  <c r="AC275" i="13"/>
  <c r="AD275" i="13"/>
  <c r="AE275" i="13"/>
  <c r="AF275" i="13"/>
  <c r="AG275" i="13"/>
  <c r="AI275" i="13"/>
  <c r="AJ275" i="13"/>
  <c r="AK275" i="13"/>
  <c r="AL275" i="13"/>
  <c r="AB274" i="13"/>
  <c r="AC274" i="13"/>
  <c r="AD274" i="13"/>
  <c r="AE274" i="13"/>
  <c r="AF274" i="13"/>
  <c r="AG274" i="13"/>
  <c r="AI274" i="13"/>
  <c r="AJ274" i="13"/>
  <c r="AK274" i="13"/>
  <c r="AL274" i="13"/>
  <c r="AB273" i="13"/>
  <c r="AC273" i="13"/>
  <c r="AD273" i="13"/>
  <c r="AE273" i="13"/>
  <c r="AF273" i="13"/>
  <c r="AG273" i="13"/>
  <c r="AI273" i="13"/>
  <c r="AJ273" i="13"/>
  <c r="AK273" i="13"/>
  <c r="AL273" i="13"/>
  <c r="AB272" i="13"/>
  <c r="AC272" i="13"/>
  <c r="AD272" i="13"/>
  <c r="AE272" i="13"/>
  <c r="AF272" i="13"/>
  <c r="AG272" i="13"/>
  <c r="AI272" i="13"/>
  <c r="AJ272" i="13"/>
  <c r="AK272" i="13"/>
  <c r="AL272" i="13"/>
  <c r="AB271" i="13"/>
  <c r="AC271" i="13"/>
  <c r="AD271" i="13"/>
  <c r="AE271" i="13"/>
  <c r="AF271" i="13"/>
  <c r="AG271" i="13"/>
  <c r="AI271" i="13"/>
  <c r="AJ271" i="13"/>
  <c r="AK271" i="13"/>
  <c r="AL271" i="13"/>
  <c r="AB270" i="13"/>
  <c r="AC270" i="13"/>
  <c r="AD270" i="13"/>
  <c r="AE270" i="13"/>
  <c r="AF270" i="13"/>
  <c r="AG270" i="13"/>
  <c r="AI270" i="13"/>
  <c r="AJ270" i="13"/>
  <c r="AK270" i="13"/>
  <c r="AL270" i="13"/>
  <c r="AB269" i="13"/>
  <c r="AC269" i="13"/>
  <c r="AD269" i="13"/>
  <c r="AE269" i="13"/>
  <c r="AF269" i="13"/>
  <c r="AG269" i="13"/>
  <c r="AI269" i="13"/>
  <c r="AJ269" i="13"/>
  <c r="AK269" i="13"/>
  <c r="AL269" i="13"/>
  <c r="AB268" i="13"/>
  <c r="AC268" i="13"/>
  <c r="AD268" i="13"/>
  <c r="AE268" i="13"/>
  <c r="AF268" i="13"/>
  <c r="AG268" i="13"/>
  <c r="AI268" i="13"/>
  <c r="AJ268" i="13"/>
  <c r="AK268" i="13"/>
  <c r="AL268" i="13"/>
  <c r="AB267" i="13"/>
  <c r="AC267" i="13"/>
  <c r="AD267" i="13"/>
  <c r="AE267" i="13"/>
  <c r="AF267" i="13"/>
  <c r="AG267" i="13"/>
  <c r="AI267" i="13"/>
  <c r="AJ267" i="13"/>
  <c r="AK267" i="13"/>
  <c r="AL267" i="13"/>
  <c r="AB266" i="13"/>
  <c r="AC266" i="13"/>
  <c r="AD266" i="13"/>
  <c r="AE266" i="13"/>
  <c r="AF266" i="13"/>
  <c r="AG266" i="13"/>
  <c r="AI266" i="13"/>
  <c r="AJ266" i="13"/>
  <c r="AK266" i="13"/>
  <c r="AL266" i="13"/>
  <c r="AB265" i="13"/>
  <c r="AC265" i="13"/>
  <c r="AD265" i="13"/>
  <c r="AE265" i="13"/>
  <c r="AF265" i="13"/>
  <c r="AG265" i="13"/>
  <c r="AI265" i="13"/>
  <c r="AJ265" i="13"/>
  <c r="AK265" i="13"/>
  <c r="AL265" i="13"/>
  <c r="AB264" i="13"/>
  <c r="AC264" i="13"/>
  <c r="AD264" i="13"/>
  <c r="AE264" i="13"/>
  <c r="AF264" i="13"/>
  <c r="AG264" i="13"/>
  <c r="AI264" i="13"/>
  <c r="AJ264" i="13"/>
  <c r="AK264" i="13"/>
  <c r="AL264" i="13"/>
  <c r="AB263" i="13"/>
  <c r="AC263" i="13"/>
  <c r="AD263" i="13"/>
  <c r="AE263" i="13"/>
  <c r="AF263" i="13"/>
  <c r="AG263" i="13"/>
  <c r="AI263" i="13"/>
  <c r="AJ263" i="13"/>
  <c r="AK263" i="13"/>
  <c r="AL263" i="13"/>
  <c r="AB262" i="13"/>
  <c r="AC262" i="13"/>
  <c r="AD262" i="13"/>
  <c r="AE262" i="13"/>
  <c r="AF262" i="13"/>
  <c r="AG262" i="13"/>
  <c r="AI262" i="13"/>
  <c r="AJ262" i="13"/>
  <c r="AK262" i="13"/>
  <c r="AL262" i="13"/>
  <c r="AB261" i="13"/>
  <c r="AC261" i="13"/>
  <c r="AD261" i="13"/>
  <c r="AE261" i="13"/>
  <c r="AF261" i="13"/>
  <c r="AG261" i="13"/>
  <c r="AI261" i="13"/>
  <c r="AJ261" i="13"/>
  <c r="AK261" i="13"/>
  <c r="AL261" i="13"/>
  <c r="AB260" i="13"/>
  <c r="AC260" i="13"/>
  <c r="AD260" i="13"/>
  <c r="AE260" i="13"/>
  <c r="AF260" i="13"/>
  <c r="AG260" i="13"/>
  <c r="AI260" i="13"/>
  <c r="AJ260" i="13"/>
  <c r="AK260" i="13"/>
  <c r="AL260" i="13"/>
  <c r="AB259" i="13"/>
  <c r="AC259" i="13"/>
  <c r="AD259" i="13"/>
  <c r="AE259" i="13"/>
  <c r="AF259" i="13"/>
  <c r="AG259" i="13"/>
  <c r="AI259" i="13"/>
  <c r="AJ259" i="13"/>
  <c r="AK259" i="13"/>
  <c r="AL259" i="13"/>
  <c r="AB258" i="13"/>
  <c r="AC258" i="13"/>
  <c r="AD258" i="13"/>
  <c r="AE258" i="13"/>
  <c r="AF258" i="13"/>
  <c r="AG258" i="13"/>
  <c r="AI258" i="13"/>
  <c r="AJ258" i="13"/>
  <c r="AK258" i="13"/>
  <c r="AL258" i="13"/>
  <c r="AB257" i="13"/>
  <c r="AC257" i="13"/>
  <c r="AD257" i="13"/>
  <c r="AE257" i="13"/>
  <c r="AF257" i="13"/>
  <c r="AG257" i="13"/>
  <c r="AI257" i="13"/>
  <c r="AJ257" i="13"/>
  <c r="AK257" i="13"/>
  <c r="AL257" i="13"/>
  <c r="AB256" i="13"/>
  <c r="AC256" i="13"/>
  <c r="AD256" i="13"/>
  <c r="AE256" i="13"/>
  <c r="AF256" i="13"/>
  <c r="AG256" i="13"/>
  <c r="AI256" i="13"/>
  <c r="AJ256" i="13"/>
  <c r="AK256" i="13"/>
  <c r="AL256" i="13"/>
  <c r="AB255" i="13"/>
  <c r="AC255" i="13"/>
  <c r="AD255" i="13"/>
  <c r="AE255" i="13"/>
  <c r="AF255" i="13"/>
  <c r="AG255" i="13"/>
  <c r="AI255" i="13"/>
  <c r="AJ255" i="13"/>
  <c r="AK255" i="13"/>
  <c r="AL255" i="13"/>
  <c r="AB254" i="13"/>
  <c r="AC254" i="13"/>
  <c r="AD254" i="13"/>
  <c r="AE254" i="13"/>
  <c r="AF254" i="13"/>
  <c r="AG254" i="13"/>
  <c r="AI254" i="13"/>
  <c r="AJ254" i="13"/>
  <c r="AK254" i="13"/>
  <c r="AL254" i="13"/>
  <c r="AB253" i="13"/>
  <c r="AC253" i="13"/>
  <c r="AD253" i="13"/>
  <c r="AE253" i="13"/>
  <c r="AF253" i="13"/>
  <c r="AG253" i="13"/>
  <c r="AI253" i="13"/>
  <c r="AJ253" i="13"/>
  <c r="AK253" i="13"/>
  <c r="AL253" i="13"/>
  <c r="AB252" i="13"/>
  <c r="AC252" i="13"/>
  <c r="AD252" i="13"/>
  <c r="AE252" i="13"/>
  <c r="AF252" i="13"/>
  <c r="AG252" i="13"/>
  <c r="AI252" i="13"/>
  <c r="AJ252" i="13"/>
  <c r="AK252" i="13"/>
  <c r="AL252" i="13"/>
  <c r="AB251" i="13"/>
  <c r="AC251" i="13"/>
  <c r="AD251" i="13"/>
  <c r="AE251" i="13"/>
  <c r="AF251" i="13"/>
  <c r="AG251" i="13"/>
  <c r="AI251" i="13"/>
  <c r="AJ251" i="13"/>
  <c r="AK251" i="13"/>
  <c r="AL251" i="13"/>
  <c r="AB250" i="13"/>
  <c r="AC250" i="13"/>
  <c r="AD250" i="13"/>
  <c r="AE250" i="13"/>
  <c r="AF250" i="13"/>
  <c r="AG250" i="13"/>
  <c r="AI250" i="13"/>
  <c r="AJ250" i="13"/>
  <c r="AK250" i="13"/>
  <c r="AL250" i="13"/>
  <c r="AB249" i="13"/>
  <c r="AC249" i="13"/>
  <c r="AD249" i="13"/>
  <c r="AE249" i="13"/>
  <c r="AF249" i="13"/>
  <c r="AG249" i="13"/>
  <c r="AI249" i="13"/>
  <c r="AJ249" i="13"/>
  <c r="AK249" i="13"/>
  <c r="AL249" i="13"/>
  <c r="AB248" i="13"/>
  <c r="AC248" i="13"/>
  <c r="AD248" i="13"/>
  <c r="AE248" i="13"/>
  <c r="AF248" i="13"/>
  <c r="AG248" i="13"/>
  <c r="AI248" i="13"/>
  <c r="AJ248" i="13"/>
  <c r="AK248" i="13"/>
  <c r="AL248" i="13"/>
  <c r="AB247" i="13"/>
  <c r="AC247" i="13"/>
  <c r="AD247" i="13"/>
  <c r="AE247" i="13"/>
  <c r="AF247" i="13"/>
  <c r="AG247" i="13"/>
  <c r="AI247" i="13"/>
  <c r="AJ247" i="13"/>
  <c r="AK247" i="13"/>
  <c r="AL247" i="13"/>
  <c r="AB246" i="13"/>
  <c r="AC246" i="13"/>
  <c r="AD246" i="13"/>
  <c r="AE246" i="13"/>
  <c r="AF246" i="13"/>
  <c r="AG246" i="13"/>
  <c r="AI246" i="13"/>
  <c r="AJ246" i="13"/>
  <c r="AK246" i="13"/>
  <c r="AL246" i="13"/>
  <c r="AB245" i="13"/>
  <c r="AC245" i="13"/>
  <c r="AD245" i="13"/>
  <c r="AE245" i="13"/>
  <c r="AF245" i="13"/>
  <c r="AG245" i="13"/>
  <c r="AI245" i="13"/>
  <c r="AJ245" i="13"/>
  <c r="AK245" i="13"/>
  <c r="AL245" i="13"/>
  <c r="AB244" i="13"/>
  <c r="AC244" i="13"/>
  <c r="AD244" i="13"/>
  <c r="AE244" i="13"/>
  <c r="AF244" i="13"/>
  <c r="AG244" i="13"/>
  <c r="AI244" i="13"/>
  <c r="AJ244" i="13"/>
  <c r="AK244" i="13"/>
  <c r="AL244" i="13"/>
  <c r="AB243" i="13"/>
  <c r="AC243" i="13"/>
  <c r="AD243" i="13"/>
  <c r="AE243" i="13"/>
  <c r="AF243" i="13"/>
  <c r="AG243" i="13"/>
  <c r="AI243" i="13"/>
  <c r="AJ243" i="13"/>
  <c r="AK243" i="13"/>
  <c r="AL243" i="13"/>
  <c r="N242" i="13"/>
  <c r="AB242" i="13"/>
  <c r="O242" i="13"/>
  <c r="AC242" i="13"/>
  <c r="P242" i="13"/>
  <c r="AD242" i="13"/>
  <c r="Q242" i="13"/>
  <c r="AE242" i="13"/>
  <c r="R242" i="13"/>
  <c r="AF242" i="13"/>
  <c r="S242" i="13"/>
  <c r="AG242" i="13"/>
  <c r="U242" i="13"/>
  <c r="AI242" i="13"/>
  <c r="V242" i="13"/>
  <c r="AJ242" i="13"/>
  <c r="W242" i="13"/>
  <c r="AK242" i="13"/>
  <c r="AL242" i="13"/>
  <c r="L242" i="13"/>
  <c r="X242" i="13"/>
  <c r="AB241" i="13"/>
  <c r="AC241" i="13"/>
  <c r="AD241" i="13"/>
  <c r="AE241" i="13"/>
  <c r="AF241" i="13"/>
  <c r="AG241" i="13"/>
  <c r="AI241" i="13"/>
  <c r="AJ241" i="13"/>
  <c r="AK241" i="13"/>
  <c r="AL241" i="13"/>
  <c r="AB240" i="13"/>
  <c r="AC240" i="13"/>
  <c r="AD240" i="13"/>
  <c r="AE240" i="13"/>
  <c r="AF240" i="13"/>
  <c r="AG240" i="13"/>
  <c r="AI240" i="13"/>
  <c r="AJ240" i="13"/>
  <c r="AK240" i="13"/>
  <c r="AL240" i="13"/>
  <c r="AB239" i="13"/>
  <c r="AC239" i="13"/>
  <c r="AD239" i="13"/>
  <c r="AE239" i="13"/>
  <c r="AF239" i="13"/>
  <c r="AG239" i="13"/>
  <c r="AI239" i="13"/>
  <c r="AJ239" i="13"/>
  <c r="AK239" i="13"/>
  <c r="AL239" i="13"/>
  <c r="AB238" i="13"/>
  <c r="AC238" i="13"/>
  <c r="AD238" i="13"/>
  <c r="AE238" i="13"/>
  <c r="AF238" i="13"/>
  <c r="AG238" i="13"/>
  <c r="AI238" i="13"/>
  <c r="AJ238" i="13"/>
  <c r="AK238" i="13"/>
  <c r="AL238" i="13"/>
  <c r="N237" i="13"/>
  <c r="AB237" i="13"/>
  <c r="O237" i="13"/>
  <c r="AC237" i="13"/>
  <c r="P237" i="13"/>
  <c r="AD237" i="13"/>
  <c r="Q237" i="13"/>
  <c r="AE237" i="13"/>
  <c r="R237" i="13"/>
  <c r="AF237" i="13"/>
  <c r="S237" i="13"/>
  <c r="AG237" i="13"/>
  <c r="U237" i="13"/>
  <c r="AI237" i="13"/>
  <c r="V237" i="13"/>
  <c r="AJ237" i="13"/>
  <c r="W237" i="13"/>
  <c r="AK237" i="13"/>
  <c r="AL237" i="13"/>
  <c r="L237" i="13"/>
  <c r="X237" i="13"/>
  <c r="AB236" i="13"/>
  <c r="AC236" i="13"/>
  <c r="AD236" i="13"/>
  <c r="AE236" i="13"/>
  <c r="AF236" i="13"/>
  <c r="AG236" i="13"/>
  <c r="AI236" i="13"/>
  <c r="AJ236" i="13"/>
  <c r="AK236" i="13"/>
  <c r="AL236" i="13"/>
  <c r="AB235" i="13"/>
  <c r="AC235" i="13"/>
  <c r="AD235" i="13"/>
  <c r="AE235" i="13"/>
  <c r="AF235" i="13"/>
  <c r="AG235" i="13"/>
  <c r="AI235" i="13"/>
  <c r="AJ235" i="13"/>
  <c r="AK235" i="13"/>
  <c r="AL235" i="13"/>
  <c r="AB234" i="13"/>
  <c r="AC234" i="13"/>
  <c r="AD234" i="13"/>
  <c r="AE234" i="13"/>
  <c r="AF234" i="13"/>
  <c r="AG234" i="13"/>
  <c r="AI234" i="13"/>
  <c r="AJ234" i="13"/>
  <c r="AK234" i="13"/>
  <c r="AL234" i="13"/>
  <c r="AB233" i="13"/>
  <c r="AC233" i="13"/>
  <c r="AD233" i="13"/>
  <c r="AE233" i="13"/>
  <c r="AF233" i="13"/>
  <c r="AG233" i="13"/>
  <c r="AI233" i="13"/>
  <c r="AJ233" i="13"/>
  <c r="AK233" i="13"/>
  <c r="AL233" i="13"/>
  <c r="N232" i="13"/>
  <c r="AB232" i="13"/>
  <c r="O232" i="13"/>
  <c r="AC232" i="13"/>
  <c r="P232" i="13"/>
  <c r="AD232" i="13"/>
  <c r="Q232" i="13"/>
  <c r="AE232" i="13"/>
  <c r="R232" i="13"/>
  <c r="AF232" i="13"/>
  <c r="S232" i="13"/>
  <c r="AG232" i="13"/>
  <c r="U232" i="13"/>
  <c r="AI232" i="13"/>
  <c r="V232" i="13"/>
  <c r="AJ232" i="13"/>
  <c r="W232" i="13"/>
  <c r="AK232" i="13"/>
  <c r="AL232" i="13"/>
  <c r="L232" i="13"/>
  <c r="X232" i="13"/>
  <c r="AB231" i="13"/>
  <c r="AC231" i="13"/>
  <c r="AD231" i="13"/>
  <c r="AE231" i="13"/>
  <c r="AF231" i="13"/>
  <c r="AG231" i="13"/>
  <c r="AI231" i="13"/>
  <c r="AJ231" i="13"/>
  <c r="AK231" i="13"/>
  <c r="AL231" i="13"/>
  <c r="AB230" i="13"/>
  <c r="AC230" i="13"/>
  <c r="AD230" i="13"/>
  <c r="AE230" i="13"/>
  <c r="AF230" i="13"/>
  <c r="AG230" i="13"/>
  <c r="AI230" i="13"/>
  <c r="AJ230" i="13"/>
  <c r="AK230" i="13"/>
  <c r="AL230" i="13"/>
  <c r="AB229" i="13"/>
  <c r="AC229" i="13"/>
  <c r="AD229" i="13"/>
  <c r="AE229" i="13"/>
  <c r="AF229" i="13"/>
  <c r="AG229" i="13"/>
  <c r="AI229" i="13"/>
  <c r="AJ229" i="13"/>
  <c r="AK229" i="13"/>
  <c r="AL229" i="13"/>
  <c r="AB228" i="13"/>
  <c r="AC228" i="13"/>
  <c r="AD228" i="13"/>
  <c r="AE228" i="13"/>
  <c r="AF228" i="13"/>
  <c r="AG228" i="13"/>
  <c r="AI228" i="13"/>
  <c r="AJ228" i="13"/>
  <c r="AK228" i="13"/>
  <c r="AL228" i="13"/>
  <c r="N227" i="13"/>
  <c r="AB227" i="13"/>
  <c r="O227" i="13"/>
  <c r="AC227" i="13"/>
  <c r="P227" i="13"/>
  <c r="AD227" i="13"/>
  <c r="Q227" i="13"/>
  <c r="AE227" i="13"/>
  <c r="R227" i="13"/>
  <c r="AF227" i="13"/>
  <c r="S227" i="13"/>
  <c r="AG227" i="13"/>
  <c r="U227" i="13"/>
  <c r="AI227" i="13"/>
  <c r="V227" i="13"/>
  <c r="AJ227" i="13"/>
  <c r="W227" i="13"/>
  <c r="AK227" i="13"/>
  <c r="AL227" i="13"/>
  <c r="L227" i="13"/>
  <c r="X227" i="13"/>
  <c r="AB226" i="13"/>
  <c r="AC226" i="13"/>
  <c r="AD226" i="13"/>
  <c r="AE226" i="13"/>
  <c r="AF226" i="13"/>
  <c r="AG226" i="13"/>
  <c r="AI226" i="13"/>
  <c r="AJ226" i="13"/>
  <c r="AK226" i="13"/>
  <c r="AL226" i="13"/>
  <c r="AB225" i="13"/>
  <c r="AC225" i="13"/>
  <c r="AD225" i="13"/>
  <c r="AE225" i="13"/>
  <c r="AF225" i="13"/>
  <c r="AG225" i="13"/>
  <c r="AI225" i="13"/>
  <c r="AJ225" i="13"/>
  <c r="AK225" i="13"/>
  <c r="AL225" i="13"/>
  <c r="AB224" i="13"/>
  <c r="AC224" i="13"/>
  <c r="AD224" i="13"/>
  <c r="AE224" i="13"/>
  <c r="AF224" i="13"/>
  <c r="AG224" i="13"/>
  <c r="AI224" i="13"/>
  <c r="AJ224" i="13"/>
  <c r="AK224" i="13"/>
  <c r="AL224" i="13"/>
  <c r="AB223" i="13"/>
  <c r="AC223" i="13"/>
  <c r="AD223" i="13"/>
  <c r="AE223" i="13"/>
  <c r="AF223" i="13"/>
  <c r="AG223" i="13"/>
  <c r="AI223" i="13"/>
  <c r="AJ223" i="13"/>
  <c r="AK223" i="13"/>
  <c r="AL223" i="13"/>
  <c r="N222" i="13"/>
  <c r="AB222" i="13"/>
  <c r="O222" i="13"/>
  <c r="AC222" i="13"/>
  <c r="P222" i="13"/>
  <c r="AD222" i="13"/>
  <c r="Q222" i="13"/>
  <c r="AE222" i="13"/>
  <c r="R222" i="13"/>
  <c r="AF222" i="13"/>
  <c r="S222" i="13"/>
  <c r="AG222" i="13"/>
  <c r="U222" i="13"/>
  <c r="AI222" i="13"/>
  <c r="V222" i="13"/>
  <c r="AJ222" i="13"/>
  <c r="W222" i="13"/>
  <c r="AK222" i="13"/>
  <c r="AL222" i="13"/>
  <c r="L222" i="13"/>
  <c r="X222" i="13"/>
  <c r="AB221" i="13"/>
  <c r="AC221" i="13"/>
  <c r="AD221" i="13"/>
  <c r="AE221" i="13"/>
  <c r="AF221" i="13"/>
  <c r="AG221" i="13"/>
  <c r="AI221" i="13"/>
  <c r="AJ221" i="13"/>
  <c r="AK221" i="13"/>
  <c r="AL221" i="13"/>
  <c r="AB220" i="13"/>
  <c r="AC220" i="13"/>
  <c r="AD220" i="13"/>
  <c r="AE220" i="13"/>
  <c r="AF220" i="13"/>
  <c r="AG220" i="13"/>
  <c r="AI220" i="13"/>
  <c r="AJ220" i="13"/>
  <c r="AK220" i="13"/>
  <c r="AL220" i="13"/>
  <c r="N219" i="13"/>
  <c r="AB219" i="13"/>
  <c r="O219" i="13"/>
  <c r="AC219" i="13"/>
  <c r="P219" i="13"/>
  <c r="AD219" i="13"/>
  <c r="Q219" i="13"/>
  <c r="AE219" i="13"/>
  <c r="R219" i="13"/>
  <c r="AF219" i="13"/>
  <c r="S219" i="13"/>
  <c r="AG219" i="13"/>
  <c r="U219" i="13"/>
  <c r="AI219" i="13"/>
  <c r="V219" i="13"/>
  <c r="AJ219" i="13"/>
  <c r="W219" i="13"/>
  <c r="AK219" i="13"/>
  <c r="AL219" i="13"/>
  <c r="L219" i="13"/>
  <c r="X219" i="13"/>
  <c r="AB218" i="13"/>
  <c r="AC218" i="13"/>
  <c r="AD218" i="13"/>
  <c r="AE218" i="13"/>
  <c r="AF218" i="13"/>
  <c r="AG218" i="13"/>
  <c r="AI218" i="13"/>
  <c r="AJ218" i="13"/>
  <c r="AK218" i="13"/>
  <c r="AL218" i="13"/>
  <c r="N217" i="13"/>
  <c r="AB217" i="13"/>
  <c r="O217" i="13"/>
  <c r="AC217" i="13"/>
  <c r="P217" i="13"/>
  <c r="AD217" i="13"/>
  <c r="Q217" i="13"/>
  <c r="AE217" i="13"/>
  <c r="R217" i="13"/>
  <c r="AF217" i="13"/>
  <c r="S217" i="13"/>
  <c r="AG217" i="13"/>
  <c r="U217" i="13"/>
  <c r="AI217" i="13"/>
  <c r="V217" i="13"/>
  <c r="AJ217" i="13"/>
  <c r="W217" i="13"/>
  <c r="AK217" i="13"/>
  <c r="AL217" i="13"/>
  <c r="L217" i="13"/>
  <c r="X217" i="13"/>
  <c r="AB216" i="13"/>
  <c r="AC216" i="13"/>
  <c r="AD216" i="13"/>
  <c r="AE216" i="13"/>
  <c r="AF216" i="13"/>
  <c r="AG216" i="13"/>
  <c r="AI216" i="13"/>
  <c r="AJ216" i="13"/>
  <c r="AK216" i="13"/>
  <c r="AL216" i="13"/>
  <c r="N215" i="13"/>
  <c r="AB215" i="13"/>
  <c r="O215" i="13"/>
  <c r="AC215" i="13"/>
  <c r="P215" i="13"/>
  <c r="AD215" i="13"/>
  <c r="Q215" i="13"/>
  <c r="AE215" i="13"/>
  <c r="R215" i="13"/>
  <c r="AF215" i="13"/>
  <c r="S215" i="13"/>
  <c r="AG215" i="13"/>
  <c r="U215" i="13"/>
  <c r="AI215" i="13"/>
  <c r="V215" i="13"/>
  <c r="AJ215" i="13"/>
  <c r="W215" i="13"/>
  <c r="AK215" i="13"/>
  <c r="AL215" i="13"/>
  <c r="L215" i="13"/>
  <c r="X215" i="13"/>
  <c r="N214" i="13"/>
  <c r="AB214" i="13"/>
  <c r="O214" i="13"/>
  <c r="AC214" i="13"/>
  <c r="P214" i="13"/>
  <c r="AD214" i="13"/>
  <c r="Q214" i="13"/>
  <c r="AE214" i="13"/>
  <c r="R214" i="13"/>
  <c r="AF214" i="13"/>
  <c r="S214" i="13"/>
  <c r="AG214" i="13"/>
  <c r="U214" i="13"/>
  <c r="AI214" i="13"/>
  <c r="V214" i="13"/>
  <c r="AJ214" i="13"/>
  <c r="W214" i="13"/>
  <c r="AK214" i="13"/>
  <c r="AL214" i="13"/>
  <c r="L214" i="13"/>
  <c r="X214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N212" i="13"/>
  <c r="AB212" i="13"/>
  <c r="O212" i="13"/>
  <c r="AC212" i="13"/>
  <c r="P212" i="13"/>
  <c r="AD212" i="13"/>
  <c r="Q212" i="13"/>
  <c r="AE212" i="13"/>
  <c r="R212" i="13"/>
  <c r="AF212" i="13"/>
  <c r="S212" i="13"/>
  <c r="AG212" i="13"/>
  <c r="T212" i="13"/>
  <c r="AH212" i="13"/>
  <c r="U212" i="13"/>
  <c r="AI212" i="13"/>
  <c r="V212" i="13"/>
  <c r="AJ212" i="13"/>
  <c r="W212" i="13"/>
  <c r="AK212" i="13"/>
  <c r="AL212" i="13"/>
  <c r="L212" i="13"/>
  <c r="X212" i="13"/>
  <c r="N211" i="13"/>
  <c r="AB211" i="13"/>
  <c r="O211" i="13"/>
  <c r="AC211" i="13"/>
  <c r="P211" i="13"/>
  <c r="AD211" i="13"/>
  <c r="Q211" i="13"/>
  <c r="AE211" i="13"/>
  <c r="R211" i="13"/>
  <c r="AF211" i="13"/>
  <c r="S211" i="13"/>
  <c r="AG211" i="13"/>
  <c r="T211" i="13"/>
  <c r="AH211" i="13"/>
  <c r="U211" i="13"/>
  <c r="AI211" i="13"/>
  <c r="V211" i="13"/>
  <c r="AJ211" i="13"/>
  <c r="W211" i="13"/>
  <c r="AK211" i="13"/>
  <c r="AL211" i="13"/>
  <c r="L211" i="13"/>
  <c r="X211" i="13"/>
  <c r="N210" i="13"/>
  <c r="AB210" i="13"/>
  <c r="O210" i="13"/>
  <c r="AC210" i="13"/>
  <c r="P210" i="13"/>
  <c r="AD210" i="13"/>
  <c r="Q210" i="13"/>
  <c r="AE210" i="13"/>
  <c r="R210" i="13"/>
  <c r="AF210" i="13"/>
  <c r="S210" i="13"/>
  <c r="AG210" i="13"/>
  <c r="T210" i="13"/>
  <c r="AH210" i="13"/>
  <c r="U210" i="13"/>
  <c r="AI210" i="13"/>
  <c r="V210" i="13"/>
  <c r="AJ210" i="13"/>
  <c r="W210" i="13"/>
  <c r="AK210" i="13"/>
  <c r="AL210" i="13"/>
  <c r="L210" i="13"/>
  <c r="X210" i="13"/>
  <c r="N209" i="13"/>
  <c r="AB209" i="13"/>
  <c r="O209" i="13"/>
  <c r="AC209" i="13"/>
  <c r="P209" i="13"/>
  <c r="AD209" i="13"/>
  <c r="Q209" i="13"/>
  <c r="AE209" i="13"/>
  <c r="R209" i="13"/>
  <c r="AF209" i="13"/>
  <c r="S209" i="13"/>
  <c r="AG209" i="13"/>
  <c r="T209" i="13"/>
  <c r="AH209" i="13"/>
  <c r="U209" i="13"/>
  <c r="AI209" i="13"/>
  <c r="V209" i="13"/>
  <c r="AJ209" i="13"/>
  <c r="W209" i="13"/>
  <c r="AK209" i="13"/>
  <c r="AL209" i="13"/>
  <c r="L209" i="13"/>
  <c r="X209" i="13"/>
  <c r="N208" i="13"/>
  <c r="AB208" i="13"/>
  <c r="O208" i="13"/>
  <c r="AC208" i="13"/>
  <c r="P208" i="13"/>
  <c r="AD208" i="13"/>
  <c r="Q208" i="13"/>
  <c r="AE208" i="13"/>
  <c r="R208" i="13"/>
  <c r="AF208" i="13"/>
  <c r="S208" i="13"/>
  <c r="AG208" i="13"/>
  <c r="T208" i="13"/>
  <c r="AH208" i="13"/>
  <c r="U208" i="13"/>
  <c r="AI208" i="13"/>
  <c r="V208" i="13"/>
  <c r="AJ208" i="13"/>
  <c r="W208" i="13"/>
  <c r="AK208" i="13"/>
  <c r="AL208" i="13"/>
  <c r="L208" i="13"/>
  <c r="X208" i="13"/>
  <c r="N207" i="13"/>
  <c r="AB207" i="13"/>
  <c r="O207" i="13"/>
  <c r="AC207" i="13"/>
  <c r="P207" i="13"/>
  <c r="AD207" i="13"/>
  <c r="Q207" i="13"/>
  <c r="AE207" i="13"/>
  <c r="R207" i="13"/>
  <c r="AF207" i="13"/>
  <c r="S207" i="13"/>
  <c r="AG207" i="13"/>
  <c r="T207" i="13"/>
  <c r="AH207" i="13"/>
  <c r="U207" i="13"/>
  <c r="AI207" i="13"/>
  <c r="V207" i="13"/>
  <c r="AJ207" i="13"/>
  <c r="W207" i="13"/>
  <c r="AK207" i="13"/>
  <c r="AL207" i="13"/>
  <c r="L207" i="13"/>
  <c r="X207" i="13"/>
  <c r="N206" i="13"/>
  <c r="AB206" i="13"/>
  <c r="O206" i="13"/>
  <c r="AC206" i="13"/>
  <c r="P206" i="13"/>
  <c r="AD206" i="13"/>
  <c r="Q206" i="13"/>
  <c r="AE206" i="13"/>
  <c r="R206" i="13"/>
  <c r="AF206" i="13"/>
  <c r="S206" i="13"/>
  <c r="AG206" i="13"/>
  <c r="T206" i="13"/>
  <c r="AH206" i="13"/>
  <c r="U206" i="13"/>
  <c r="AI206" i="13"/>
  <c r="V206" i="13"/>
  <c r="AJ206" i="13"/>
  <c r="W206" i="13"/>
  <c r="AK206" i="13"/>
  <c r="AL206" i="13"/>
  <c r="L206" i="13"/>
  <c r="X206" i="13"/>
  <c r="N205" i="13"/>
  <c r="AB205" i="13"/>
  <c r="O205" i="13"/>
  <c r="AC205" i="13"/>
  <c r="P205" i="13"/>
  <c r="AD205" i="13"/>
  <c r="Q205" i="13"/>
  <c r="AE205" i="13"/>
  <c r="R205" i="13"/>
  <c r="AF205" i="13"/>
  <c r="S205" i="13"/>
  <c r="AG205" i="13"/>
  <c r="T205" i="13"/>
  <c r="AH205" i="13"/>
  <c r="U205" i="13"/>
  <c r="AI205" i="13"/>
  <c r="V205" i="13"/>
  <c r="AJ205" i="13"/>
  <c r="W205" i="13"/>
  <c r="AK205" i="13"/>
  <c r="AL205" i="13"/>
  <c r="L205" i="13"/>
  <c r="X205" i="13"/>
  <c r="N204" i="13"/>
  <c r="AB204" i="13"/>
  <c r="O204" i="13"/>
  <c r="AC204" i="13"/>
  <c r="P204" i="13"/>
  <c r="AD204" i="13"/>
  <c r="Q204" i="13"/>
  <c r="AE204" i="13"/>
  <c r="R204" i="13"/>
  <c r="AF204" i="13"/>
  <c r="S204" i="13"/>
  <c r="AG204" i="13"/>
  <c r="T204" i="13"/>
  <c r="AH204" i="13"/>
  <c r="U204" i="13"/>
  <c r="AI204" i="13"/>
  <c r="V204" i="13"/>
  <c r="AJ204" i="13"/>
  <c r="W204" i="13"/>
  <c r="AK204" i="13"/>
  <c r="AL204" i="13"/>
  <c r="L204" i="13"/>
  <c r="X204" i="13"/>
  <c r="N203" i="13"/>
  <c r="AB203" i="13"/>
  <c r="O203" i="13"/>
  <c r="AC203" i="13"/>
  <c r="P203" i="13"/>
  <c r="AD203" i="13"/>
  <c r="Q203" i="13"/>
  <c r="AE203" i="13"/>
  <c r="R203" i="13"/>
  <c r="AF203" i="13"/>
  <c r="S203" i="13"/>
  <c r="AG203" i="13"/>
  <c r="T203" i="13"/>
  <c r="AH203" i="13"/>
  <c r="U203" i="13"/>
  <c r="AI203" i="13"/>
  <c r="V203" i="13"/>
  <c r="AJ203" i="13"/>
  <c r="W203" i="13"/>
  <c r="AK203" i="13"/>
  <c r="AL203" i="13"/>
  <c r="L203" i="13"/>
  <c r="X203" i="13"/>
  <c r="N202" i="13"/>
  <c r="AB202" i="13"/>
  <c r="O202" i="13"/>
  <c r="AC202" i="13"/>
  <c r="P202" i="13"/>
  <c r="AD202" i="13"/>
  <c r="Q202" i="13"/>
  <c r="AE202" i="13"/>
  <c r="R202" i="13"/>
  <c r="AF202" i="13"/>
  <c r="S202" i="13"/>
  <c r="AG202" i="13"/>
  <c r="T202" i="13"/>
  <c r="AH202" i="13"/>
  <c r="U202" i="13"/>
  <c r="AI202" i="13"/>
  <c r="V202" i="13"/>
  <c r="AJ202" i="13"/>
  <c r="W202" i="13"/>
  <c r="AK202" i="13"/>
  <c r="AL202" i="13"/>
  <c r="L202" i="13"/>
  <c r="X202" i="13"/>
  <c r="N201" i="13"/>
  <c r="AB201" i="13"/>
  <c r="O201" i="13"/>
  <c r="AC201" i="13"/>
  <c r="P201" i="13"/>
  <c r="AD201" i="13"/>
  <c r="Q201" i="13"/>
  <c r="AE201" i="13"/>
  <c r="R201" i="13"/>
  <c r="AF201" i="13"/>
  <c r="S201" i="13"/>
  <c r="AG201" i="13"/>
  <c r="T201" i="13"/>
  <c r="AH201" i="13"/>
  <c r="U201" i="13"/>
  <c r="AI201" i="13"/>
  <c r="V201" i="13"/>
  <c r="AJ201" i="13"/>
  <c r="W201" i="13"/>
  <c r="AK201" i="13"/>
  <c r="AL201" i="13"/>
  <c r="L201" i="13"/>
  <c r="X201" i="13"/>
  <c r="N200" i="13"/>
  <c r="AB200" i="13"/>
  <c r="O200" i="13"/>
  <c r="AC200" i="13"/>
  <c r="P200" i="13"/>
  <c r="AD200" i="13"/>
  <c r="Q200" i="13"/>
  <c r="AE200" i="13"/>
  <c r="R200" i="13"/>
  <c r="AF200" i="13"/>
  <c r="S200" i="13"/>
  <c r="AG200" i="13"/>
  <c r="T200" i="13"/>
  <c r="AH200" i="13"/>
  <c r="U200" i="13"/>
  <c r="AI200" i="13"/>
  <c r="V200" i="13"/>
  <c r="AJ200" i="13"/>
  <c r="W200" i="13"/>
  <c r="AK200" i="13"/>
  <c r="AL200" i="13"/>
  <c r="L200" i="13"/>
  <c r="X200" i="13"/>
  <c r="N199" i="13"/>
  <c r="AB199" i="13"/>
  <c r="O199" i="13"/>
  <c r="AC199" i="13"/>
  <c r="P199" i="13"/>
  <c r="AD199" i="13"/>
  <c r="Q199" i="13"/>
  <c r="AE199" i="13"/>
  <c r="R199" i="13"/>
  <c r="AF199" i="13"/>
  <c r="S199" i="13"/>
  <c r="AG199" i="13"/>
  <c r="T199" i="13"/>
  <c r="AH199" i="13"/>
  <c r="U199" i="13"/>
  <c r="AI199" i="13"/>
  <c r="V199" i="13"/>
  <c r="AJ199" i="13"/>
  <c r="W199" i="13"/>
  <c r="AK199" i="13"/>
  <c r="AL199" i="13"/>
  <c r="L199" i="13"/>
  <c r="X199" i="13"/>
  <c r="N198" i="13"/>
  <c r="AB198" i="13"/>
  <c r="O198" i="13"/>
  <c r="AC198" i="13"/>
  <c r="P198" i="13"/>
  <c r="AD198" i="13"/>
  <c r="Q198" i="13"/>
  <c r="AE198" i="13"/>
  <c r="R198" i="13"/>
  <c r="AF198" i="13"/>
  <c r="S198" i="13"/>
  <c r="AG198" i="13"/>
  <c r="T198" i="13"/>
  <c r="AH198" i="13"/>
  <c r="U198" i="13"/>
  <c r="AI198" i="13"/>
  <c r="V198" i="13"/>
  <c r="AJ198" i="13"/>
  <c r="W198" i="13"/>
  <c r="AK198" i="13"/>
  <c r="AL198" i="13"/>
  <c r="L198" i="13"/>
  <c r="X198" i="13"/>
  <c r="N197" i="13"/>
  <c r="AB197" i="13"/>
  <c r="O197" i="13"/>
  <c r="AC197" i="13"/>
  <c r="P197" i="13"/>
  <c r="AD197" i="13"/>
  <c r="Q197" i="13"/>
  <c r="AE197" i="13"/>
  <c r="R197" i="13"/>
  <c r="AF197" i="13"/>
  <c r="S197" i="13"/>
  <c r="AG197" i="13"/>
  <c r="T197" i="13"/>
  <c r="AH197" i="13"/>
  <c r="U197" i="13"/>
  <c r="AI197" i="13"/>
  <c r="V197" i="13"/>
  <c r="AJ197" i="13"/>
  <c r="W197" i="13"/>
  <c r="AK197" i="13"/>
  <c r="AL197" i="13"/>
  <c r="L197" i="13"/>
  <c r="X197" i="13"/>
  <c r="N196" i="13"/>
  <c r="AB196" i="13"/>
  <c r="O196" i="13"/>
  <c r="AC196" i="13"/>
  <c r="P196" i="13"/>
  <c r="AD196" i="13"/>
  <c r="Q196" i="13"/>
  <c r="AE196" i="13"/>
  <c r="R196" i="13"/>
  <c r="AF196" i="13"/>
  <c r="S196" i="13"/>
  <c r="AG196" i="13"/>
  <c r="T196" i="13"/>
  <c r="AH196" i="13"/>
  <c r="U196" i="13"/>
  <c r="AI196" i="13"/>
  <c r="V196" i="13"/>
  <c r="AJ196" i="13"/>
  <c r="W196" i="13"/>
  <c r="AK196" i="13"/>
  <c r="AL196" i="13"/>
  <c r="L196" i="13"/>
  <c r="X196" i="13"/>
  <c r="N195" i="13"/>
  <c r="AB195" i="13"/>
  <c r="O195" i="13"/>
  <c r="AC195" i="13"/>
  <c r="P195" i="13"/>
  <c r="AD195" i="13"/>
  <c r="Q195" i="13"/>
  <c r="AE195" i="13"/>
  <c r="R195" i="13"/>
  <c r="AF195" i="13"/>
  <c r="S195" i="13"/>
  <c r="AG195" i="13"/>
  <c r="T195" i="13"/>
  <c r="AH195" i="13"/>
  <c r="U195" i="13"/>
  <c r="AI195" i="13"/>
  <c r="V195" i="13"/>
  <c r="AJ195" i="13"/>
  <c r="W195" i="13"/>
  <c r="AK195" i="13"/>
  <c r="AL195" i="13"/>
  <c r="L195" i="13"/>
  <c r="X195" i="13"/>
  <c r="N194" i="13"/>
  <c r="AB194" i="13"/>
  <c r="O194" i="13"/>
  <c r="AC194" i="13"/>
  <c r="P194" i="13"/>
  <c r="AD194" i="13"/>
  <c r="Q194" i="13"/>
  <c r="AE194" i="13"/>
  <c r="R194" i="13"/>
  <c r="AF194" i="13"/>
  <c r="S194" i="13"/>
  <c r="AG194" i="13"/>
  <c r="T194" i="13"/>
  <c r="AH194" i="13"/>
  <c r="U194" i="13"/>
  <c r="AI194" i="13"/>
  <c r="V194" i="13"/>
  <c r="AJ194" i="13"/>
  <c r="W194" i="13"/>
  <c r="AK194" i="13"/>
  <c r="AL194" i="13"/>
  <c r="L194" i="13"/>
  <c r="X194" i="13"/>
  <c r="AK193" i="13"/>
  <c r="AJ193" i="13"/>
  <c r="AI193" i="13"/>
  <c r="AH193" i="13"/>
  <c r="AG193" i="13"/>
  <c r="AF193" i="13"/>
  <c r="AE193" i="13"/>
  <c r="AD193" i="13"/>
  <c r="AC193" i="13"/>
  <c r="AB193" i="13"/>
  <c r="AK192" i="13"/>
  <c r="AJ192" i="13"/>
  <c r="AI192" i="13"/>
  <c r="AH192" i="13"/>
  <c r="AG192" i="13"/>
  <c r="AF192" i="13"/>
  <c r="AE192" i="13"/>
  <c r="AD192" i="13"/>
  <c r="AC192" i="13"/>
  <c r="AB192" i="13"/>
  <c r="AK191" i="13"/>
  <c r="AJ191" i="13"/>
  <c r="AI191" i="13"/>
  <c r="AH191" i="13"/>
  <c r="AG191" i="13"/>
  <c r="AF191" i="13"/>
  <c r="AE191" i="13"/>
  <c r="AD191" i="13"/>
  <c r="AC191" i="13"/>
  <c r="AB191" i="13"/>
  <c r="AK190" i="13"/>
  <c r="AJ190" i="13"/>
  <c r="AI190" i="13"/>
  <c r="AH190" i="13"/>
  <c r="AG190" i="13"/>
  <c r="AF190" i="13"/>
  <c r="AE190" i="13"/>
  <c r="AD190" i="13"/>
  <c r="AC190" i="13"/>
  <c r="AB190" i="13"/>
  <c r="AK189" i="13"/>
  <c r="AJ189" i="13"/>
  <c r="AI189" i="13"/>
  <c r="AH189" i="13"/>
  <c r="AG189" i="13"/>
  <c r="AF189" i="13"/>
  <c r="AE189" i="13"/>
  <c r="AD189" i="13"/>
  <c r="AC189" i="13"/>
  <c r="AB189" i="13"/>
  <c r="AK188" i="13"/>
  <c r="AJ188" i="13"/>
  <c r="AI188" i="13"/>
  <c r="AH188" i="13"/>
  <c r="AG188" i="13"/>
  <c r="AF188" i="13"/>
  <c r="AE188" i="13"/>
  <c r="AD188" i="13"/>
  <c r="AC188" i="13"/>
  <c r="AB188" i="13"/>
  <c r="AK187" i="13"/>
  <c r="AJ187" i="13"/>
  <c r="AI187" i="13"/>
  <c r="AH187" i="13"/>
  <c r="AG187" i="13"/>
  <c r="AF187" i="13"/>
  <c r="AE187" i="13"/>
  <c r="AD187" i="13"/>
  <c r="AC187" i="13"/>
  <c r="AB187" i="13"/>
  <c r="AK186" i="13"/>
  <c r="AJ186" i="13"/>
  <c r="AI186" i="13"/>
  <c r="AH186" i="13"/>
  <c r="AG186" i="13"/>
  <c r="AF186" i="13"/>
  <c r="AE186" i="13"/>
  <c r="AD186" i="13"/>
  <c r="AC186" i="13"/>
  <c r="AB186" i="13"/>
  <c r="AK185" i="13"/>
  <c r="AJ185" i="13"/>
  <c r="AI185" i="13"/>
  <c r="AH185" i="13"/>
  <c r="AG185" i="13"/>
  <c r="AF185" i="13"/>
  <c r="AE185" i="13"/>
  <c r="AD185" i="13"/>
  <c r="AC185" i="13"/>
  <c r="AB185" i="13"/>
  <c r="AK184" i="13"/>
  <c r="AJ184" i="13"/>
  <c r="AI184" i="13"/>
  <c r="AH184" i="13"/>
  <c r="AG184" i="13"/>
  <c r="AF184" i="13"/>
  <c r="AE184" i="13"/>
  <c r="AD184" i="13"/>
  <c r="AC184" i="13"/>
  <c r="AB184" i="13"/>
  <c r="AK183" i="13"/>
  <c r="AJ183" i="13"/>
  <c r="AI183" i="13"/>
  <c r="AH183" i="13"/>
  <c r="AG183" i="13"/>
  <c r="AF183" i="13"/>
  <c r="AE183" i="13"/>
  <c r="AD183" i="13"/>
  <c r="AC183" i="13"/>
  <c r="AB183" i="13"/>
  <c r="N182" i="13"/>
  <c r="AB182" i="13"/>
  <c r="O182" i="13"/>
  <c r="AC182" i="13"/>
  <c r="P182" i="13"/>
  <c r="AD182" i="13"/>
  <c r="Q182" i="13"/>
  <c r="AE182" i="13"/>
  <c r="R182" i="13"/>
  <c r="AF182" i="13"/>
  <c r="S182" i="13"/>
  <c r="AG182" i="13"/>
  <c r="T182" i="13"/>
  <c r="AH182" i="13"/>
  <c r="U182" i="13"/>
  <c r="AI182" i="13"/>
  <c r="V182" i="13"/>
  <c r="AJ182" i="13"/>
  <c r="W182" i="13"/>
  <c r="AK182" i="13"/>
  <c r="AL182" i="13"/>
  <c r="L182" i="13"/>
  <c r="X182" i="13"/>
  <c r="N181" i="13"/>
  <c r="AB181" i="13"/>
  <c r="O181" i="13"/>
  <c r="AC181" i="13"/>
  <c r="P181" i="13"/>
  <c r="AD181" i="13"/>
  <c r="Q181" i="13"/>
  <c r="AE181" i="13"/>
  <c r="R181" i="13"/>
  <c r="AF181" i="13"/>
  <c r="S181" i="13"/>
  <c r="AG181" i="13"/>
  <c r="T181" i="13"/>
  <c r="AH181" i="13"/>
  <c r="U181" i="13"/>
  <c r="AI181" i="13"/>
  <c r="V181" i="13"/>
  <c r="AJ181" i="13"/>
  <c r="W181" i="13"/>
  <c r="AK181" i="13"/>
  <c r="AL181" i="13"/>
  <c r="L181" i="13"/>
  <c r="X181" i="13"/>
  <c r="N180" i="13"/>
  <c r="AB180" i="13"/>
  <c r="O180" i="13"/>
  <c r="AC180" i="13"/>
  <c r="P180" i="13"/>
  <c r="AD180" i="13"/>
  <c r="Q180" i="13"/>
  <c r="AE180" i="13"/>
  <c r="R180" i="13"/>
  <c r="AF180" i="13"/>
  <c r="S180" i="13"/>
  <c r="AG180" i="13"/>
  <c r="T180" i="13"/>
  <c r="AH180" i="13"/>
  <c r="U180" i="13"/>
  <c r="AI180" i="13"/>
  <c r="V180" i="13"/>
  <c r="AJ180" i="13"/>
  <c r="W180" i="13"/>
  <c r="AK180" i="13"/>
  <c r="AL180" i="13"/>
  <c r="L180" i="13"/>
  <c r="X180" i="13"/>
  <c r="N179" i="13"/>
  <c r="AB179" i="13"/>
  <c r="O179" i="13"/>
  <c r="AC179" i="13"/>
  <c r="P179" i="13"/>
  <c r="AD179" i="13"/>
  <c r="Q179" i="13"/>
  <c r="AE179" i="13"/>
  <c r="R179" i="13"/>
  <c r="AF179" i="13"/>
  <c r="S179" i="13"/>
  <c r="AG179" i="13"/>
  <c r="T179" i="13"/>
  <c r="AH179" i="13"/>
  <c r="U179" i="13"/>
  <c r="AI179" i="13"/>
  <c r="V179" i="13"/>
  <c r="AJ179" i="13"/>
  <c r="W179" i="13"/>
  <c r="AK179" i="13"/>
  <c r="AL179" i="13"/>
  <c r="L179" i="13"/>
  <c r="X179" i="13"/>
  <c r="N178" i="13"/>
  <c r="AB178" i="13"/>
  <c r="O178" i="13"/>
  <c r="AC178" i="13"/>
  <c r="P178" i="13"/>
  <c r="AD178" i="13"/>
  <c r="Q178" i="13"/>
  <c r="AE178" i="13"/>
  <c r="R178" i="13"/>
  <c r="AF178" i="13"/>
  <c r="S178" i="13"/>
  <c r="AG178" i="13"/>
  <c r="T178" i="13"/>
  <c r="AH178" i="13"/>
  <c r="U178" i="13"/>
  <c r="AI178" i="13"/>
  <c r="V178" i="13"/>
  <c r="AJ178" i="13"/>
  <c r="W178" i="13"/>
  <c r="AK178" i="13"/>
  <c r="AL178" i="13"/>
  <c r="L178" i="13"/>
  <c r="X178" i="13"/>
  <c r="N177" i="13"/>
  <c r="AB177" i="13"/>
  <c r="O177" i="13"/>
  <c r="AC177" i="13"/>
  <c r="P177" i="13"/>
  <c r="AD177" i="13"/>
  <c r="Q177" i="13"/>
  <c r="AE177" i="13"/>
  <c r="R177" i="13"/>
  <c r="AF177" i="13"/>
  <c r="S177" i="13"/>
  <c r="AG177" i="13"/>
  <c r="T177" i="13"/>
  <c r="AH177" i="13"/>
  <c r="U177" i="13"/>
  <c r="AI177" i="13"/>
  <c r="V177" i="13"/>
  <c r="AJ177" i="13"/>
  <c r="W177" i="13"/>
  <c r="AK177" i="13"/>
  <c r="AL177" i="13"/>
  <c r="L177" i="13"/>
  <c r="X177" i="13"/>
  <c r="N176" i="13"/>
  <c r="AB176" i="13"/>
  <c r="O176" i="13"/>
  <c r="AC176" i="13"/>
  <c r="P176" i="13"/>
  <c r="AD176" i="13"/>
  <c r="Q176" i="13"/>
  <c r="AE176" i="13"/>
  <c r="R176" i="13"/>
  <c r="AF176" i="13"/>
  <c r="S176" i="13"/>
  <c r="AG176" i="13"/>
  <c r="T176" i="13"/>
  <c r="AH176" i="13"/>
  <c r="U176" i="13"/>
  <c r="AI176" i="13"/>
  <c r="V176" i="13"/>
  <c r="AJ176" i="13"/>
  <c r="W176" i="13"/>
  <c r="AK176" i="13"/>
  <c r="AL176" i="13"/>
  <c r="L176" i="13"/>
  <c r="X176" i="13"/>
  <c r="N175" i="13"/>
  <c r="AB175" i="13"/>
  <c r="O175" i="13"/>
  <c r="AC175" i="13"/>
  <c r="P175" i="13"/>
  <c r="AD175" i="13"/>
  <c r="Q175" i="13"/>
  <c r="AE175" i="13"/>
  <c r="R175" i="13"/>
  <c r="AF175" i="13"/>
  <c r="S175" i="13"/>
  <c r="AG175" i="13"/>
  <c r="T175" i="13"/>
  <c r="AH175" i="13"/>
  <c r="U175" i="13"/>
  <c r="AI175" i="13"/>
  <c r="V175" i="13"/>
  <c r="AJ175" i="13"/>
  <c r="W175" i="13"/>
  <c r="AK175" i="13"/>
  <c r="AL175" i="13"/>
  <c r="L175" i="13"/>
  <c r="X175" i="13"/>
  <c r="N174" i="13"/>
  <c r="AB174" i="13"/>
  <c r="O174" i="13"/>
  <c r="AC174" i="13"/>
  <c r="P174" i="13"/>
  <c r="AD174" i="13"/>
  <c r="Q174" i="13"/>
  <c r="AE174" i="13"/>
  <c r="R174" i="13"/>
  <c r="AF174" i="13"/>
  <c r="S174" i="13"/>
  <c r="AG174" i="13"/>
  <c r="T174" i="13"/>
  <c r="AH174" i="13"/>
  <c r="U174" i="13"/>
  <c r="AI174" i="13"/>
  <c r="V174" i="13"/>
  <c r="AJ174" i="13"/>
  <c r="W174" i="13"/>
  <c r="AK174" i="13"/>
  <c r="AL174" i="13"/>
  <c r="L174" i="13"/>
  <c r="X174" i="13"/>
  <c r="N173" i="13"/>
  <c r="AB173" i="13"/>
  <c r="O173" i="13"/>
  <c r="AC173" i="13"/>
  <c r="P173" i="13"/>
  <c r="AD173" i="13"/>
  <c r="Q173" i="13"/>
  <c r="AE173" i="13"/>
  <c r="R173" i="13"/>
  <c r="AF173" i="13"/>
  <c r="S173" i="13"/>
  <c r="AG173" i="13"/>
  <c r="T173" i="13"/>
  <c r="AH173" i="13"/>
  <c r="U173" i="13"/>
  <c r="AI173" i="13"/>
  <c r="V173" i="13"/>
  <c r="AJ173" i="13"/>
  <c r="W173" i="13"/>
  <c r="AK173" i="13"/>
  <c r="AL173" i="13"/>
  <c r="L173" i="13"/>
  <c r="X173" i="13"/>
  <c r="N172" i="13"/>
  <c r="AB172" i="13"/>
  <c r="O172" i="13"/>
  <c r="AC172" i="13"/>
  <c r="P172" i="13"/>
  <c r="AD172" i="13"/>
  <c r="Q172" i="13"/>
  <c r="AE172" i="13"/>
  <c r="R172" i="13"/>
  <c r="AF172" i="13"/>
  <c r="S172" i="13"/>
  <c r="AG172" i="13"/>
  <c r="T172" i="13"/>
  <c r="AH172" i="13"/>
  <c r="U172" i="13"/>
  <c r="AI172" i="13"/>
  <c r="V172" i="13"/>
  <c r="AJ172" i="13"/>
  <c r="W172" i="13"/>
  <c r="AK172" i="13"/>
  <c r="AL172" i="13"/>
  <c r="L172" i="13"/>
  <c r="X172" i="13"/>
  <c r="N171" i="13"/>
  <c r="AB171" i="13"/>
  <c r="O171" i="13"/>
  <c r="AC171" i="13"/>
  <c r="P171" i="13"/>
  <c r="AD171" i="13"/>
  <c r="Q171" i="13"/>
  <c r="AE171" i="13"/>
  <c r="R171" i="13"/>
  <c r="AF171" i="13"/>
  <c r="S171" i="13"/>
  <c r="AG171" i="13"/>
  <c r="T171" i="13"/>
  <c r="AH171" i="13"/>
  <c r="U171" i="13"/>
  <c r="AI171" i="13"/>
  <c r="V171" i="13"/>
  <c r="AJ171" i="13"/>
  <c r="W171" i="13"/>
  <c r="AK171" i="13"/>
  <c r="AL171" i="13"/>
  <c r="L171" i="13"/>
  <c r="X171" i="13"/>
  <c r="N170" i="13"/>
  <c r="AB170" i="13"/>
  <c r="O170" i="13"/>
  <c r="AC170" i="13"/>
  <c r="P170" i="13"/>
  <c r="AD170" i="13"/>
  <c r="Q170" i="13"/>
  <c r="AE170" i="13"/>
  <c r="R170" i="13"/>
  <c r="AF170" i="13"/>
  <c r="S170" i="13"/>
  <c r="AG170" i="13"/>
  <c r="T170" i="13"/>
  <c r="AH170" i="13"/>
  <c r="U170" i="13"/>
  <c r="AI170" i="13"/>
  <c r="V170" i="13"/>
  <c r="AJ170" i="13"/>
  <c r="W170" i="13"/>
  <c r="AK170" i="13"/>
  <c r="AL170" i="13"/>
  <c r="L170" i="13"/>
  <c r="X170" i="13"/>
  <c r="N169" i="13"/>
  <c r="AB169" i="13"/>
  <c r="O169" i="13"/>
  <c r="AC169" i="13"/>
  <c r="P169" i="13"/>
  <c r="AD169" i="13"/>
  <c r="Q169" i="13"/>
  <c r="AE169" i="13"/>
  <c r="R169" i="13"/>
  <c r="AF169" i="13"/>
  <c r="S169" i="13"/>
  <c r="AG169" i="13"/>
  <c r="T169" i="13"/>
  <c r="AH169" i="13"/>
  <c r="U169" i="13"/>
  <c r="AI169" i="13"/>
  <c r="V169" i="13"/>
  <c r="AJ169" i="13"/>
  <c r="W169" i="13"/>
  <c r="AK169" i="13"/>
  <c r="AL169" i="13"/>
  <c r="L169" i="13"/>
  <c r="X169" i="13"/>
  <c r="N168" i="13"/>
  <c r="AB168" i="13"/>
  <c r="O168" i="13"/>
  <c r="AC168" i="13"/>
  <c r="P168" i="13"/>
  <c r="AD168" i="13"/>
  <c r="Q168" i="13"/>
  <c r="AE168" i="13"/>
  <c r="R168" i="13"/>
  <c r="AF168" i="13"/>
  <c r="S168" i="13"/>
  <c r="AG168" i="13"/>
  <c r="T168" i="13"/>
  <c r="AH168" i="13"/>
  <c r="U168" i="13"/>
  <c r="AI168" i="13"/>
  <c r="V168" i="13"/>
  <c r="AJ168" i="13"/>
  <c r="W168" i="13"/>
  <c r="AK168" i="13"/>
  <c r="AL168" i="13"/>
  <c r="L168" i="13"/>
  <c r="X168" i="13"/>
  <c r="N167" i="13"/>
  <c r="AB167" i="13"/>
  <c r="O167" i="13"/>
  <c r="AC167" i="13"/>
  <c r="P167" i="13"/>
  <c r="AD167" i="13"/>
  <c r="Q167" i="13"/>
  <c r="AE167" i="13"/>
  <c r="R167" i="13"/>
  <c r="AF167" i="13"/>
  <c r="S167" i="13"/>
  <c r="AG167" i="13"/>
  <c r="T167" i="13"/>
  <c r="AH167" i="13"/>
  <c r="U167" i="13"/>
  <c r="AI167" i="13"/>
  <c r="V167" i="13"/>
  <c r="AJ167" i="13"/>
  <c r="W167" i="13"/>
  <c r="AK167" i="13"/>
  <c r="AL167" i="13"/>
  <c r="L167" i="13"/>
  <c r="X167" i="13"/>
  <c r="N166" i="13"/>
  <c r="AB166" i="13"/>
  <c r="O166" i="13"/>
  <c r="AC166" i="13"/>
  <c r="P166" i="13"/>
  <c r="AD166" i="13"/>
  <c r="Q166" i="13"/>
  <c r="AE166" i="13"/>
  <c r="R166" i="13"/>
  <c r="AF166" i="13"/>
  <c r="S166" i="13"/>
  <c r="AG166" i="13"/>
  <c r="T166" i="13"/>
  <c r="AH166" i="13"/>
  <c r="U166" i="13"/>
  <c r="AI166" i="13"/>
  <c r="V166" i="13"/>
  <c r="AJ166" i="13"/>
  <c r="W166" i="13"/>
  <c r="AK166" i="13"/>
  <c r="AL166" i="13"/>
  <c r="L166" i="13"/>
  <c r="X166" i="13"/>
  <c r="N165" i="13"/>
  <c r="AB165" i="13"/>
  <c r="O165" i="13"/>
  <c r="AC165" i="13"/>
  <c r="P165" i="13"/>
  <c r="AD165" i="13"/>
  <c r="Q165" i="13"/>
  <c r="AE165" i="13"/>
  <c r="R165" i="13"/>
  <c r="AF165" i="13"/>
  <c r="S165" i="13"/>
  <c r="AG165" i="13"/>
  <c r="T165" i="13"/>
  <c r="AH165" i="13"/>
  <c r="U165" i="13"/>
  <c r="AI165" i="13"/>
  <c r="V165" i="13"/>
  <c r="AJ165" i="13"/>
  <c r="W165" i="13"/>
  <c r="AK165" i="13"/>
  <c r="AL165" i="13"/>
  <c r="L165" i="13"/>
  <c r="X165" i="13"/>
  <c r="N164" i="13"/>
  <c r="AB164" i="13"/>
  <c r="O164" i="13"/>
  <c r="AC164" i="13"/>
  <c r="P164" i="13"/>
  <c r="AD164" i="13"/>
  <c r="Q164" i="13"/>
  <c r="AE164" i="13"/>
  <c r="R164" i="13"/>
  <c r="AF164" i="13"/>
  <c r="S164" i="13"/>
  <c r="AG164" i="13"/>
  <c r="T164" i="13"/>
  <c r="AH164" i="13"/>
  <c r="U164" i="13"/>
  <c r="AI164" i="13"/>
  <c r="V164" i="13"/>
  <c r="AJ164" i="13"/>
  <c r="W164" i="13"/>
  <c r="AK164" i="13"/>
  <c r="AL164" i="13"/>
  <c r="L164" i="13"/>
  <c r="X164" i="13"/>
  <c r="N163" i="13"/>
  <c r="AB163" i="13"/>
  <c r="O163" i="13"/>
  <c r="AC163" i="13"/>
  <c r="P163" i="13"/>
  <c r="AD163" i="13"/>
  <c r="Q163" i="13"/>
  <c r="AE163" i="13"/>
  <c r="R163" i="13"/>
  <c r="AF163" i="13"/>
  <c r="S163" i="13"/>
  <c r="AG163" i="13"/>
  <c r="T163" i="13"/>
  <c r="AH163" i="13"/>
  <c r="U163" i="13"/>
  <c r="AI163" i="13"/>
  <c r="V163" i="13"/>
  <c r="AJ163" i="13"/>
  <c r="W163" i="13"/>
  <c r="AK163" i="13"/>
  <c r="AL163" i="13"/>
  <c r="L163" i="13"/>
  <c r="X163" i="13"/>
  <c r="N162" i="13"/>
  <c r="AB162" i="13"/>
  <c r="O162" i="13"/>
  <c r="AC162" i="13"/>
  <c r="P162" i="13"/>
  <c r="AD162" i="13"/>
  <c r="Q162" i="13"/>
  <c r="AE162" i="13"/>
  <c r="R162" i="13"/>
  <c r="AF162" i="13"/>
  <c r="S162" i="13"/>
  <c r="AG162" i="13"/>
  <c r="T162" i="13"/>
  <c r="AH162" i="13"/>
  <c r="U162" i="13"/>
  <c r="AI162" i="13"/>
  <c r="V162" i="13"/>
  <c r="AJ162" i="13"/>
  <c r="W162" i="13"/>
  <c r="AK162" i="13"/>
  <c r="AL162" i="13"/>
  <c r="L162" i="13"/>
  <c r="X162" i="13"/>
  <c r="N161" i="13"/>
  <c r="AB161" i="13"/>
  <c r="O161" i="13"/>
  <c r="AC161" i="13"/>
  <c r="P161" i="13"/>
  <c r="AD161" i="13"/>
  <c r="Q161" i="13"/>
  <c r="AE161" i="13"/>
  <c r="R161" i="13"/>
  <c r="AF161" i="13"/>
  <c r="S161" i="13"/>
  <c r="AG161" i="13"/>
  <c r="T161" i="13"/>
  <c r="AH161" i="13"/>
  <c r="U161" i="13"/>
  <c r="AI161" i="13"/>
  <c r="V161" i="13"/>
  <c r="AJ161" i="13"/>
  <c r="W161" i="13"/>
  <c r="AK161" i="13"/>
  <c r="AL161" i="13"/>
  <c r="L161" i="13"/>
  <c r="X161" i="13"/>
  <c r="N160" i="13"/>
  <c r="AB160" i="13"/>
  <c r="O160" i="13"/>
  <c r="AC160" i="13"/>
  <c r="P160" i="13"/>
  <c r="AD160" i="13"/>
  <c r="Q160" i="13"/>
  <c r="AE160" i="13"/>
  <c r="R160" i="13"/>
  <c r="AF160" i="13"/>
  <c r="S160" i="13"/>
  <c r="AG160" i="13"/>
  <c r="T160" i="13"/>
  <c r="AH160" i="13"/>
  <c r="U160" i="13"/>
  <c r="AI160" i="13"/>
  <c r="V160" i="13"/>
  <c r="AJ160" i="13"/>
  <c r="W160" i="13"/>
  <c r="AK160" i="13"/>
  <c r="AL160" i="13"/>
  <c r="L160" i="13"/>
  <c r="X160" i="13"/>
  <c r="N159" i="13"/>
  <c r="AB159" i="13"/>
  <c r="O159" i="13"/>
  <c r="AC159" i="13"/>
  <c r="P159" i="13"/>
  <c r="AD159" i="13"/>
  <c r="Q159" i="13"/>
  <c r="AE159" i="13"/>
  <c r="R159" i="13"/>
  <c r="AF159" i="13"/>
  <c r="S159" i="13"/>
  <c r="AG159" i="13"/>
  <c r="T159" i="13"/>
  <c r="AH159" i="13"/>
  <c r="U159" i="13"/>
  <c r="AI159" i="13"/>
  <c r="V159" i="13"/>
  <c r="AJ159" i="13"/>
  <c r="W159" i="13"/>
  <c r="AK159" i="13"/>
  <c r="AL159" i="13"/>
  <c r="L159" i="13"/>
  <c r="X159" i="13"/>
  <c r="N158" i="13"/>
  <c r="AB158" i="13"/>
  <c r="O158" i="13"/>
  <c r="AC158" i="13"/>
  <c r="P158" i="13"/>
  <c r="AD158" i="13"/>
  <c r="Q158" i="13"/>
  <c r="AE158" i="13"/>
  <c r="R158" i="13"/>
  <c r="AF158" i="13"/>
  <c r="S158" i="13"/>
  <c r="AG158" i="13"/>
  <c r="T158" i="13"/>
  <c r="AH158" i="13"/>
  <c r="U158" i="13"/>
  <c r="AI158" i="13"/>
  <c r="V158" i="13"/>
  <c r="AJ158" i="13"/>
  <c r="W158" i="13"/>
  <c r="AK158" i="13"/>
  <c r="AL158" i="13"/>
  <c r="L158" i="13"/>
  <c r="X158" i="13"/>
  <c r="N157" i="13"/>
  <c r="AB157" i="13"/>
  <c r="O157" i="13"/>
  <c r="AC157" i="13"/>
  <c r="P157" i="13"/>
  <c r="AD157" i="13"/>
  <c r="Q157" i="13"/>
  <c r="AE157" i="13"/>
  <c r="R157" i="13"/>
  <c r="AF157" i="13"/>
  <c r="S157" i="13"/>
  <c r="AG157" i="13"/>
  <c r="T157" i="13"/>
  <c r="AH157" i="13"/>
  <c r="U157" i="13"/>
  <c r="AI157" i="13"/>
  <c r="V157" i="13"/>
  <c r="AJ157" i="13"/>
  <c r="W157" i="13"/>
  <c r="AK157" i="13"/>
  <c r="AL157" i="13"/>
  <c r="L157" i="13"/>
  <c r="X157" i="13"/>
  <c r="AK151" i="13"/>
  <c r="AJ151" i="13"/>
  <c r="AI151" i="13"/>
  <c r="AH151" i="13"/>
  <c r="AG151" i="13"/>
  <c r="AF151" i="13"/>
  <c r="AE151" i="13"/>
  <c r="AD151" i="13"/>
  <c r="AC151" i="13"/>
  <c r="AB151" i="13"/>
  <c r="AK150" i="13"/>
  <c r="AJ150" i="13"/>
  <c r="AI150" i="13"/>
  <c r="AH150" i="13"/>
  <c r="AG150" i="13"/>
  <c r="AF150" i="13"/>
  <c r="AE150" i="13"/>
  <c r="AD150" i="13"/>
  <c r="AC150" i="13"/>
  <c r="AB150" i="13"/>
  <c r="AK149" i="13"/>
  <c r="AJ149" i="13"/>
  <c r="AI149" i="13"/>
  <c r="AH149" i="13"/>
  <c r="AG149" i="13"/>
  <c r="AF149" i="13"/>
  <c r="AE149" i="13"/>
  <c r="AD149" i="13"/>
  <c r="AC149" i="13"/>
  <c r="AB149" i="13"/>
  <c r="AK148" i="13"/>
  <c r="AJ148" i="13"/>
  <c r="AI148" i="13"/>
  <c r="AH148" i="13"/>
  <c r="AG148" i="13"/>
  <c r="AF148" i="13"/>
  <c r="AE148" i="13"/>
  <c r="AD148" i="13"/>
  <c r="AC148" i="13"/>
  <c r="AB148" i="13"/>
  <c r="AK147" i="13"/>
  <c r="AJ147" i="13"/>
  <c r="AI147" i="13"/>
  <c r="AH147" i="13"/>
  <c r="AG147" i="13"/>
  <c r="AF147" i="13"/>
  <c r="AE147" i="13"/>
  <c r="AD147" i="13"/>
  <c r="AC147" i="13"/>
  <c r="AB147" i="13"/>
  <c r="AK146" i="13"/>
  <c r="AJ146" i="13"/>
  <c r="AI146" i="13"/>
  <c r="AH146" i="13"/>
  <c r="AG146" i="13"/>
  <c r="AF146" i="13"/>
  <c r="AE146" i="13"/>
  <c r="AD146" i="13"/>
  <c r="AC146" i="13"/>
  <c r="AB146" i="13"/>
  <c r="AK145" i="13"/>
  <c r="AJ145" i="13"/>
  <c r="AI145" i="13"/>
  <c r="AH145" i="13"/>
  <c r="AG145" i="13"/>
  <c r="AF145" i="13"/>
  <c r="AE145" i="13"/>
  <c r="AD145" i="13"/>
  <c r="AC145" i="13"/>
  <c r="AB145" i="13"/>
  <c r="AK144" i="13"/>
  <c r="AJ144" i="13"/>
  <c r="AI144" i="13"/>
  <c r="AH144" i="13"/>
  <c r="AG144" i="13"/>
  <c r="AF144" i="13"/>
  <c r="AE144" i="13"/>
  <c r="AD144" i="13"/>
  <c r="AC144" i="13"/>
  <c r="AB144" i="13"/>
  <c r="AK143" i="13"/>
  <c r="AJ143" i="13"/>
  <c r="AI143" i="13"/>
  <c r="AH143" i="13"/>
  <c r="AG143" i="13"/>
  <c r="AF143" i="13"/>
  <c r="AE143" i="13"/>
  <c r="AD143" i="13"/>
  <c r="AC143" i="13"/>
  <c r="AB143" i="13"/>
  <c r="AK142" i="13"/>
  <c r="AJ142" i="13"/>
  <c r="AI142" i="13"/>
  <c r="AH142" i="13"/>
  <c r="AG142" i="13"/>
  <c r="AF142" i="13"/>
  <c r="AE142" i="13"/>
  <c r="AD142" i="13"/>
  <c r="AC142" i="13"/>
  <c r="AB142" i="13"/>
  <c r="AK141" i="13"/>
  <c r="AJ141" i="13"/>
  <c r="AI141" i="13"/>
  <c r="AH141" i="13"/>
  <c r="AG141" i="13"/>
  <c r="AF141" i="13"/>
  <c r="AE141" i="13"/>
  <c r="AD141" i="13"/>
  <c r="AC141" i="13"/>
  <c r="AB141" i="13"/>
  <c r="AK140" i="13"/>
  <c r="AJ140" i="13"/>
  <c r="AI140" i="13"/>
  <c r="AH140" i="13"/>
  <c r="AG140" i="13"/>
  <c r="AF140" i="13"/>
  <c r="AE140" i="13"/>
  <c r="AD140" i="13"/>
  <c r="AC140" i="13"/>
  <c r="AB140" i="13"/>
  <c r="AK139" i="13"/>
  <c r="AJ139" i="13"/>
  <c r="AI139" i="13"/>
  <c r="AH139" i="13"/>
  <c r="AG139" i="13"/>
  <c r="AF139" i="13"/>
  <c r="AE139" i="13"/>
  <c r="AD139" i="13"/>
  <c r="AC139" i="13"/>
  <c r="AB139" i="13"/>
  <c r="AK138" i="13"/>
  <c r="AJ138" i="13"/>
  <c r="AI138" i="13"/>
  <c r="AH138" i="13"/>
  <c r="AG138" i="13"/>
  <c r="AF138" i="13"/>
  <c r="AE138" i="13"/>
  <c r="AD138" i="13"/>
  <c r="AC138" i="13"/>
  <c r="AB138" i="13"/>
  <c r="AK137" i="13"/>
  <c r="AJ137" i="13"/>
  <c r="AI137" i="13"/>
  <c r="AH137" i="13"/>
  <c r="AG137" i="13"/>
  <c r="AF137" i="13"/>
  <c r="AE137" i="13"/>
  <c r="AD137" i="13"/>
  <c r="AC137" i="13"/>
  <c r="AB137" i="13"/>
  <c r="AK136" i="13"/>
  <c r="AJ136" i="13"/>
  <c r="AI136" i="13"/>
  <c r="AH136" i="13"/>
  <c r="AG136" i="13"/>
  <c r="AF136" i="13"/>
  <c r="AE136" i="13"/>
  <c r="AD136" i="13"/>
  <c r="AC136" i="13"/>
  <c r="AB136" i="13"/>
  <c r="AK135" i="13"/>
  <c r="AJ135" i="13"/>
  <c r="AI135" i="13"/>
  <c r="AH135" i="13"/>
  <c r="AG135" i="13"/>
  <c r="AF135" i="13"/>
  <c r="AE135" i="13"/>
  <c r="AD135" i="13"/>
  <c r="AC135" i="13"/>
  <c r="AB135" i="13"/>
  <c r="AK134" i="13"/>
  <c r="AJ134" i="13"/>
  <c r="AI134" i="13"/>
  <c r="AH134" i="13"/>
  <c r="AG134" i="13"/>
  <c r="AF134" i="13"/>
  <c r="AE134" i="13"/>
  <c r="AD134" i="13"/>
  <c r="AC134" i="13"/>
  <c r="AB134" i="13"/>
  <c r="AK133" i="13"/>
  <c r="AJ133" i="13"/>
  <c r="AI133" i="13"/>
  <c r="AH133" i="13"/>
  <c r="AG133" i="13"/>
  <c r="AF133" i="13"/>
  <c r="AE133" i="13"/>
  <c r="AD133" i="13"/>
  <c r="AC133" i="13"/>
  <c r="AB133" i="13"/>
  <c r="AK132" i="13"/>
  <c r="AJ132" i="13"/>
  <c r="AI132" i="13"/>
  <c r="AH132" i="13"/>
  <c r="AG132" i="13"/>
  <c r="AF132" i="13"/>
  <c r="AE132" i="13"/>
  <c r="AD132" i="13"/>
  <c r="AC132" i="13"/>
  <c r="AB132" i="13"/>
  <c r="AK131" i="13"/>
  <c r="AJ131" i="13"/>
  <c r="AI131" i="13"/>
  <c r="AH131" i="13"/>
  <c r="AG131" i="13"/>
  <c r="AF131" i="13"/>
  <c r="AE131" i="13"/>
  <c r="AD131" i="13"/>
  <c r="AC131" i="13"/>
  <c r="AB131" i="13"/>
  <c r="AK130" i="13"/>
  <c r="AJ130" i="13"/>
  <c r="AI130" i="13"/>
  <c r="AH130" i="13"/>
  <c r="AG130" i="13"/>
  <c r="AF130" i="13"/>
  <c r="AE130" i="13"/>
  <c r="AD130" i="13"/>
  <c r="AC130" i="13"/>
  <c r="AB130" i="13"/>
  <c r="AK129" i="13"/>
  <c r="AJ129" i="13"/>
  <c r="AI129" i="13"/>
  <c r="AH129" i="13"/>
  <c r="AG129" i="13"/>
  <c r="AF129" i="13"/>
  <c r="AE129" i="13"/>
  <c r="AD129" i="13"/>
  <c r="AC129" i="13"/>
  <c r="AB129" i="13"/>
  <c r="AK128" i="13"/>
  <c r="AJ128" i="13"/>
  <c r="AI128" i="13"/>
  <c r="AH128" i="13"/>
  <c r="AG128" i="13"/>
  <c r="AF128" i="13"/>
  <c r="AE128" i="13"/>
  <c r="AD128" i="13"/>
  <c r="AC128" i="13"/>
  <c r="AB128" i="13"/>
  <c r="AK127" i="13"/>
  <c r="AJ127" i="13"/>
  <c r="AI127" i="13"/>
  <c r="AH127" i="13"/>
  <c r="AG127" i="13"/>
  <c r="AF127" i="13"/>
  <c r="AE127" i="13"/>
  <c r="AD127" i="13"/>
  <c r="AC127" i="13"/>
  <c r="AB127" i="13"/>
  <c r="AK126" i="13"/>
  <c r="AJ126" i="13"/>
  <c r="AI126" i="13"/>
  <c r="AH126" i="13"/>
  <c r="AG126" i="13"/>
  <c r="AF126" i="13"/>
  <c r="AE126" i="13"/>
  <c r="AD126" i="13"/>
  <c r="AC126" i="13"/>
  <c r="AB126" i="13"/>
  <c r="AK125" i="13"/>
  <c r="AJ125" i="13"/>
  <c r="AI125" i="13"/>
  <c r="AH125" i="13"/>
  <c r="AG125" i="13"/>
  <c r="AF125" i="13"/>
  <c r="AE125" i="13"/>
  <c r="AD125" i="13"/>
  <c r="AC125" i="13"/>
  <c r="AB125" i="13"/>
  <c r="AK124" i="13"/>
  <c r="AJ124" i="13"/>
  <c r="AI124" i="13"/>
  <c r="AH124" i="13"/>
  <c r="AG124" i="13"/>
  <c r="AF124" i="13"/>
  <c r="AE124" i="13"/>
  <c r="AD124" i="13"/>
  <c r="AC124" i="13"/>
  <c r="AB124" i="13"/>
  <c r="AK123" i="13"/>
  <c r="AJ123" i="13"/>
  <c r="AI123" i="13"/>
  <c r="AH123" i="13"/>
  <c r="AG123" i="13"/>
  <c r="AF123" i="13"/>
  <c r="AE123" i="13"/>
  <c r="AD123" i="13"/>
  <c r="AC123" i="13"/>
  <c r="AB123" i="13"/>
  <c r="AK122" i="13"/>
  <c r="AJ122" i="13"/>
  <c r="AI122" i="13"/>
  <c r="AH122" i="13"/>
  <c r="AG122" i="13"/>
  <c r="AF122" i="13"/>
  <c r="AE122" i="13"/>
  <c r="AD122" i="13"/>
  <c r="AC122" i="13"/>
  <c r="AB122" i="13"/>
  <c r="AK121" i="13"/>
  <c r="AJ121" i="13"/>
  <c r="AI121" i="13"/>
  <c r="AH121" i="13"/>
  <c r="AG121" i="13"/>
  <c r="AF121" i="13"/>
  <c r="AE121" i="13"/>
  <c r="AD121" i="13"/>
  <c r="AC121" i="13"/>
  <c r="AB121" i="13"/>
  <c r="AK120" i="13"/>
  <c r="AJ120" i="13"/>
  <c r="AI120" i="13"/>
  <c r="AH120" i="13"/>
  <c r="AG120" i="13"/>
  <c r="AF120" i="13"/>
  <c r="AE120" i="13"/>
  <c r="AD120" i="13"/>
  <c r="AC120" i="13"/>
  <c r="AB120" i="13"/>
  <c r="AK119" i="13"/>
  <c r="AJ119" i="13"/>
  <c r="AI119" i="13"/>
  <c r="AH119" i="13"/>
  <c r="AG119" i="13"/>
  <c r="AF119" i="13"/>
  <c r="AE119" i="13"/>
  <c r="AD119" i="13"/>
  <c r="AC119" i="13"/>
  <c r="AB119" i="13"/>
  <c r="AK118" i="13"/>
  <c r="AJ118" i="13"/>
  <c r="AI118" i="13"/>
  <c r="AH118" i="13"/>
  <c r="AG118" i="13"/>
  <c r="AF118" i="13"/>
  <c r="AE118" i="13"/>
  <c r="AD118" i="13"/>
  <c r="AC118" i="13"/>
  <c r="AB118" i="13"/>
  <c r="AK117" i="13"/>
  <c r="AJ117" i="13"/>
  <c r="AI117" i="13"/>
  <c r="AH117" i="13"/>
  <c r="AG117" i="13"/>
  <c r="AF117" i="13"/>
  <c r="AE117" i="13"/>
  <c r="AD117" i="13"/>
  <c r="AC117" i="13"/>
  <c r="AB117" i="13"/>
  <c r="AK116" i="13"/>
  <c r="AJ116" i="13"/>
  <c r="AI116" i="13"/>
  <c r="AH116" i="13"/>
  <c r="AG116" i="13"/>
  <c r="AF116" i="13"/>
  <c r="AE116" i="13"/>
  <c r="AD116" i="13"/>
  <c r="AC116" i="13"/>
  <c r="AB116" i="13"/>
  <c r="AK115" i="13"/>
  <c r="AJ115" i="13"/>
  <c r="AI115" i="13"/>
  <c r="AH115" i="13"/>
  <c r="AG115" i="13"/>
  <c r="AF115" i="13"/>
  <c r="AE115" i="13"/>
  <c r="AD115" i="13"/>
  <c r="AC115" i="13"/>
  <c r="AB115" i="13"/>
  <c r="AK114" i="13"/>
  <c r="AJ114" i="13"/>
  <c r="AI114" i="13"/>
  <c r="AH114" i="13"/>
  <c r="AG114" i="13"/>
  <c r="AF114" i="13"/>
  <c r="AE114" i="13"/>
  <c r="AD114" i="13"/>
  <c r="AC114" i="13"/>
  <c r="AB114" i="13"/>
  <c r="AK113" i="13"/>
  <c r="AJ113" i="13"/>
  <c r="AI113" i="13"/>
  <c r="AH113" i="13"/>
  <c r="AG113" i="13"/>
  <c r="AF113" i="13"/>
  <c r="AE113" i="13"/>
  <c r="AD113" i="13"/>
  <c r="AC113" i="13"/>
  <c r="AB113" i="13"/>
  <c r="AK112" i="13"/>
  <c r="AJ112" i="13"/>
  <c r="AI112" i="13"/>
  <c r="AH112" i="13"/>
  <c r="AG112" i="13"/>
  <c r="AF112" i="13"/>
  <c r="AE112" i="13"/>
  <c r="AD112" i="13"/>
  <c r="AC112" i="13"/>
  <c r="AB112" i="13"/>
  <c r="AK111" i="13"/>
  <c r="AJ111" i="13"/>
  <c r="AI111" i="13"/>
  <c r="AH111" i="13"/>
  <c r="AG111" i="13"/>
  <c r="AF111" i="13"/>
  <c r="AE111" i="13"/>
  <c r="AD111" i="13"/>
  <c r="AC111" i="13"/>
  <c r="AB111" i="13"/>
  <c r="AK110" i="13"/>
  <c r="AJ110" i="13"/>
  <c r="AI110" i="13"/>
  <c r="AH110" i="13"/>
  <c r="AG110" i="13"/>
  <c r="AF110" i="13"/>
  <c r="AE110" i="13"/>
  <c r="AD110" i="13"/>
  <c r="AC110" i="13"/>
  <c r="AB110" i="13"/>
  <c r="AK109" i="13"/>
  <c r="AJ109" i="13"/>
  <c r="AI109" i="13"/>
  <c r="AH109" i="13"/>
  <c r="AG109" i="13"/>
  <c r="AF109" i="13"/>
  <c r="AE109" i="13"/>
  <c r="AD109" i="13"/>
  <c r="AC109" i="13"/>
  <c r="AB109" i="13"/>
  <c r="AK108" i="13"/>
  <c r="AJ108" i="13"/>
  <c r="AI108" i="13"/>
  <c r="AH108" i="13"/>
  <c r="AG108" i="13"/>
  <c r="AF108" i="13"/>
  <c r="AE108" i="13"/>
  <c r="AD108" i="13"/>
  <c r="AC108" i="13"/>
  <c r="AB108" i="13"/>
  <c r="AK107" i="13"/>
  <c r="AJ107" i="13"/>
  <c r="AI107" i="13"/>
  <c r="AH107" i="13"/>
  <c r="AG107" i="13"/>
  <c r="AF107" i="13"/>
  <c r="AE107" i="13"/>
  <c r="AD107" i="13"/>
  <c r="AC107" i="13"/>
  <c r="AB107" i="13"/>
  <c r="AK106" i="13"/>
  <c r="AJ106" i="13"/>
  <c r="AI106" i="13"/>
  <c r="AH106" i="13"/>
  <c r="AG106" i="13"/>
  <c r="AF106" i="13"/>
  <c r="AE106" i="13"/>
  <c r="AD106" i="13"/>
  <c r="AC106" i="13"/>
  <c r="AB106" i="13"/>
  <c r="AK105" i="13"/>
  <c r="AJ105" i="13"/>
  <c r="AI105" i="13"/>
  <c r="AH105" i="13"/>
  <c r="AG105" i="13"/>
  <c r="AF105" i="13"/>
  <c r="AE105" i="13"/>
  <c r="AD105" i="13"/>
  <c r="AC105" i="13"/>
  <c r="AB105" i="13"/>
  <c r="AK104" i="13"/>
  <c r="AJ104" i="13"/>
  <c r="AI104" i="13"/>
  <c r="AH104" i="13"/>
  <c r="AG104" i="13"/>
  <c r="AF104" i="13"/>
  <c r="AE104" i="13"/>
  <c r="AD104" i="13"/>
  <c r="AC104" i="13"/>
  <c r="AB104" i="13"/>
  <c r="AK103" i="13"/>
  <c r="AJ103" i="13"/>
  <c r="AI103" i="13"/>
  <c r="AH103" i="13"/>
  <c r="AG103" i="13"/>
  <c r="AF103" i="13"/>
  <c r="AE103" i="13"/>
  <c r="AD103" i="13"/>
  <c r="AC103" i="13"/>
  <c r="AB103" i="13"/>
  <c r="AK102" i="13"/>
  <c r="AJ102" i="13"/>
  <c r="AI102" i="13"/>
  <c r="AH102" i="13"/>
  <c r="AG102" i="13"/>
  <c r="AF102" i="13"/>
  <c r="AE102" i="13"/>
  <c r="AD102" i="13"/>
  <c r="AC102" i="13"/>
  <c r="AB102" i="13"/>
  <c r="AK101" i="13"/>
  <c r="AJ101" i="13"/>
  <c r="AI101" i="13"/>
  <c r="AH101" i="13"/>
  <c r="AG101" i="13"/>
  <c r="AF101" i="13"/>
  <c r="AE101" i="13"/>
  <c r="AD101" i="13"/>
  <c r="AC101" i="13"/>
  <c r="AB101" i="13"/>
  <c r="AK100" i="13"/>
  <c r="AJ100" i="13"/>
  <c r="AI100" i="13"/>
  <c r="AH100" i="13"/>
  <c r="AG100" i="13"/>
  <c r="AF100" i="13"/>
  <c r="AE100" i="13"/>
  <c r="AD100" i="13"/>
  <c r="AC100" i="13"/>
  <c r="AB100" i="13"/>
  <c r="AK99" i="13"/>
  <c r="AJ99" i="13"/>
  <c r="AI99" i="13"/>
  <c r="AH99" i="13"/>
  <c r="AG99" i="13"/>
  <c r="AF99" i="13"/>
  <c r="AE99" i="13"/>
  <c r="AD99" i="13"/>
  <c r="AC99" i="13"/>
  <c r="AB99" i="13"/>
  <c r="AK98" i="13"/>
  <c r="AJ98" i="13"/>
  <c r="AI98" i="13"/>
  <c r="AH98" i="13"/>
  <c r="AG98" i="13"/>
  <c r="AF98" i="13"/>
  <c r="AE98" i="13"/>
  <c r="AD98" i="13"/>
  <c r="AC98" i="13"/>
  <c r="AB98" i="13"/>
  <c r="AK97" i="13"/>
  <c r="AJ97" i="13"/>
  <c r="AI97" i="13"/>
  <c r="AH97" i="13"/>
  <c r="AG97" i="13"/>
  <c r="AF97" i="13"/>
  <c r="AE97" i="13"/>
  <c r="AD97" i="13"/>
  <c r="AC97" i="13"/>
  <c r="AB97" i="13"/>
  <c r="AK96" i="13"/>
  <c r="AJ96" i="13"/>
  <c r="AI96" i="13"/>
  <c r="AH96" i="13"/>
  <c r="AG96" i="13"/>
  <c r="AF96" i="13"/>
  <c r="AE96" i="13"/>
  <c r="AD96" i="13"/>
  <c r="AC96" i="13"/>
  <c r="AB96" i="13"/>
  <c r="AK95" i="13"/>
  <c r="AJ95" i="13"/>
  <c r="AI95" i="13"/>
  <c r="AH95" i="13"/>
  <c r="AG95" i="13"/>
  <c r="AF95" i="13"/>
  <c r="AE95" i="13"/>
  <c r="AD95" i="13"/>
  <c r="AC95" i="13"/>
  <c r="AB95" i="13"/>
  <c r="AK94" i="13"/>
  <c r="AJ94" i="13"/>
  <c r="AI94" i="13"/>
  <c r="AH94" i="13"/>
  <c r="AG94" i="13"/>
  <c r="AF94" i="13"/>
  <c r="AE94" i="13"/>
  <c r="AD94" i="13"/>
  <c r="AC94" i="13"/>
  <c r="AB94" i="13"/>
  <c r="AK93" i="13"/>
  <c r="AJ93" i="13"/>
  <c r="AI93" i="13"/>
  <c r="AH93" i="13"/>
  <c r="AG93" i="13"/>
  <c r="AF93" i="13"/>
  <c r="AE93" i="13"/>
  <c r="AD93" i="13"/>
  <c r="AC93" i="13"/>
  <c r="AB93" i="13"/>
  <c r="AK92" i="13"/>
  <c r="AJ92" i="13"/>
  <c r="AI92" i="13"/>
  <c r="AH92" i="13"/>
  <c r="AG92" i="13"/>
  <c r="AF92" i="13"/>
  <c r="AE92" i="13"/>
  <c r="AD92" i="13"/>
  <c r="AC92" i="13"/>
  <c r="AB92" i="13"/>
  <c r="AK91" i="13"/>
  <c r="AJ91" i="13"/>
  <c r="AI91" i="13"/>
  <c r="AH91" i="13"/>
  <c r="AG91" i="13"/>
  <c r="AF91" i="13"/>
  <c r="AE91" i="13"/>
  <c r="AD91" i="13"/>
  <c r="AC91" i="13"/>
  <c r="AB91" i="13"/>
  <c r="AK90" i="13"/>
  <c r="AJ90" i="13"/>
  <c r="AI90" i="13"/>
  <c r="AH90" i="13"/>
  <c r="AG90" i="13"/>
  <c r="AF90" i="13"/>
  <c r="AE90" i="13"/>
  <c r="AD90" i="13"/>
  <c r="AC90" i="13"/>
  <c r="AB90" i="13"/>
  <c r="AK89" i="13"/>
  <c r="AJ89" i="13"/>
  <c r="AI89" i="13"/>
  <c r="AH89" i="13"/>
  <c r="AG89" i="13"/>
  <c r="AF89" i="13"/>
  <c r="AE89" i="13"/>
  <c r="AD89" i="13"/>
  <c r="AC89" i="13"/>
  <c r="AB89" i="13"/>
  <c r="AK88" i="13"/>
  <c r="AJ88" i="13"/>
  <c r="AI88" i="13"/>
  <c r="AH88" i="13"/>
  <c r="AG88" i="13"/>
  <c r="AF88" i="13"/>
  <c r="AE88" i="13"/>
  <c r="AD88" i="13"/>
  <c r="AC88" i="13"/>
  <c r="AB88" i="13"/>
  <c r="AK87" i="13"/>
  <c r="AJ87" i="13"/>
  <c r="AI87" i="13"/>
  <c r="AH87" i="13"/>
  <c r="AG87" i="13"/>
  <c r="AF87" i="13"/>
  <c r="AE87" i="13"/>
  <c r="AD87" i="13"/>
  <c r="AC87" i="13"/>
  <c r="AB87" i="13"/>
  <c r="AK86" i="13"/>
  <c r="AJ86" i="13"/>
  <c r="AI86" i="13"/>
  <c r="AH86" i="13"/>
  <c r="AG86" i="13"/>
  <c r="AF86" i="13"/>
  <c r="AE86" i="13"/>
  <c r="AD86" i="13"/>
  <c r="AC86" i="13"/>
  <c r="AB86" i="13"/>
  <c r="AK85" i="13"/>
  <c r="AJ85" i="13"/>
  <c r="AI85" i="13"/>
  <c r="AH85" i="13"/>
  <c r="AG85" i="13"/>
  <c r="AF85" i="13"/>
  <c r="AE85" i="13"/>
  <c r="AD85" i="13"/>
  <c r="AC85" i="13"/>
  <c r="AB85" i="13"/>
  <c r="AK84" i="13"/>
  <c r="AJ84" i="13"/>
  <c r="AI84" i="13"/>
  <c r="AH84" i="13"/>
  <c r="AG84" i="13"/>
  <c r="AF84" i="13"/>
  <c r="AE84" i="13"/>
  <c r="AD84" i="13"/>
  <c r="AC84" i="13"/>
  <c r="AB84" i="13"/>
  <c r="AK83" i="13"/>
  <c r="AJ83" i="13"/>
  <c r="AI83" i="13"/>
  <c r="AH83" i="13"/>
  <c r="AG83" i="13"/>
  <c r="AF83" i="13"/>
  <c r="AE83" i="13"/>
  <c r="AD83" i="13"/>
  <c r="AC83" i="13"/>
  <c r="AB83" i="13"/>
  <c r="AK82" i="13"/>
  <c r="AJ82" i="13"/>
  <c r="AI82" i="13"/>
  <c r="AH82" i="13"/>
  <c r="AG82" i="13"/>
  <c r="AF82" i="13"/>
  <c r="AE82" i="13"/>
  <c r="AD82" i="13"/>
  <c r="AC82" i="13"/>
  <c r="AB82" i="13"/>
  <c r="AK81" i="13"/>
  <c r="AJ81" i="13"/>
  <c r="AI81" i="13"/>
  <c r="AH81" i="13"/>
  <c r="AG81" i="13"/>
  <c r="AF81" i="13"/>
  <c r="AE81" i="13"/>
  <c r="AD81" i="13"/>
  <c r="AC81" i="13"/>
  <c r="AB81" i="13"/>
  <c r="AK80" i="13"/>
  <c r="AJ80" i="13"/>
  <c r="AI80" i="13"/>
  <c r="AH80" i="13"/>
  <c r="AG80" i="13"/>
  <c r="AF80" i="13"/>
  <c r="AE80" i="13"/>
  <c r="AD80" i="13"/>
  <c r="AC80" i="13"/>
  <c r="AB80" i="13"/>
  <c r="AK79" i="13"/>
  <c r="AJ79" i="13"/>
  <c r="AI79" i="13"/>
  <c r="AH79" i="13"/>
  <c r="AG79" i="13"/>
  <c r="AF79" i="13"/>
  <c r="AE79" i="13"/>
  <c r="AD79" i="13"/>
  <c r="AC79" i="13"/>
  <c r="AB79" i="13"/>
  <c r="AK78" i="13"/>
  <c r="AJ78" i="13"/>
  <c r="AI78" i="13"/>
  <c r="AH78" i="13"/>
  <c r="AG78" i="13"/>
  <c r="AF78" i="13"/>
  <c r="AE78" i="13"/>
  <c r="AD78" i="13"/>
  <c r="AC78" i="13"/>
  <c r="AB78" i="13"/>
  <c r="AK77" i="13"/>
  <c r="AJ77" i="13"/>
  <c r="AI77" i="13"/>
  <c r="AH77" i="13"/>
  <c r="AG77" i="13"/>
  <c r="AF77" i="13"/>
  <c r="AE77" i="13"/>
  <c r="AD77" i="13"/>
  <c r="AC77" i="13"/>
  <c r="AB77" i="13"/>
  <c r="AK76" i="13"/>
  <c r="AJ76" i="13"/>
  <c r="AI76" i="13"/>
  <c r="AH76" i="13"/>
  <c r="AG76" i="13"/>
  <c r="AF76" i="13"/>
  <c r="AE76" i="13"/>
  <c r="AD76" i="13"/>
  <c r="AC76" i="13"/>
  <c r="AB76" i="13"/>
  <c r="AK75" i="13"/>
  <c r="AJ75" i="13"/>
  <c r="AI75" i="13"/>
  <c r="AH75" i="13"/>
  <c r="AG75" i="13"/>
  <c r="AF75" i="13"/>
  <c r="AE75" i="13"/>
  <c r="AD75" i="13"/>
  <c r="AC75" i="13"/>
  <c r="AB75" i="13"/>
  <c r="AK74" i="13"/>
  <c r="AJ74" i="13"/>
  <c r="AI74" i="13"/>
  <c r="AH74" i="13"/>
  <c r="AG74" i="13"/>
  <c r="AF74" i="13"/>
  <c r="AE74" i="13"/>
  <c r="AD74" i="13"/>
  <c r="AC74" i="13"/>
  <c r="AB74" i="13"/>
  <c r="AK73" i="13"/>
  <c r="AJ73" i="13"/>
  <c r="AI73" i="13"/>
  <c r="AH73" i="13"/>
  <c r="AG73" i="13"/>
  <c r="AF73" i="13"/>
  <c r="AE73" i="13"/>
  <c r="AD73" i="13"/>
  <c r="AC73" i="13"/>
  <c r="AB73" i="13"/>
  <c r="AK72" i="13"/>
  <c r="AJ72" i="13"/>
  <c r="AI72" i="13"/>
  <c r="AH72" i="13"/>
  <c r="AG72" i="13"/>
  <c r="AF72" i="13"/>
  <c r="AE72" i="13"/>
  <c r="AD72" i="13"/>
  <c r="AC72" i="13"/>
  <c r="AB72" i="13"/>
  <c r="AK71" i="13"/>
  <c r="AJ71" i="13"/>
  <c r="AI71" i="13"/>
  <c r="AH71" i="13"/>
  <c r="AG71" i="13"/>
  <c r="AF71" i="13"/>
  <c r="AE71" i="13"/>
  <c r="AD71" i="13"/>
  <c r="AC71" i="13"/>
  <c r="AB71" i="13"/>
  <c r="AK70" i="13"/>
  <c r="AJ70" i="13"/>
  <c r="AI70" i="13"/>
  <c r="AH70" i="13"/>
  <c r="AG70" i="13"/>
  <c r="AF70" i="13"/>
  <c r="AE70" i="13"/>
  <c r="AD70" i="13"/>
  <c r="AC70" i="13"/>
  <c r="AB70" i="13"/>
  <c r="AK69" i="13"/>
  <c r="AJ69" i="13"/>
  <c r="AI69" i="13"/>
  <c r="AH69" i="13"/>
  <c r="AG69" i="13"/>
  <c r="AF69" i="13"/>
  <c r="AE69" i="13"/>
  <c r="AD69" i="13"/>
  <c r="AC69" i="13"/>
  <c r="AB69" i="13"/>
  <c r="AK68" i="13"/>
  <c r="AJ68" i="13"/>
  <c r="AI68" i="13"/>
  <c r="AH68" i="13"/>
  <c r="AG68" i="13"/>
  <c r="AF68" i="13"/>
  <c r="AE68" i="13"/>
  <c r="AD68" i="13"/>
  <c r="AC68" i="13"/>
  <c r="AB68" i="13"/>
  <c r="AK67" i="13"/>
  <c r="AJ67" i="13"/>
  <c r="AI67" i="13"/>
  <c r="AH67" i="13"/>
  <c r="AG67" i="13"/>
  <c r="AF67" i="13"/>
  <c r="AE67" i="13"/>
  <c r="AD67" i="13"/>
  <c r="AC67" i="13"/>
  <c r="AB67" i="13"/>
  <c r="AK66" i="13"/>
  <c r="AJ66" i="13"/>
  <c r="AI66" i="13"/>
  <c r="AH66" i="13"/>
  <c r="AG66" i="13"/>
  <c r="AF66" i="13"/>
  <c r="AE66" i="13"/>
  <c r="AD66" i="13"/>
  <c r="AC66" i="13"/>
  <c r="AB66" i="13"/>
  <c r="AK65" i="13"/>
  <c r="AJ65" i="13"/>
  <c r="AI65" i="13"/>
  <c r="AH65" i="13"/>
  <c r="AG65" i="13"/>
  <c r="AF65" i="13"/>
  <c r="AE65" i="13"/>
  <c r="AD65" i="13"/>
  <c r="AC65" i="13"/>
  <c r="AB65" i="13"/>
  <c r="AK64" i="13"/>
  <c r="AJ64" i="13"/>
  <c r="AI64" i="13"/>
  <c r="AH64" i="13"/>
  <c r="AG64" i="13"/>
  <c r="AF64" i="13"/>
  <c r="AE64" i="13"/>
  <c r="AD64" i="13"/>
  <c r="AC64" i="13"/>
  <c r="AB64" i="13"/>
  <c r="AK63" i="13"/>
  <c r="AJ63" i="13"/>
  <c r="AI63" i="13"/>
  <c r="AH63" i="13"/>
  <c r="AG63" i="13"/>
  <c r="AF63" i="13"/>
  <c r="AE63" i="13"/>
  <c r="AD63" i="13"/>
  <c r="AC63" i="13"/>
  <c r="AB63" i="13"/>
  <c r="AK62" i="13"/>
  <c r="AJ62" i="13"/>
  <c r="AI62" i="13"/>
  <c r="AH62" i="13"/>
  <c r="AG62" i="13"/>
  <c r="AF62" i="13"/>
  <c r="AE62" i="13"/>
  <c r="AD62" i="13"/>
  <c r="AC62" i="13"/>
  <c r="AB62" i="13"/>
  <c r="N61" i="13"/>
  <c r="AB61" i="13"/>
  <c r="O61" i="13"/>
  <c r="AC61" i="13"/>
  <c r="P61" i="13"/>
  <c r="AD61" i="13"/>
  <c r="Q61" i="13"/>
  <c r="AE61" i="13"/>
  <c r="R61" i="13"/>
  <c r="AF61" i="13"/>
  <c r="T61" i="13"/>
  <c r="AH61" i="13"/>
  <c r="U61" i="13"/>
  <c r="AI61" i="13"/>
  <c r="V61" i="13"/>
  <c r="AJ61" i="13"/>
  <c r="W61" i="13"/>
  <c r="AK61" i="13"/>
  <c r="AL61" i="13"/>
  <c r="L61" i="13"/>
  <c r="X61" i="13"/>
  <c r="N60" i="13"/>
  <c r="AB60" i="13"/>
  <c r="O60" i="13"/>
  <c r="AC60" i="13"/>
  <c r="P60" i="13"/>
  <c r="AD60" i="13"/>
  <c r="Q60" i="13"/>
  <c r="AE60" i="13"/>
  <c r="R60" i="13"/>
  <c r="AF60" i="13"/>
  <c r="T60" i="13"/>
  <c r="AH60" i="13"/>
  <c r="U60" i="13"/>
  <c r="AI60" i="13"/>
  <c r="V60" i="13"/>
  <c r="AJ60" i="13"/>
  <c r="W60" i="13"/>
  <c r="AK60" i="13"/>
  <c r="AL60" i="13"/>
  <c r="L60" i="13"/>
  <c r="X60" i="13"/>
  <c r="N59" i="13"/>
  <c r="AB59" i="13"/>
  <c r="O59" i="13"/>
  <c r="AC59" i="13"/>
  <c r="P59" i="13"/>
  <c r="AD59" i="13"/>
  <c r="Q59" i="13"/>
  <c r="AE59" i="13"/>
  <c r="R59" i="13"/>
  <c r="AF59" i="13"/>
  <c r="T59" i="13"/>
  <c r="AH59" i="13"/>
  <c r="U59" i="13"/>
  <c r="AI59" i="13"/>
  <c r="V59" i="13"/>
  <c r="AJ59" i="13"/>
  <c r="W59" i="13"/>
  <c r="AK59" i="13"/>
  <c r="AL59" i="13"/>
  <c r="L59" i="13"/>
  <c r="X59" i="13"/>
  <c r="N58" i="13"/>
  <c r="AB58" i="13"/>
  <c r="O58" i="13"/>
  <c r="AC58" i="13"/>
  <c r="P58" i="13"/>
  <c r="AD58" i="13"/>
  <c r="Q58" i="13"/>
  <c r="AE58" i="13"/>
  <c r="R58" i="13"/>
  <c r="AF58" i="13"/>
  <c r="T58" i="13"/>
  <c r="AH58" i="13"/>
  <c r="U58" i="13"/>
  <c r="AI58" i="13"/>
  <c r="V58" i="13"/>
  <c r="AJ58" i="13"/>
  <c r="W58" i="13"/>
  <c r="AK58" i="13"/>
  <c r="AL58" i="13"/>
  <c r="L58" i="13"/>
  <c r="X58" i="13"/>
  <c r="N57" i="13"/>
  <c r="AB57" i="13"/>
  <c r="O57" i="13"/>
  <c r="AC57" i="13"/>
  <c r="P57" i="13"/>
  <c r="AD57" i="13"/>
  <c r="Q57" i="13"/>
  <c r="AE57" i="13"/>
  <c r="R57" i="13"/>
  <c r="AF57" i="13"/>
  <c r="T57" i="13"/>
  <c r="AH57" i="13"/>
  <c r="U57" i="13"/>
  <c r="AI57" i="13"/>
  <c r="V57" i="13"/>
  <c r="AJ57" i="13"/>
  <c r="W57" i="13"/>
  <c r="AK57" i="13"/>
  <c r="AL57" i="13"/>
  <c r="L57" i="13"/>
  <c r="X57" i="13"/>
  <c r="N56" i="13"/>
  <c r="AB56" i="13"/>
  <c r="O56" i="13"/>
  <c r="AC56" i="13"/>
  <c r="P56" i="13"/>
  <c r="AD56" i="13"/>
  <c r="Q56" i="13"/>
  <c r="AE56" i="13"/>
  <c r="R56" i="13"/>
  <c r="AF56" i="13"/>
  <c r="T56" i="13"/>
  <c r="AH56" i="13"/>
  <c r="U56" i="13"/>
  <c r="AI56" i="13"/>
  <c r="V56" i="13"/>
  <c r="AJ56" i="13"/>
  <c r="W56" i="13"/>
  <c r="AK56" i="13"/>
  <c r="AL56" i="13"/>
  <c r="L56" i="13"/>
  <c r="X56" i="13"/>
  <c r="N55" i="13"/>
  <c r="AB55" i="13"/>
  <c r="O55" i="13"/>
  <c r="AC55" i="13"/>
  <c r="P55" i="13"/>
  <c r="AD55" i="13"/>
  <c r="Q55" i="13"/>
  <c r="AE55" i="13"/>
  <c r="R55" i="13"/>
  <c r="AF55" i="13"/>
  <c r="T55" i="13"/>
  <c r="AH55" i="13"/>
  <c r="U55" i="13"/>
  <c r="AI55" i="13"/>
  <c r="V55" i="13"/>
  <c r="AJ55" i="13"/>
  <c r="W55" i="13"/>
  <c r="AK55" i="13"/>
  <c r="AL55" i="13"/>
  <c r="L55" i="13"/>
  <c r="X55" i="13"/>
  <c r="N54" i="13"/>
  <c r="AB54" i="13"/>
  <c r="O54" i="13"/>
  <c r="AC54" i="13"/>
  <c r="P54" i="13"/>
  <c r="AD54" i="13"/>
  <c r="Q54" i="13"/>
  <c r="AE54" i="13"/>
  <c r="R54" i="13"/>
  <c r="AF54" i="13"/>
  <c r="T54" i="13"/>
  <c r="AH54" i="13"/>
  <c r="U54" i="13"/>
  <c r="AI54" i="13"/>
  <c r="V54" i="13"/>
  <c r="AJ54" i="13"/>
  <c r="W54" i="13"/>
  <c r="AK54" i="13"/>
  <c r="AL54" i="13"/>
  <c r="L54" i="13"/>
  <c r="X54" i="13"/>
  <c r="N53" i="13"/>
  <c r="AB53" i="13"/>
  <c r="O53" i="13"/>
  <c r="AC53" i="13"/>
  <c r="P53" i="13"/>
  <c r="AD53" i="13"/>
  <c r="Q53" i="13"/>
  <c r="AE53" i="13"/>
  <c r="R53" i="13"/>
  <c r="AF53" i="13"/>
  <c r="T53" i="13"/>
  <c r="AH53" i="13"/>
  <c r="U53" i="13"/>
  <c r="AI53" i="13"/>
  <c r="V53" i="13"/>
  <c r="AJ53" i="13"/>
  <c r="W53" i="13"/>
  <c r="AK53" i="13"/>
  <c r="AL53" i="13"/>
  <c r="L53" i="13"/>
  <c r="X53" i="13"/>
  <c r="N52" i="13"/>
  <c r="AB52" i="13"/>
  <c r="O52" i="13"/>
  <c r="AC52" i="13"/>
  <c r="P52" i="13"/>
  <c r="AD52" i="13"/>
  <c r="Q52" i="13"/>
  <c r="AE52" i="13"/>
  <c r="R52" i="13"/>
  <c r="AF52" i="13"/>
  <c r="T52" i="13"/>
  <c r="AH52" i="13"/>
  <c r="U52" i="13"/>
  <c r="AI52" i="13"/>
  <c r="V52" i="13"/>
  <c r="AJ52" i="13"/>
  <c r="W52" i="13"/>
  <c r="AK52" i="13"/>
  <c r="AL52" i="13"/>
  <c r="L52" i="13"/>
  <c r="X52" i="13"/>
  <c r="N51" i="13"/>
  <c r="AB51" i="13"/>
  <c r="O51" i="13"/>
  <c r="AC51" i="13"/>
  <c r="P51" i="13"/>
  <c r="AD51" i="13"/>
  <c r="Q51" i="13"/>
  <c r="AE51" i="13"/>
  <c r="R51" i="13"/>
  <c r="AF51" i="13"/>
  <c r="T51" i="13"/>
  <c r="AH51" i="13"/>
  <c r="U51" i="13"/>
  <c r="AI51" i="13"/>
  <c r="V51" i="13"/>
  <c r="AJ51" i="13"/>
  <c r="W51" i="13"/>
  <c r="AK51" i="13"/>
  <c r="AL51" i="13"/>
  <c r="L51" i="13"/>
  <c r="X51" i="13"/>
  <c r="N50" i="13"/>
  <c r="AB50" i="13"/>
  <c r="O50" i="13"/>
  <c r="AC50" i="13"/>
  <c r="P50" i="13"/>
  <c r="AD50" i="13"/>
  <c r="Q50" i="13"/>
  <c r="AE50" i="13"/>
  <c r="R50" i="13"/>
  <c r="AF50" i="13"/>
  <c r="T50" i="13"/>
  <c r="AH50" i="13"/>
  <c r="U50" i="13"/>
  <c r="AI50" i="13"/>
  <c r="V50" i="13"/>
  <c r="AJ50" i="13"/>
  <c r="W50" i="13"/>
  <c r="AK50" i="13"/>
  <c r="AL50" i="13"/>
  <c r="L50" i="13"/>
  <c r="X50" i="13"/>
  <c r="N49" i="13"/>
  <c r="AB49" i="13"/>
  <c r="O49" i="13"/>
  <c r="AC49" i="13"/>
  <c r="P49" i="13"/>
  <c r="AD49" i="13"/>
  <c r="Q49" i="13"/>
  <c r="AE49" i="13"/>
  <c r="R49" i="13"/>
  <c r="AF49" i="13"/>
  <c r="T49" i="13"/>
  <c r="AH49" i="13"/>
  <c r="U49" i="13"/>
  <c r="AI49" i="13"/>
  <c r="V49" i="13"/>
  <c r="AJ49" i="13"/>
  <c r="W49" i="13"/>
  <c r="AK49" i="13"/>
  <c r="AL49" i="13"/>
  <c r="L49" i="13"/>
  <c r="X49" i="13"/>
  <c r="N48" i="13"/>
  <c r="AB48" i="13"/>
  <c r="O48" i="13"/>
  <c r="AC48" i="13"/>
  <c r="P48" i="13"/>
  <c r="AD48" i="13"/>
  <c r="Q48" i="13"/>
  <c r="AE48" i="13"/>
  <c r="R48" i="13"/>
  <c r="AF48" i="13"/>
  <c r="T48" i="13"/>
  <c r="AH48" i="13"/>
  <c r="U48" i="13"/>
  <c r="AI48" i="13"/>
  <c r="V48" i="13"/>
  <c r="AJ48" i="13"/>
  <c r="W48" i="13"/>
  <c r="AK48" i="13"/>
  <c r="AL48" i="13"/>
  <c r="L48" i="13"/>
  <c r="X48" i="13"/>
  <c r="N47" i="13"/>
  <c r="AB47" i="13"/>
  <c r="O47" i="13"/>
  <c r="AC47" i="13"/>
  <c r="P47" i="13"/>
  <c r="AD47" i="13"/>
  <c r="Q47" i="13"/>
  <c r="AE47" i="13"/>
  <c r="R47" i="13"/>
  <c r="AF47" i="13"/>
  <c r="T47" i="13"/>
  <c r="AH47" i="13"/>
  <c r="U47" i="13"/>
  <c r="AI47" i="13"/>
  <c r="V47" i="13"/>
  <c r="AJ47" i="13"/>
  <c r="W47" i="13"/>
  <c r="AK47" i="13"/>
  <c r="AL47" i="13"/>
  <c r="L47" i="13"/>
  <c r="X47" i="13"/>
  <c r="N46" i="13"/>
  <c r="AB46" i="13"/>
  <c r="O46" i="13"/>
  <c r="AC46" i="13"/>
  <c r="P46" i="13"/>
  <c r="AD46" i="13"/>
  <c r="Q46" i="13"/>
  <c r="AE46" i="13"/>
  <c r="R46" i="13"/>
  <c r="AF46" i="13"/>
  <c r="T46" i="13"/>
  <c r="AH46" i="13"/>
  <c r="U46" i="13"/>
  <c r="AI46" i="13"/>
  <c r="V46" i="13"/>
  <c r="AJ46" i="13"/>
  <c r="W46" i="13"/>
  <c r="AK46" i="13"/>
  <c r="AL46" i="13"/>
  <c r="L46" i="13"/>
  <c r="X46" i="13"/>
  <c r="N45" i="13"/>
  <c r="AB45" i="13"/>
  <c r="O45" i="13"/>
  <c r="AC45" i="13"/>
  <c r="P45" i="13"/>
  <c r="AD45" i="13"/>
  <c r="Q45" i="13"/>
  <c r="AE45" i="13"/>
  <c r="R45" i="13"/>
  <c r="AF45" i="13"/>
  <c r="T45" i="13"/>
  <c r="AH45" i="13"/>
  <c r="U45" i="13"/>
  <c r="AI45" i="13"/>
  <c r="V45" i="13"/>
  <c r="AJ45" i="13"/>
  <c r="W45" i="13"/>
  <c r="AK45" i="13"/>
  <c r="AL45" i="13"/>
  <c r="L45" i="13"/>
  <c r="X45" i="13"/>
  <c r="N44" i="13"/>
  <c r="AB44" i="13"/>
  <c r="O44" i="13"/>
  <c r="AC44" i="13"/>
  <c r="P44" i="13"/>
  <c r="AD44" i="13"/>
  <c r="Q44" i="13"/>
  <c r="AE44" i="13"/>
  <c r="R44" i="13"/>
  <c r="AF44" i="13"/>
  <c r="T44" i="13"/>
  <c r="AH44" i="13"/>
  <c r="U44" i="13"/>
  <c r="AI44" i="13"/>
  <c r="V44" i="13"/>
  <c r="AJ44" i="13"/>
  <c r="W44" i="13"/>
  <c r="AK44" i="13"/>
  <c r="AL44" i="13"/>
  <c r="L44" i="13"/>
  <c r="X44" i="13"/>
  <c r="N43" i="13"/>
  <c r="AB43" i="13"/>
  <c r="O43" i="13"/>
  <c r="AC43" i="13"/>
  <c r="P43" i="13"/>
  <c r="AD43" i="13"/>
  <c r="Q43" i="13"/>
  <c r="AE43" i="13"/>
  <c r="R43" i="13"/>
  <c r="AF43" i="13"/>
  <c r="T43" i="13"/>
  <c r="AH43" i="13"/>
  <c r="U43" i="13"/>
  <c r="AI43" i="13"/>
  <c r="V43" i="13"/>
  <c r="AJ43" i="13"/>
  <c r="W43" i="13"/>
  <c r="AK43" i="13"/>
  <c r="AL43" i="13"/>
  <c r="L43" i="13"/>
  <c r="X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N31" i="13"/>
  <c r="AB31" i="13"/>
  <c r="O31" i="13"/>
  <c r="AC31" i="13"/>
  <c r="P31" i="13"/>
  <c r="AD31" i="13"/>
  <c r="Q31" i="13"/>
  <c r="AE31" i="13"/>
  <c r="R31" i="13"/>
  <c r="AF31" i="13"/>
  <c r="T31" i="13"/>
  <c r="AH31" i="13"/>
  <c r="U31" i="13"/>
  <c r="AI31" i="13"/>
  <c r="V31" i="13"/>
  <c r="AJ31" i="13"/>
  <c r="W31" i="13"/>
  <c r="AK31" i="13"/>
  <c r="AL31" i="13"/>
  <c r="L31" i="13"/>
  <c r="X31" i="13"/>
  <c r="N30" i="13"/>
  <c r="AB30" i="13"/>
  <c r="O30" i="13"/>
  <c r="AC30" i="13"/>
  <c r="P30" i="13"/>
  <c r="AD30" i="13"/>
  <c r="Q30" i="13"/>
  <c r="AE30" i="13"/>
  <c r="R30" i="13"/>
  <c r="AF30" i="13"/>
  <c r="T30" i="13"/>
  <c r="AH30" i="13"/>
  <c r="U30" i="13"/>
  <c r="AI30" i="13"/>
  <c r="V30" i="13"/>
  <c r="AJ30" i="13"/>
  <c r="W30" i="13"/>
  <c r="AK30" i="13"/>
  <c r="AL30" i="13"/>
  <c r="L30" i="13"/>
  <c r="X30" i="13"/>
  <c r="N29" i="13"/>
  <c r="AB29" i="13"/>
  <c r="O29" i="13"/>
  <c r="AC29" i="13"/>
  <c r="P29" i="13"/>
  <c r="AD29" i="13"/>
  <c r="Q29" i="13"/>
  <c r="AE29" i="13"/>
  <c r="R29" i="13"/>
  <c r="AF29" i="13"/>
  <c r="T29" i="13"/>
  <c r="AH29" i="13"/>
  <c r="U29" i="13"/>
  <c r="AI29" i="13"/>
  <c r="V29" i="13"/>
  <c r="AJ29" i="13"/>
  <c r="W29" i="13"/>
  <c r="AK29" i="13"/>
  <c r="AL29" i="13"/>
  <c r="L29" i="13"/>
  <c r="X29" i="13"/>
  <c r="N28" i="13"/>
  <c r="AB28" i="13"/>
  <c r="O28" i="13"/>
  <c r="AC28" i="13"/>
  <c r="P28" i="13"/>
  <c r="AD28" i="13"/>
  <c r="Q28" i="13"/>
  <c r="AE28" i="13"/>
  <c r="R28" i="13"/>
  <c r="AF28" i="13"/>
  <c r="T28" i="13"/>
  <c r="AH28" i="13"/>
  <c r="U28" i="13"/>
  <c r="AI28" i="13"/>
  <c r="V28" i="13"/>
  <c r="AJ28" i="13"/>
  <c r="W28" i="13"/>
  <c r="AK28" i="13"/>
  <c r="AL28" i="13"/>
  <c r="L28" i="13"/>
  <c r="X28" i="13"/>
  <c r="N27" i="13"/>
  <c r="AB27" i="13"/>
  <c r="O27" i="13"/>
  <c r="AC27" i="13"/>
  <c r="P27" i="13"/>
  <c r="AD27" i="13"/>
  <c r="Q27" i="13"/>
  <c r="AE27" i="13"/>
  <c r="R27" i="13"/>
  <c r="AF27" i="13"/>
  <c r="T27" i="13"/>
  <c r="AH27" i="13"/>
  <c r="U27" i="13"/>
  <c r="AI27" i="13"/>
  <c r="V27" i="13"/>
  <c r="AJ27" i="13"/>
  <c r="W27" i="13"/>
  <c r="AK27" i="13"/>
  <c r="AL27" i="13"/>
  <c r="L27" i="13"/>
  <c r="X27" i="13"/>
  <c r="N26" i="13"/>
  <c r="AB26" i="13"/>
  <c r="O26" i="13"/>
  <c r="AC26" i="13"/>
  <c r="P26" i="13"/>
  <c r="AD26" i="13"/>
  <c r="Q26" i="13"/>
  <c r="AE26" i="13"/>
  <c r="R26" i="13"/>
  <c r="AF26" i="13"/>
  <c r="T26" i="13"/>
  <c r="AH26" i="13"/>
  <c r="U26" i="13"/>
  <c r="AI26" i="13"/>
  <c r="V26" i="13"/>
  <c r="AJ26" i="13"/>
  <c r="W26" i="13"/>
  <c r="AK26" i="13"/>
  <c r="AL26" i="13"/>
  <c r="L26" i="13"/>
  <c r="X26" i="13"/>
  <c r="N25" i="13"/>
  <c r="AB25" i="13"/>
  <c r="O25" i="13"/>
  <c r="AC25" i="13"/>
  <c r="P25" i="13"/>
  <c r="AD25" i="13"/>
  <c r="Q25" i="13"/>
  <c r="AE25" i="13"/>
  <c r="R25" i="13"/>
  <c r="AF25" i="13"/>
  <c r="S25" i="13"/>
  <c r="AG25" i="13"/>
  <c r="T25" i="13"/>
  <c r="AH25" i="13"/>
  <c r="U25" i="13"/>
  <c r="AI25" i="13"/>
  <c r="V25" i="13"/>
  <c r="AJ25" i="13"/>
  <c r="W25" i="13"/>
  <c r="AK25" i="13"/>
  <c r="AL25" i="13"/>
  <c r="L25" i="13"/>
  <c r="X25" i="13"/>
  <c r="N24" i="13"/>
  <c r="AB24" i="13"/>
  <c r="O24" i="13"/>
  <c r="AC24" i="13"/>
  <c r="P24" i="13"/>
  <c r="AD24" i="13"/>
  <c r="Q24" i="13"/>
  <c r="AE24" i="13"/>
  <c r="R24" i="13"/>
  <c r="AF24" i="13"/>
  <c r="S24" i="13"/>
  <c r="AG24" i="13"/>
  <c r="T24" i="13"/>
  <c r="AH24" i="13"/>
  <c r="U24" i="13"/>
  <c r="AI24" i="13"/>
  <c r="V24" i="13"/>
  <c r="AJ24" i="13"/>
  <c r="W24" i="13"/>
  <c r="AK24" i="13"/>
  <c r="AL24" i="13"/>
  <c r="L24" i="13"/>
  <c r="X24" i="13"/>
  <c r="N23" i="13"/>
  <c r="AB23" i="13"/>
  <c r="O23" i="13"/>
  <c r="AC23" i="13"/>
  <c r="P23" i="13"/>
  <c r="AD23" i="13"/>
  <c r="Q23" i="13"/>
  <c r="AE23" i="13"/>
  <c r="R23" i="13"/>
  <c r="AF23" i="13"/>
  <c r="S23" i="13"/>
  <c r="AG23" i="13"/>
  <c r="T23" i="13"/>
  <c r="AH23" i="13"/>
  <c r="U23" i="13"/>
  <c r="AI23" i="13"/>
  <c r="V23" i="13"/>
  <c r="AJ23" i="13"/>
  <c r="W23" i="13"/>
  <c r="AK23" i="13"/>
  <c r="AL23" i="13"/>
  <c r="L23" i="13"/>
  <c r="X23" i="13"/>
  <c r="N22" i="13"/>
  <c r="AB22" i="13"/>
  <c r="O22" i="13"/>
  <c r="AC22" i="13"/>
  <c r="P22" i="13"/>
  <c r="AD22" i="13"/>
  <c r="Q22" i="13"/>
  <c r="AE22" i="13"/>
  <c r="R22" i="13"/>
  <c r="AF22" i="13"/>
  <c r="S22" i="13"/>
  <c r="AG22" i="13"/>
  <c r="T22" i="13"/>
  <c r="AH22" i="13"/>
  <c r="U22" i="13"/>
  <c r="AI22" i="13"/>
  <c r="V22" i="13"/>
  <c r="AJ22" i="13"/>
  <c r="W22" i="13"/>
  <c r="AK22" i="13"/>
  <c r="AL22" i="13"/>
  <c r="L22" i="13"/>
  <c r="X22" i="13"/>
  <c r="N21" i="13"/>
  <c r="AB21" i="13"/>
  <c r="O21" i="13"/>
  <c r="AC21" i="13"/>
  <c r="P21" i="13"/>
  <c r="AD21" i="13"/>
  <c r="Q21" i="13"/>
  <c r="AE21" i="13"/>
  <c r="R21" i="13"/>
  <c r="AF21" i="13"/>
  <c r="S21" i="13"/>
  <c r="AG21" i="13"/>
  <c r="T21" i="13"/>
  <c r="AH21" i="13"/>
  <c r="U21" i="13"/>
  <c r="AI21" i="13"/>
  <c r="V21" i="13"/>
  <c r="AJ21" i="13"/>
  <c r="W21" i="13"/>
  <c r="AK21" i="13"/>
  <c r="AL21" i="13"/>
  <c r="L21" i="13"/>
  <c r="X21" i="13"/>
  <c r="N20" i="13"/>
  <c r="AB20" i="13"/>
  <c r="O20" i="13"/>
  <c r="AC20" i="13"/>
  <c r="P20" i="13"/>
  <c r="AD20" i="13"/>
  <c r="Q20" i="13"/>
  <c r="AE20" i="13"/>
  <c r="R20" i="13"/>
  <c r="AF20" i="13"/>
  <c r="S20" i="13"/>
  <c r="AG20" i="13"/>
  <c r="T20" i="13"/>
  <c r="AH20" i="13"/>
  <c r="U20" i="13"/>
  <c r="AI20" i="13"/>
  <c r="V20" i="13"/>
  <c r="AJ20" i="13"/>
  <c r="W20" i="13"/>
  <c r="AK20" i="13"/>
  <c r="AL20" i="13"/>
  <c r="L20" i="13"/>
  <c r="X20" i="13"/>
  <c r="N19" i="13"/>
  <c r="AB19" i="13"/>
  <c r="O19" i="13"/>
  <c r="AC19" i="13"/>
  <c r="P19" i="13"/>
  <c r="AD19" i="13"/>
  <c r="Q19" i="13"/>
  <c r="AE19" i="13"/>
  <c r="R19" i="13"/>
  <c r="AF19" i="13"/>
  <c r="S19" i="13"/>
  <c r="AG19" i="13"/>
  <c r="T19" i="13"/>
  <c r="AH19" i="13"/>
  <c r="U19" i="13"/>
  <c r="AI19" i="13"/>
  <c r="V19" i="13"/>
  <c r="AJ19" i="13"/>
  <c r="W19" i="13"/>
  <c r="AK19" i="13"/>
  <c r="AL19" i="13"/>
  <c r="L19" i="13"/>
  <c r="X19" i="13"/>
  <c r="N18" i="13"/>
  <c r="AB18" i="13"/>
  <c r="O18" i="13"/>
  <c r="AC18" i="13"/>
  <c r="P18" i="13"/>
  <c r="AD18" i="13"/>
  <c r="Q18" i="13"/>
  <c r="AE18" i="13"/>
  <c r="R18" i="13"/>
  <c r="AF18" i="13"/>
  <c r="S18" i="13"/>
  <c r="AG18" i="13"/>
  <c r="T18" i="13"/>
  <c r="AH18" i="13"/>
  <c r="U18" i="13"/>
  <c r="AI18" i="13"/>
  <c r="V18" i="13"/>
  <c r="AJ18" i="13"/>
  <c r="W18" i="13"/>
  <c r="AK18" i="13"/>
  <c r="AL18" i="13"/>
  <c r="L18" i="13"/>
  <c r="X18" i="13"/>
  <c r="N17" i="13"/>
  <c r="AB17" i="13"/>
  <c r="O17" i="13"/>
  <c r="AC17" i="13"/>
  <c r="P17" i="13"/>
  <c r="AD17" i="13"/>
  <c r="Q17" i="13"/>
  <c r="AE17" i="13"/>
  <c r="R17" i="13"/>
  <c r="AF17" i="13"/>
  <c r="S17" i="13"/>
  <c r="AG17" i="13"/>
  <c r="T17" i="13"/>
  <c r="AH17" i="13"/>
  <c r="U17" i="13"/>
  <c r="AI17" i="13"/>
  <c r="V17" i="13"/>
  <c r="AJ17" i="13"/>
  <c r="W17" i="13"/>
  <c r="AK17" i="13"/>
  <c r="AL17" i="13"/>
  <c r="L17" i="13"/>
  <c r="X17" i="13"/>
  <c r="N16" i="13"/>
  <c r="AB16" i="13"/>
  <c r="O16" i="13"/>
  <c r="AC16" i="13"/>
  <c r="P16" i="13"/>
  <c r="AD16" i="13"/>
  <c r="Q16" i="13"/>
  <c r="AE16" i="13"/>
  <c r="R16" i="13"/>
  <c r="AF16" i="13"/>
  <c r="S16" i="13"/>
  <c r="AG16" i="13"/>
  <c r="T16" i="13"/>
  <c r="AH16" i="13"/>
  <c r="U16" i="13"/>
  <c r="AI16" i="13"/>
  <c r="V16" i="13"/>
  <c r="AJ16" i="13"/>
  <c r="W16" i="13"/>
  <c r="AK16" i="13"/>
  <c r="AL16" i="13"/>
  <c r="L16" i="13"/>
  <c r="X16" i="13"/>
  <c r="N15" i="13"/>
  <c r="AB15" i="13"/>
  <c r="O15" i="13"/>
  <c r="AC15" i="13"/>
  <c r="P15" i="13"/>
  <c r="AD15" i="13"/>
  <c r="Q15" i="13"/>
  <c r="AE15" i="13"/>
  <c r="R15" i="13"/>
  <c r="AF15" i="13"/>
  <c r="S15" i="13"/>
  <c r="AG15" i="13"/>
  <c r="T15" i="13"/>
  <c r="AH15" i="13"/>
  <c r="U15" i="13"/>
  <c r="AI15" i="13"/>
  <c r="V15" i="13"/>
  <c r="AJ15" i="13"/>
  <c r="W15" i="13"/>
  <c r="AK15" i="13"/>
  <c r="AL15" i="13"/>
  <c r="L15" i="13"/>
  <c r="X15" i="13"/>
  <c r="N14" i="13"/>
  <c r="AB14" i="13"/>
  <c r="O14" i="13"/>
  <c r="AC14" i="13"/>
  <c r="P14" i="13"/>
  <c r="AD14" i="13"/>
  <c r="Q14" i="13"/>
  <c r="AE14" i="13"/>
  <c r="R14" i="13"/>
  <c r="AF14" i="13"/>
  <c r="S14" i="13"/>
  <c r="AG14" i="13"/>
  <c r="T14" i="13"/>
  <c r="AH14" i="13"/>
  <c r="U14" i="13"/>
  <c r="AI14" i="13"/>
  <c r="V14" i="13"/>
  <c r="AJ14" i="13"/>
  <c r="W14" i="13"/>
  <c r="AK14" i="13"/>
  <c r="AL14" i="13"/>
  <c r="L14" i="13"/>
  <c r="X14" i="13"/>
  <c r="N13" i="13"/>
  <c r="AB13" i="13"/>
  <c r="O13" i="13"/>
  <c r="AC13" i="13"/>
  <c r="P13" i="13"/>
  <c r="AD13" i="13"/>
  <c r="Q13" i="13"/>
  <c r="AE13" i="13"/>
  <c r="R13" i="13"/>
  <c r="AF13" i="13"/>
  <c r="S13" i="13"/>
  <c r="AG13" i="13"/>
  <c r="T13" i="13"/>
  <c r="AH13" i="13"/>
  <c r="U13" i="13"/>
  <c r="AI13" i="13"/>
  <c r="V13" i="13"/>
  <c r="AJ13" i="13"/>
  <c r="W13" i="13"/>
  <c r="AK13" i="13"/>
  <c r="AL13" i="13"/>
  <c r="L13" i="13"/>
  <c r="X13" i="13"/>
  <c r="N12" i="13"/>
  <c r="AB12" i="13"/>
  <c r="O12" i="13"/>
  <c r="AC12" i="13"/>
  <c r="P12" i="13"/>
  <c r="AD12" i="13"/>
  <c r="Q12" i="13"/>
  <c r="AE12" i="13"/>
  <c r="R12" i="13"/>
  <c r="AF12" i="13"/>
  <c r="S12" i="13"/>
  <c r="AG12" i="13"/>
  <c r="T12" i="13"/>
  <c r="AH12" i="13"/>
  <c r="U12" i="13"/>
  <c r="AI12" i="13"/>
  <c r="V12" i="13"/>
  <c r="AJ12" i="13"/>
  <c r="W12" i="13"/>
  <c r="AK12" i="13"/>
  <c r="AL12" i="13"/>
  <c r="L12" i="13"/>
  <c r="X12" i="13"/>
  <c r="N11" i="13"/>
  <c r="AB11" i="13"/>
  <c r="O11" i="13"/>
  <c r="AC11" i="13"/>
  <c r="P11" i="13"/>
  <c r="AD11" i="13"/>
  <c r="Q11" i="13"/>
  <c r="AE11" i="13"/>
  <c r="R11" i="13"/>
  <c r="AF11" i="13"/>
  <c r="S11" i="13"/>
  <c r="AG11" i="13"/>
  <c r="T11" i="13"/>
  <c r="AH11" i="13"/>
  <c r="U11" i="13"/>
  <c r="AI11" i="13"/>
  <c r="V11" i="13"/>
  <c r="AJ11" i="13"/>
  <c r="W11" i="13"/>
  <c r="AK11" i="13"/>
  <c r="AL11" i="13"/>
  <c r="L11" i="13"/>
  <c r="X11" i="13"/>
  <c r="N10" i="13"/>
  <c r="AB10" i="13"/>
  <c r="O10" i="13"/>
  <c r="AC10" i="13"/>
  <c r="P10" i="13"/>
  <c r="AD10" i="13"/>
  <c r="Q10" i="13"/>
  <c r="AE10" i="13"/>
  <c r="R10" i="13"/>
  <c r="AF10" i="13"/>
  <c r="S10" i="13"/>
  <c r="AG10" i="13"/>
  <c r="T10" i="13"/>
  <c r="AH10" i="13"/>
  <c r="U10" i="13"/>
  <c r="AI10" i="13"/>
  <c r="V10" i="13"/>
  <c r="AJ10" i="13"/>
  <c r="W10" i="13"/>
  <c r="AK10" i="13"/>
  <c r="AL10" i="13"/>
  <c r="L10" i="13"/>
  <c r="X10" i="13"/>
  <c r="N9" i="13"/>
  <c r="AB9" i="13"/>
  <c r="O9" i="13"/>
  <c r="AC9" i="13"/>
  <c r="P9" i="13"/>
  <c r="AD9" i="13"/>
  <c r="Q9" i="13"/>
  <c r="AE9" i="13"/>
  <c r="R9" i="13"/>
  <c r="AF9" i="13"/>
  <c r="S9" i="13"/>
  <c r="AG9" i="13"/>
  <c r="T9" i="13"/>
  <c r="AH9" i="13"/>
  <c r="U9" i="13"/>
  <c r="AI9" i="13"/>
  <c r="V9" i="13"/>
  <c r="AJ9" i="13"/>
  <c r="W9" i="13"/>
  <c r="AK9" i="13"/>
  <c r="AL9" i="13"/>
  <c r="L9" i="13"/>
  <c r="X9" i="13"/>
  <c r="N8" i="13"/>
  <c r="AB8" i="13"/>
  <c r="O8" i="13"/>
  <c r="AC8" i="13"/>
  <c r="P8" i="13"/>
  <c r="AD8" i="13"/>
  <c r="Q8" i="13"/>
  <c r="AE8" i="13"/>
  <c r="R8" i="13"/>
  <c r="AF8" i="13"/>
  <c r="S8" i="13"/>
  <c r="AG8" i="13"/>
  <c r="T8" i="13"/>
  <c r="AH8" i="13"/>
  <c r="U8" i="13"/>
  <c r="AI8" i="13"/>
  <c r="V8" i="13"/>
  <c r="AJ8" i="13"/>
  <c r="W8" i="13"/>
  <c r="AK8" i="13"/>
  <c r="AL8" i="13"/>
  <c r="L8" i="13"/>
  <c r="X8" i="13"/>
  <c r="N7" i="13"/>
  <c r="AB7" i="13"/>
  <c r="O7" i="13"/>
  <c r="AC7" i="13"/>
  <c r="P7" i="13"/>
  <c r="AD7" i="13"/>
  <c r="Q7" i="13"/>
  <c r="AE7" i="13"/>
  <c r="R7" i="13"/>
  <c r="AF7" i="13"/>
  <c r="S7" i="13"/>
  <c r="AG7" i="13"/>
  <c r="T7" i="13"/>
  <c r="AH7" i="13"/>
  <c r="U7" i="13"/>
  <c r="AI7" i="13"/>
  <c r="V7" i="13"/>
  <c r="AJ7" i="13"/>
  <c r="W7" i="13"/>
  <c r="AK7" i="13"/>
  <c r="AL7" i="13"/>
  <c r="L7" i="13"/>
  <c r="X7" i="13"/>
  <c r="N6" i="13"/>
  <c r="AB6" i="13"/>
  <c r="O6" i="13"/>
  <c r="AC6" i="13"/>
  <c r="P6" i="13"/>
  <c r="AD6" i="13"/>
  <c r="Q6" i="13"/>
  <c r="AE6" i="13"/>
  <c r="R6" i="13"/>
  <c r="AF6" i="13"/>
  <c r="S6" i="13"/>
  <c r="AG6" i="13"/>
  <c r="T6" i="13"/>
  <c r="AH6" i="13"/>
  <c r="U6" i="13"/>
  <c r="AI6" i="13"/>
  <c r="V6" i="13"/>
  <c r="AJ6" i="13"/>
  <c r="W6" i="13"/>
  <c r="AK6" i="13"/>
  <c r="AL6" i="13"/>
  <c r="L6" i="13"/>
  <c r="X6" i="13"/>
  <c r="AJ201" i="12"/>
  <c r="AI201" i="12"/>
  <c r="AH201" i="12"/>
  <c r="AG201" i="12"/>
  <c r="AF201" i="12"/>
  <c r="AE201" i="12"/>
  <c r="AD201" i="12"/>
  <c r="AC201" i="12"/>
  <c r="AB201" i="12"/>
  <c r="AA201" i="12"/>
  <c r="AJ198" i="12"/>
  <c r="AI198" i="12"/>
  <c r="AH198" i="12"/>
  <c r="AG198" i="12"/>
  <c r="AF198" i="12"/>
  <c r="AE198" i="12"/>
  <c r="AD198" i="12"/>
  <c r="AC198" i="12"/>
  <c r="AB198" i="12"/>
  <c r="AA198" i="12"/>
  <c r="AJ187" i="12"/>
  <c r="AI187" i="12"/>
  <c r="AH187" i="12"/>
  <c r="AG187" i="12"/>
  <c r="AF187" i="12"/>
  <c r="AE187" i="12"/>
  <c r="AD187" i="12"/>
  <c r="AC187" i="12"/>
  <c r="AB187" i="12"/>
  <c r="AA187" i="12"/>
  <c r="AJ182" i="12"/>
  <c r="AI182" i="12"/>
  <c r="AH182" i="12"/>
  <c r="AG182" i="12"/>
  <c r="AF182" i="12"/>
  <c r="AE182" i="12"/>
  <c r="AD182" i="12"/>
  <c r="AC182" i="12"/>
  <c r="AB182" i="12"/>
  <c r="AA182" i="12"/>
  <c r="AJ181" i="12"/>
  <c r="AI181" i="12"/>
  <c r="AH181" i="12"/>
  <c r="AG181" i="12"/>
  <c r="AF181" i="12"/>
  <c r="AE181" i="12"/>
  <c r="AD181" i="12"/>
  <c r="AC181" i="12"/>
  <c r="AB181" i="12"/>
  <c r="AA181" i="12"/>
  <c r="AJ180" i="12"/>
  <c r="AI180" i="12"/>
  <c r="AH180" i="12"/>
  <c r="AG180" i="12"/>
  <c r="AF180" i="12"/>
  <c r="AE180" i="12"/>
  <c r="AD180" i="12"/>
  <c r="AC180" i="12"/>
  <c r="AB180" i="12"/>
  <c r="AA180" i="12"/>
  <c r="AJ179" i="12"/>
  <c r="AI179" i="12"/>
  <c r="AH179" i="12"/>
  <c r="AG179" i="12"/>
  <c r="AF179" i="12"/>
  <c r="AE179" i="12"/>
  <c r="AD179" i="12"/>
  <c r="AC179" i="12"/>
  <c r="AB179" i="12"/>
  <c r="AA179" i="12"/>
  <c r="AJ178" i="12"/>
  <c r="AI178" i="12"/>
  <c r="AH178" i="12"/>
  <c r="AG178" i="12"/>
  <c r="AF178" i="12"/>
  <c r="AE178" i="12"/>
  <c r="AD178" i="12"/>
  <c r="AC178" i="12"/>
  <c r="AB178" i="12"/>
  <c r="AA178" i="12"/>
  <c r="AJ177" i="12"/>
  <c r="AI177" i="12"/>
  <c r="AH177" i="12"/>
  <c r="AG177" i="12"/>
  <c r="AF177" i="12"/>
  <c r="AE177" i="12"/>
  <c r="AD177" i="12"/>
  <c r="AC177" i="12"/>
  <c r="AB177" i="12"/>
  <c r="AA177" i="12"/>
  <c r="AJ176" i="12"/>
  <c r="AI176" i="12"/>
  <c r="AH176" i="12"/>
  <c r="AG176" i="12"/>
  <c r="AF176" i="12"/>
  <c r="AE176" i="12"/>
  <c r="AD176" i="12"/>
  <c r="AC176" i="12"/>
  <c r="AB176" i="12"/>
  <c r="AA176" i="12"/>
  <c r="AJ175" i="12"/>
  <c r="AI175" i="12"/>
  <c r="AH175" i="12"/>
  <c r="AG175" i="12"/>
  <c r="AF175" i="12"/>
  <c r="AE175" i="12"/>
  <c r="AD175" i="12"/>
  <c r="AC175" i="12"/>
  <c r="AB175" i="12"/>
  <c r="AA175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N173" i="12"/>
  <c r="AA173" i="12"/>
  <c r="O173" i="12"/>
  <c r="AB173" i="12"/>
  <c r="P173" i="12"/>
  <c r="AC173" i="12"/>
  <c r="Q173" i="12"/>
  <c r="AD173" i="12"/>
  <c r="R173" i="12"/>
  <c r="AE173" i="12"/>
  <c r="S173" i="12"/>
  <c r="AF173" i="12"/>
  <c r="T173" i="12"/>
  <c r="AG173" i="12"/>
  <c r="U173" i="12"/>
  <c r="AH173" i="12"/>
  <c r="V173" i="12"/>
  <c r="AI173" i="12"/>
  <c r="W173" i="12"/>
  <c r="AJ173" i="12"/>
  <c r="L173" i="12"/>
  <c r="X173" i="12"/>
  <c r="AK173" i="12"/>
  <c r="AL173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N165" i="12"/>
  <c r="AA165" i="12"/>
  <c r="O165" i="12"/>
  <c r="AB165" i="12"/>
  <c r="P165" i="12"/>
  <c r="AC165" i="12"/>
  <c r="Q165" i="12"/>
  <c r="AD165" i="12"/>
  <c r="R165" i="12"/>
  <c r="AE165" i="12"/>
  <c r="S165" i="12"/>
  <c r="AF165" i="12"/>
  <c r="T165" i="12"/>
  <c r="AG165" i="12"/>
  <c r="U165" i="12"/>
  <c r="AH165" i="12"/>
  <c r="V165" i="12"/>
  <c r="AI165" i="12"/>
  <c r="W165" i="12"/>
  <c r="AJ165" i="12"/>
  <c r="L165" i="12"/>
  <c r="X165" i="12"/>
  <c r="AK165" i="12"/>
  <c r="AL165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N161" i="12"/>
  <c r="Y161" i="12"/>
  <c r="AA161" i="12"/>
  <c r="O161" i="12"/>
  <c r="AB161" i="12"/>
  <c r="P161" i="12"/>
  <c r="AC161" i="12"/>
  <c r="Q161" i="12"/>
  <c r="AD161" i="12"/>
  <c r="R161" i="12"/>
  <c r="AE161" i="12"/>
  <c r="S161" i="12"/>
  <c r="AF161" i="12"/>
  <c r="T161" i="12"/>
  <c r="AG161" i="12"/>
  <c r="U161" i="12"/>
  <c r="AH161" i="12"/>
  <c r="V161" i="12"/>
  <c r="AI161" i="12"/>
  <c r="W161" i="12"/>
  <c r="AJ161" i="12"/>
  <c r="L161" i="12"/>
  <c r="X161" i="12"/>
  <c r="AK161" i="12"/>
  <c r="AL161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N156" i="12"/>
  <c r="AA156" i="12"/>
  <c r="O156" i="12"/>
  <c r="AB156" i="12"/>
  <c r="P156" i="12"/>
  <c r="AC156" i="12"/>
  <c r="Q156" i="12"/>
  <c r="AD156" i="12"/>
  <c r="R156" i="12"/>
  <c r="AE156" i="12"/>
  <c r="S156" i="12"/>
  <c r="AF156" i="12"/>
  <c r="T156" i="12"/>
  <c r="AG156" i="12"/>
  <c r="U156" i="12"/>
  <c r="AH156" i="12"/>
  <c r="V156" i="12"/>
  <c r="AI156" i="12"/>
  <c r="W156" i="12"/>
  <c r="AJ156" i="12"/>
  <c r="L156" i="12"/>
  <c r="X156" i="12"/>
  <c r="AK156" i="12"/>
  <c r="AL156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N151" i="12"/>
  <c r="AA151" i="12"/>
  <c r="O151" i="12"/>
  <c r="AB151" i="12"/>
  <c r="P151" i="12"/>
  <c r="AC151" i="12"/>
  <c r="Q151" i="12"/>
  <c r="AD151" i="12"/>
  <c r="R151" i="12"/>
  <c r="AE151" i="12"/>
  <c r="S151" i="12"/>
  <c r="AF151" i="12"/>
  <c r="T151" i="12"/>
  <c r="AG151" i="12"/>
  <c r="U151" i="12"/>
  <c r="AH151" i="12"/>
  <c r="V151" i="12"/>
  <c r="AI151" i="12"/>
  <c r="W151" i="12"/>
  <c r="AJ151" i="12"/>
  <c r="L151" i="12"/>
  <c r="X151" i="12"/>
  <c r="AK151" i="12"/>
  <c r="AL151" i="12"/>
  <c r="N150" i="12"/>
  <c r="AA150" i="12"/>
  <c r="O150" i="12"/>
  <c r="AB150" i="12"/>
  <c r="P150" i="12"/>
  <c r="AC150" i="12"/>
  <c r="Q150" i="12"/>
  <c r="AD150" i="12"/>
  <c r="R150" i="12"/>
  <c r="AE150" i="12"/>
  <c r="S150" i="12"/>
  <c r="AF150" i="12"/>
  <c r="T150" i="12"/>
  <c r="AG150" i="12"/>
  <c r="U150" i="12"/>
  <c r="AH150" i="12"/>
  <c r="V150" i="12"/>
  <c r="AI150" i="12"/>
  <c r="W150" i="12"/>
  <c r="AJ150" i="12"/>
  <c r="L150" i="12"/>
  <c r="X150" i="12"/>
  <c r="AK150" i="12"/>
  <c r="AL150" i="12"/>
  <c r="N149" i="12"/>
  <c r="AA149" i="12"/>
  <c r="O149" i="12"/>
  <c r="AB149" i="12"/>
  <c r="P149" i="12"/>
  <c r="AC149" i="12"/>
  <c r="Q149" i="12"/>
  <c r="AD149" i="12"/>
  <c r="R149" i="12"/>
  <c r="AE149" i="12"/>
  <c r="S149" i="12"/>
  <c r="AF149" i="12"/>
  <c r="T149" i="12"/>
  <c r="AG149" i="12"/>
  <c r="U149" i="12"/>
  <c r="AH149" i="12"/>
  <c r="V149" i="12"/>
  <c r="AI149" i="12"/>
  <c r="W149" i="12"/>
  <c r="AJ149" i="12"/>
  <c r="L149" i="12"/>
  <c r="X149" i="12"/>
  <c r="AK149" i="12"/>
  <c r="AL149" i="12"/>
  <c r="N148" i="12"/>
  <c r="AA148" i="12"/>
  <c r="O148" i="12"/>
  <c r="AB148" i="12"/>
  <c r="P148" i="12"/>
  <c r="AC148" i="12"/>
  <c r="Q148" i="12"/>
  <c r="AD148" i="12"/>
  <c r="R148" i="12"/>
  <c r="AE148" i="12"/>
  <c r="S148" i="12"/>
  <c r="AF148" i="12"/>
  <c r="T148" i="12"/>
  <c r="AG148" i="12"/>
  <c r="U148" i="12"/>
  <c r="AH148" i="12"/>
  <c r="V148" i="12"/>
  <c r="AI148" i="12"/>
  <c r="W148" i="12"/>
  <c r="AJ148" i="12"/>
  <c r="L148" i="12"/>
  <c r="X148" i="12"/>
  <c r="AK148" i="12"/>
  <c r="AL148" i="12"/>
  <c r="N147" i="12"/>
  <c r="AA147" i="12"/>
  <c r="O147" i="12"/>
  <c r="AB147" i="12"/>
  <c r="P147" i="12"/>
  <c r="AC147" i="12"/>
  <c r="Q147" i="12"/>
  <c r="AD147" i="12"/>
  <c r="R147" i="12"/>
  <c r="AE147" i="12"/>
  <c r="S147" i="12"/>
  <c r="AF147" i="12"/>
  <c r="T147" i="12"/>
  <c r="AG147" i="12"/>
  <c r="U147" i="12"/>
  <c r="AH147" i="12"/>
  <c r="V147" i="12"/>
  <c r="AI147" i="12"/>
  <c r="W147" i="12"/>
  <c r="AJ147" i="12"/>
  <c r="L147" i="12"/>
  <c r="X147" i="12"/>
  <c r="AK147" i="12"/>
  <c r="AL147" i="12"/>
  <c r="N146" i="12"/>
  <c r="AA146" i="12"/>
  <c r="O146" i="12"/>
  <c r="AB146" i="12"/>
  <c r="P146" i="12"/>
  <c r="AC146" i="12"/>
  <c r="Q146" i="12"/>
  <c r="AD146" i="12"/>
  <c r="R146" i="12"/>
  <c r="AE146" i="12"/>
  <c r="S146" i="12"/>
  <c r="AF146" i="12"/>
  <c r="T146" i="12"/>
  <c r="AG146" i="12"/>
  <c r="U146" i="12"/>
  <c r="AH146" i="12"/>
  <c r="V146" i="12"/>
  <c r="AI146" i="12"/>
  <c r="W146" i="12"/>
  <c r="AJ146" i="12"/>
  <c r="L146" i="12"/>
  <c r="X146" i="12"/>
  <c r="AK146" i="12"/>
  <c r="AL146" i="12"/>
  <c r="N145" i="12"/>
  <c r="AA145" i="12"/>
  <c r="O145" i="12"/>
  <c r="AB145" i="12"/>
  <c r="P145" i="12"/>
  <c r="AC145" i="12"/>
  <c r="Q145" i="12"/>
  <c r="AD145" i="12"/>
  <c r="R145" i="12"/>
  <c r="AE145" i="12"/>
  <c r="S145" i="12"/>
  <c r="AF145" i="12"/>
  <c r="T145" i="12"/>
  <c r="AG145" i="12"/>
  <c r="U145" i="12"/>
  <c r="AH145" i="12"/>
  <c r="V145" i="12"/>
  <c r="AI145" i="12"/>
  <c r="W145" i="12"/>
  <c r="AJ145" i="12"/>
  <c r="L145" i="12"/>
  <c r="X145" i="12"/>
  <c r="AK145" i="12"/>
  <c r="AL145" i="12"/>
  <c r="N144" i="12"/>
  <c r="AA144" i="12"/>
  <c r="O144" i="12"/>
  <c r="AB144" i="12"/>
  <c r="P144" i="12"/>
  <c r="AC144" i="12"/>
  <c r="Q144" i="12"/>
  <c r="AD144" i="12"/>
  <c r="R144" i="12"/>
  <c r="AE144" i="12"/>
  <c r="S144" i="12"/>
  <c r="AF144" i="12"/>
  <c r="T144" i="12"/>
  <c r="AG144" i="12"/>
  <c r="U144" i="12"/>
  <c r="AH144" i="12"/>
  <c r="V144" i="12"/>
  <c r="AI144" i="12"/>
  <c r="W144" i="12"/>
  <c r="AJ144" i="12"/>
  <c r="L144" i="12"/>
  <c r="X144" i="12"/>
  <c r="AK144" i="12"/>
  <c r="AL144" i="12"/>
  <c r="N143" i="12"/>
  <c r="AA143" i="12"/>
  <c r="O143" i="12"/>
  <c r="AB143" i="12"/>
  <c r="P143" i="12"/>
  <c r="AC143" i="12"/>
  <c r="Q143" i="12"/>
  <c r="AD143" i="12"/>
  <c r="R143" i="12"/>
  <c r="AE143" i="12"/>
  <c r="S143" i="12"/>
  <c r="AF143" i="12"/>
  <c r="T143" i="12"/>
  <c r="AG143" i="12"/>
  <c r="U143" i="12"/>
  <c r="AH143" i="12"/>
  <c r="V143" i="12"/>
  <c r="AI143" i="12"/>
  <c r="W143" i="12"/>
  <c r="AJ143" i="12"/>
  <c r="L143" i="12"/>
  <c r="X143" i="12"/>
  <c r="AK143" i="12"/>
  <c r="AL143" i="12"/>
  <c r="N142" i="12"/>
  <c r="AA142" i="12"/>
  <c r="O142" i="12"/>
  <c r="AB142" i="12"/>
  <c r="P142" i="12"/>
  <c r="AC142" i="12"/>
  <c r="Q142" i="12"/>
  <c r="AD142" i="12"/>
  <c r="R142" i="12"/>
  <c r="AE142" i="12"/>
  <c r="S142" i="12"/>
  <c r="AF142" i="12"/>
  <c r="T142" i="12"/>
  <c r="AG142" i="12"/>
  <c r="U142" i="12"/>
  <c r="AH142" i="12"/>
  <c r="V142" i="12"/>
  <c r="AI142" i="12"/>
  <c r="W142" i="12"/>
  <c r="AJ142" i="12"/>
  <c r="L142" i="12"/>
  <c r="X142" i="12"/>
  <c r="AK142" i="12"/>
  <c r="AL142" i="12"/>
  <c r="N141" i="12"/>
  <c r="AA141" i="12"/>
  <c r="O141" i="12"/>
  <c r="AB141" i="12"/>
  <c r="P141" i="12"/>
  <c r="AC141" i="12"/>
  <c r="Q141" i="12"/>
  <c r="AD141" i="12"/>
  <c r="R141" i="12"/>
  <c r="AE141" i="12"/>
  <c r="S141" i="12"/>
  <c r="AF141" i="12"/>
  <c r="T141" i="12"/>
  <c r="AG141" i="12"/>
  <c r="U141" i="12"/>
  <c r="AH141" i="12"/>
  <c r="V141" i="12"/>
  <c r="AI141" i="12"/>
  <c r="W141" i="12"/>
  <c r="AJ141" i="12"/>
  <c r="L141" i="12"/>
  <c r="X141" i="12"/>
  <c r="AK141" i="12"/>
  <c r="AL141" i="12"/>
  <c r="N140" i="12"/>
  <c r="AA140" i="12"/>
  <c r="O140" i="12"/>
  <c r="AB140" i="12"/>
  <c r="P140" i="12"/>
  <c r="AC140" i="12"/>
  <c r="Q140" i="12"/>
  <c r="AD140" i="12"/>
  <c r="R140" i="12"/>
  <c r="AE140" i="12"/>
  <c r="S140" i="12"/>
  <c r="AF140" i="12"/>
  <c r="T140" i="12"/>
  <c r="AG140" i="12"/>
  <c r="U140" i="12"/>
  <c r="AH140" i="12"/>
  <c r="V140" i="12"/>
  <c r="AI140" i="12"/>
  <c r="W140" i="12"/>
  <c r="AJ140" i="12"/>
  <c r="L140" i="12"/>
  <c r="X140" i="12"/>
  <c r="AK140" i="12"/>
  <c r="AL140" i="12"/>
  <c r="N139" i="12"/>
  <c r="AA139" i="12"/>
  <c r="O139" i="12"/>
  <c r="AB139" i="12"/>
  <c r="P139" i="12"/>
  <c r="AC139" i="12"/>
  <c r="Q139" i="12"/>
  <c r="AD139" i="12"/>
  <c r="R139" i="12"/>
  <c r="AE139" i="12"/>
  <c r="S139" i="12"/>
  <c r="AF139" i="12"/>
  <c r="T139" i="12"/>
  <c r="AG139" i="12"/>
  <c r="U139" i="12"/>
  <c r="AH139" i="12"/>
  <c r="V139" i="12"/>
  <c r="AI139" i="12"/>
  <c r="W139" i="12"/>
  <c r="AJ139" i="12"/>
  <c r="L139" i="12"/>
  <c r="X139" i="12"/>
  <c r="AK139" i="12"/>
  <c r="AL139" i="12"/>
  <c r="N138" i="12"/>
  <c r="AA138" i="12"/>
  <c r="O138" i="12"/>
  <c r="AB138" i="12"/>
  <c r="P138" i="12"/>
  <c r="AC138" i="12"/>
  <c r="Q138" i="12"/>
  <c r="AD138" i="12"/>
  <c r="R138" i="12"/>
  <c r="AE138" i="12"/>
  <c r="S138" i="12"/>
  <c r="AF138" i="12"/>
  <c r="T138" i="12"/>
  <c r="AG138" i="12"/>
  <c r="U138" i="12"/>
  <c r="AH138" i="12"/>
  <c r="V138" i="12"/>
  <c r="AI138" i="12"/>
  <c r="W138" i="12"/>
  <c r="AJ138" i="12"/>
  <c r="L138" i="12"/>
  <c r="X138" i="12"/>
  <c r="AK138" i="12"/>
  <c r="AL138" i="12"/>
  <c r="N137" i="12"/>
  <c r="AA137" i="12"/>
  <c r="O137" i="12"/>
  <c r="AB137" i="12"/>
  <c r="P137" i="12"/>
  <c r="AC137" i="12"/>
  <c r="Q137" i="12"/>
  <c r="AD137" i="12"/>
  <c r="R137" i="12"/>
  <c r="AE137" i="12"/>
  <c r="S137" i="12"/>
  <c r="AF137" i="12"/>
  <c r="T137" i="12"/>
  <c r="AG137" i="12"/>
  <c r="U137" i="12"/>
  <c r="AH137" i="12"/>
  <c r="V137" i="12"/>
  <c r="AI137" i="12"/>
  <c r="W137" i="12"/>
  <c r="AJ137" i="12"/>
  <c r="L137" i="12"/>
  <c r="X137" i="12"/>
  <c r="AK137" i="12"/>
  <c r="AL137" i="12"/>
  <c r="N136" i="12"/>
  <c r="AA136" i="12"/>
  <c r="O136" i="12"/>
  <c r="AB136" i="12"/>
  <c r="P136" i="12"/>
  <c r="AC136" i="12"/>
  <c r="Q136" i="12"/>
  <c r="AD136" i="12"/>
  <c r="R136" i="12"/>
  <c r="AE136" i="12"/>
  <c r="S136" i="12"/>
  <c r="AF136" i="12"/>
  <c r="T136" i="12"/>
  <c r="AG136" i="12"/>
  <c r="U136" i="12"/>
  <c r="AH136" i="12"/>
  <c r="V136" i="12"/>
  <c r="AI136" i="12"/>
  <c r="W136" i="12"/>
  <c r="AJ136" i="12"/>
  <c r="L136" i="12"/>
  <c r="X136" i="12"/>
  <c r="AK136" i="12"/>
  <c r="AL136" i="12"/>
  <c r="AK71" i="12"/>
  <c r="AJ71" i="12"/>
  <c r="AI71" i="12"/>
  <c r="AH71" i="12"/>
  <c r="AG71" i="12"/>
  <c r="AF71" i="12"/>
  <c r="AE71" i="12"/>
  <c r="AD71" i="12"/>
  <c r="AC71" i="12"/>
  <c r="AB71" i="12"/>
  <c r="AA71" i="12"/>
  <c r="AK68" i="12"/>
  <c r="AJ68" i="12"/>
  <c r="AI68" i="12"/>
  <c r="AH68" i="12"/>
  <c r="AG68" i="12"/>
  <c r="AF68" i="12"/>
  <c r="AE68" i="12"/>
  <c r="AD68" i="12"/>
  <c r="AC68" i="12"/>
  <c r="AB68" i="12"/>
  <c r="AA68" i="12"/>
  <c r="AK57" i="12"/>
  <c r="AJ57" i="12"/>
  <c r="AI57" i="12"/>
  <c r="AH57" i="12"/>
  <c r="AG57" i="12"/>
  <c r="AF57" i="12"/>
  <c r="AE57" i="12"/>
  <c r="AD57" i="12"/>
  <c r="AC57" i="12"/>
  <c r="AB57" i="12"/>
  <c r="AA57" i="12"/>
  <c r="AK52" i="12"/>
  <c r="AJ52" i="12"/>
  <c r="AI52" i="12"/>
  <c r="AH52" i="12"/>
  <c r="AG52" i="12"/>
  <c r="AF52" i="12"/>
  <c r="AE52" i="12"/>
  <c r="AD52" i="12"/>
  <c r="AC52" i="12"/>
  <c r="AB52" i="12"/>
  <c r="AA52" i="12"/>
  <c r="AK51" i="12"/>
  <c r="AJ51" i="12"/>
  <c r="AI51" i="12"/>
  <c r="AH51" i="12"/>
  <c r="AG51" i="12"/>
  <c r="AF51" i="12"/>
  <c r="AE51" i="12"/>
  <c r="AD51" i="12"/>
  <c r="AC51" i="12"/>
  <c r="AB51" i="12"/>
  <c r="AA51" i="12"/>
  <c r="AK50" i="12"/>
  <c r="AJ50" i="12"/>
  <c r="AI50" i="12"/>
  <c r="AH50" i="12"/>
  <c r="AG50" i="12"/>
  <c r="AF50" i="12"/>
  <c r="AE50" i="12"/>
  <c r="AD50" i="12"/>
  <c r="AC50" i="12"/>
  <c r="AB50" i="12"/>
  <c r="AA50" i="12"/>
  <c r="AK49" i="12"/>
  <c r="AJ49" i="12"/>
  <c r="AI49" i="12"/>
  <c r="AH49" i="12"/>
  <c r="AG49" i="12"/>
  <c r="AF49" i="12"/>
  <c r="AE49" i="12"/>
  <c r="AD49" i="12"/>
  <c r="AC49" i="12"/>
  <c r="AB49" i="12"/>
  <c r="AA49" i="12"/>
  <c r="AK48" i="12"/>
  <c r="AJ48" i="12"/>
  <c r="AI48" i="12"/>
  <c r="AH48" i="12"/>
  <c r="AG48" i="12"/>
  <c r="AF48" i="12"/>
  <c r="AE48" i="12"/>
  <c r="AD48" i="12"/>
  <c r="AC48" i="12"/>
  <c r="AB48" i="12"/>
  <c r="AA48" i="12"/>
  <c r="AK47" i="12"/>
  <c r="AJ47" i="12"/>
  <c r="AI47" i="12"/>
  <c r="AH47" i="12"/>
  <c r="AG47" i="12"/>
  <c r="AF47" i="12"/>
  <c r="AE47" i="12"/>
  <c r="AD47" i="12"/>
  <c r="AC47" i="12"/>
  <c r="AB47" i="12"/>
  <c r="AA47" i="12"/>
  <c r="AK46" i="12"/>
  <c r="AJ46" i="12"/>
  <c r="AI46" i="12"/>
  <c r="AH46" i="12"/>
  <c r="AG46" i="12"/>
  <c r="AF46" i="12"/>
  <c r="AE46" i="12"/>
  <c r="AD46" i="12"/>
  <c r="AC46" i="12"/>
  <c r="AB46" i="12"/>
  <c r="AA46" i="12"/>
  <c r="AK45" i="12"/>
  <c r="AJ45" i="12"/>
  <c r="AI45" i="12"/>
  <c r="AH45" i="12"/>
  <c r="AG45" i="12"/>
  <c r="AF45" i="12"/>
  <c r="AE45" i="12"/>
  <c r="AD45" i="12"/>
  <c r="AC45" i="12"/>
  <c r="AB45" i="12"/>
  <c r="AA45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N43" i="12"/>
  <c r="AA43" i="12"/>
  <c r="O43" i="12"/>
  <c r="AB43" i="12"/>
  <c r="P43" i="12"/>
  <c r="AC43" i="12"/>
  <c r="Q43" i="12"/>
  <c r="AD43" i="12"/>
  <c r="R43" i="12"/>
  <c r="AE43" i="12"/>
  <c r="S43" i="12"/>
  <c r="AF43" i="12"/>
  <c r="T43" i="12"/>
  <c r="AG43" i="12"/>
  <c r="U43" i="12"/>
  <c r="AH43" i="12"/>
  <c r="V43" i="12"/>
  <c r="AI43" i="12"/>
  <c r="W43" i="12"/>
  <c r="AJ43" i="12"/>
  <c r="L43" i="12"/>
  <c r="X43" i="12"/>
  <c r="AK43" i="12"/>
  <c r="AL43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N35" i="12"/>
  <c r="AA35" i="12"/>
  <c r="O35" i="12"/>
  <c r="AB35" i="12"/>
  <c r="P35" i="12"/>
  <c r="AC35" i="12"/>
  <c r="Q35" i="12"/>
  <c r="AD35" i="12"/>
  <c r="R35" i="12"/>
  <c r="AE35" i="12"/>
  <c r="S35" i="12"/>
  <c r="AF35" i="12"/>
  <c r="T35" i="12"/>
  <c r="AG35" i="12"/>
  <c r="U35" i="12"/>
  <c r="AH35" i="12"/>
  <c r="V35" i="12"/>
  <c r="AI35" i="12"/>
  <c r="W35" i="12"/>
  <c r="AJ35" i="12"/>
  <c r="L35" i="12"/>
  <c r="X35" i="12"/>
  <c r="AK35" i="12"/>
  <c r="AL35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N31" i="12"/>
  <c r="Y31" i="12"/>
  <c r="AA31" i="12"/>
  <c r="O31" i="12"/>
  <c r="AB31" i="12"/>
  <c r="P31" i="12"/>
  <c r="AC31" i="12"/>
  <c r="Q31" i="12"/>
  <c r="AD31" i="12"/>
  <c r="R31" i="12"/>
  <c r="AE31" i="12"/>
  <c r="S31" i="12"/>
  <c r="AF31" i="12"/>
  <c r="T31" i="12"/>
  <c r="AG31" i="12"/>
  <c r="U31" i="12"/>
  <c r="AH31" i="12"/>
  <c r="V31" i="12"/>
  <c r="AI31" i="12"/>
  <c r="W31" i="12"/>
  <c r="AJ31" i="12"/>
  <c r="L31" i="12"/>
  <c r="X31" i="12"/>
  <c r="AK31" i="12"/>
  <c r="AL31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N26" i="12"/>
  <c r="AA26" i="12"/>
  <c r="O26" i="12"/>
  <c r="AB26" i="12"/>
  <c r="P26" i="12"/>
  <c r="AC26" i="12"/>
  <c r="Q26" i="12"/>
  <c r="AD26" i="12"/>
  <c r="R26" i="12"/>
  <c r="AE26" i="12"/>
  <c r="S26" i="12"/>
  <c r="AF26" i="12"/>
  <c r="T26" i="12"/>
  <c r="AG26" i="12"/>
  <c r="U26" i="12"/>
  <c r="AH26" i="12"/>
  <c r="V26" i="12"/>
  <c r="AI26" i="12"/>
  <c r="W26" i="12"/>
  <c r="AJ26" i="12"/>
  <c r="L26" i="12"/>
  <c r="X26" i="12"/>
  <c r="AK26" i="12"/>
  <c r="AL26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N21" i="12"/>
  <c r="AA21" i="12"/>
  <c r="O21" i="12"/>
  <c r="AB21" i="12"/>
  <c r="P21" i="12"/>
  <c r="AC21" i="12"/>
  <c r="Q21" i="12"/>
  <c r="AD21" i="12"/>
  <c r="R21" i="12"/>
  <c r="AE21" i="12"/>
  <c r="S21" i="12"/>
  <c r="AF21" i="12"/>
  <c r="T21" i="12"/>
  <c r="AG21" i="12"/>
  <c r="U21" i="12"/>
  <c r="AH21" i="12"/>
  <c r="V21" i="12"/>
  <c r="AI21" i="12"/>
  <c r="W21" i="12"/>
  <c r="AJ21" i="12"/>
  <c r="L21" i="12"/>
  <c r="X21" i="12"/>
  <c r="AK21" i="12"/>
  <c r="AL21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N16" i="12"/>
  <c r="AA16" i="12"/>
  <c r="O16" i="12"/>
  <c r="AB16" i="12"/>
  <c r="P16" i="12"/>
  <c r="AC16" i="12"/>
  <c r="Q16" i="12"/>
  <c r="AD16" i="12"/>
  <c r="R16" i="12"/>
  <c r="AE16" i="12"/>
  <c r="S16" i="12"/>
  <c r="AF16" i="12"/>
  <c r="T16" i="12"/>
  <c r="AG16" i="12"/>
  <c r="U16" i="12"/>
  <c r="AH16" i="12"/>
  <c r="V16" i="12"/>
  <c r="AI16" i="12"/>
  <c r="W16" i="12"/>
  <c r="AJ16" i="12"/>
  <c r="L16" i="12"/>
  <c r="X16" i="12"/>
  <c r="AK16" i="12"/>
  <c r="AL16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N12" i="12"/>
  <c r="AA12" i="12"/>
  <c r="O12" i="12"/>
  <c r="AB12" i="12"/>
  <c r="P12" i="12"/>
  <c r="AC12" i="12"/>
  <c r="Q12" i="12"/>
  <c r="AD12" i="12"/>
  <c r="R12" i="12"/>
  <c r="AE12" i="12"/>
  <c r="S12" i="12"/>
  <c r="AF12" i="12"/>
  <c r="T12" i="12"/>
  <c r="AG12" i="12"/>
  <c r="U12" i="12"/>
  <c r="AH12" i="12"/>
  <c r="V12" i="12"/>
  <c r="AI12" i="12"/>
  <c r="W12" i="12"/>
  <c r="AJ12" i="12"/>
  <c r="L12" i="12"/>
  <c r="X12" i="12"/>
  <c r="AK12" i="12"/>
  <c r="AL12" i="12"/>
  <c r="N11" i="12"/>
  <c r="AA11" i="12"/>
  <c r="O11" i="12"/>
  <c r="AB11" i="12"/>
  <c r="P11" i="12"/>
  <c r="AC11" i="12"/>
  <c r="Q11" i="12"/>
  <c r="AD11" i="12"/>
  <c r="R11" i="12"/>
  <c r="AE11" i="12"/>
  <c r="S11" i="12"/>
  <c r="AF11" i="12"/>
  <c r="T11" i="12"/>
  <c r="AG11" i="12"/>
  <c r="U11" i="12"/>
  <c r="AH11" i="12"/>
  <c r="V11" i="12"/>
  <c r="AI11" i="12"/>
  <c r="W11" i="12"/>
  <c r="AJ11" i="12"/>
  <c r="L11" i="12"/>
  <c r="X11" i="12"/>
  <c r="AK11" i="12"/>
  <c r="AL11" i="12"/>
  <c r="N10" i="12"/>
  <c r="AA10" i="12"/>
  <c r="O10" i="12"/>
  <c r="AB10" i="12"/>
  <c r="P10" i="12"/>
  <c r="AC10" i="12"/>
  <c r="Q10" i="12"/>
  <c r="AD10" i="12"/>
  <c r="R10" i="12"/>
  <c r="AE10" i="12"/>
  <c r="S10" i="12"/>
  <c r="AF10" i="12"/>
  <c r="T10" i="12"/>
  <c r="AG10" i="12"/>
  <c r="U10" i="12"/>
  <c r="AH10" i="12"/>
  <c r="V10" i="12"/>
  <c r="AI10" i="12"/>
  <c r="W10" i="12"/>
  <c r="AJ10" i="12"/>
  <c r="L10" i="12"/>
  <c r="X10" i="12"/>
  <c r="AK10" i="12"/>
  <c r="AL10" i="12"/>
  <c r="N9" i="12"/>
  <c r="AA9" i="12"/>
  <c r="O9" i="12"/>
  <c r="AB9" i="12"/>
  <c r="P9" i="12"/>
  <c r="AC9" i="12"/>
  <c r="Q9" i="12"/>
  <c r="AD9" i="12"/>
  <c r="R9" i="12"/>
  <c r="AE9" i="12"/>
  <c r="S9" i="12"/>
  <c r="AF9" i="12"/>
  <c r="T9" i="12"/>
  <c r="AG9" i="12"/>
  <c r="U9" i="12"/>
  <c r="AH9" i="12"/>
  <c r="V9" i="12"/>
  <c r="AI9" i="12"/>
  <c r="W9" i="12"/>
  <c r="AJ9" i="12"/>
  <c r="L9" i="12"/>
  <c r="X9" i="12"/>
  <c r="AK9" i="12"/>
  <c r="AL9" i="12"/>
  <c r="N8" i="12"/>
  <c r="AA8" i="12"/>
  <c r="O8" i="12"/>
  <c r="AB8" i="12"/>
  <c r="P8" i="12"/>
  <c r="AC8" i="12"/>
  <c r="Q8" i="12"/>
  <c r="AD8" i="12"/>
  <c r="R8" i="12"/>
  <c r="AE8" i="12"/>
  <c r="S8" i="12"/>
  <c r="AF8" i="12"/>
  <c r="T8" i="12"/>
  <c r="AG8" i="12"/>
  <c r="U8" i="12"/>
  <c r="AH8" i="12"/>
  <c r="V8" i="12"/>
  <c r="AI8" i="12"/>
  <c r="W8" i="12"/>
  <c r="AJ8" i="12"/>
  <c r="L8" i="12"/>
  <c r="X8" i="12"/>
  <c r="AK8" i="12"/>
  <c r="AL8" i="12"/>
  <c r="N7" i="12"/>
  <c r="AA7" i="12"/>
  <c r="O7" i="12"/>
  <c r="AB7" i="12"/>
  <c r="P7" i="12"/>
  <c r="AC7" i="12"/>
  <c r="Q7" i="12"/>
  <c r="AD7" i="12"/>
  <c r="R7" i="12"/>
  <c r="AE7" i="12"/>
  <c r="S7" i="12"/>
  <c r="AF7" i="12"/>
  <c r="T7" i="12"/>
  <c r="AG7" i="12"/>
  <c r="U7" i="12"/>
  <c r="AH7" i="12"/>
  <c r="V7" i="12"/>
  <c r="AI7" i="12"/>
  <c r="W7" i="12"/>
  <c r="AJ7" i="12"/>
  <c r="L7" i="12"/>
  <c r="X7" i="12"/>
  <c r="AK7" i="12"/>
  <c r="AL7" i="12"/>
  <c r="N6" i="12"/>
  <c r="AA6" i="12"/>
  <c r="O6" i="12"/>
  <c r="AB6" i="12"/>
  <c r="P6" i="12"/>
  <c r="AC6" i="12"/>
  <c r="Q6" i="12"/>
  <c r="AD6" i="12"/>
  <c r="R6" i="12"/>
  <c r="AE6" i="12"/>
  <c r="S6" i="12"/>
  <c r="AF6" i="12"/>
  <c r="T6" i="12"/>
  <c r="AG6" i="12"/>
  <c r="U6" i="12"/>
  <c r="AH6" i="12"/>
  <c r="V6" i="12"/>
  <c r="AI6" i="12"/>
  <c r="W6" i="12"/>
  <c r="AJ6" i="12"/>
  <c r="L6" i="12"/>
  <c r="X6" i="12"/>
  <c r="AK6" i="12"/>
  <c r="AL6" i="12"/>
  <c r="N199" i="11"/>
  <c r="AA199" i="11"/>
  <c r="O199" i="11"/>
  <c r="AB199" i="11"/>
  <c r="P199" i="11"/>
  <c r="AC199" i="11"/>
  <c r="Q199" i="11"/>
  <c r="AD199" i="11"/>
  <c r="R199" i="11"/>
  <c r="AE199" i="11"/>
  <c r="S199" i="11"/>
  <c r="AF199" i="11"/>
  <c r="T199" i="11"/>
  <c r="AG199" i="11"/>
  <c r="U199" i="11"/>
  <c r="AH199" i="11"/>
  <c r="V199" i="11"/>
  <c r="AI199" i="11"/>
  <c r="W199" i="11"/>
  <c r="AJ199" i="11"/>
  <c r="L199" i="11"/>
  <c r="X199" i="11"/>
  <c r="AK199" i="11"/>
  <c r="AL199" i="11"/>
  <c r="N198" i="11"/>
  <c r="AA198" i="11"/>
  <c r="O198" i="11"/>
  <c r="AB198" i="11"/>
  <c r="P198" i="11"/>
  <c r="AC198" i="11"/>
  <c r="Q198" i="11"/>
  <c r="AD198" i="11"/>
  <c r="R198" i="11"/>
  <c r="AE198" i="11"/>
  <c r="S198" i="11"/>
  <c r="AF198" i="11"/>
  <c r="T198" i="11"/>
  <c r="AG198" i="11"/>
  <c r="U198" i="11"/>
  <c r="AH198" i="11"/>
  <c r="V198" i="11"/>
  <c r="AI198" i="11"/>
  <c r="W198" i="11"/>
  <c r="AJ198" i="11"/>
  <c r="L198" i="11"/>
  <c r="X198" i="11"/>
  <c r="AK198" i="11"/>
  <c r="AL198" i="11"/>
  <c r="AL197" i="11"/>
  <c r="N196" i="11"/>
  <c r="AA196" i="11"/>
  <c r="O196" i="11"/>
  <c r="AB196" i="11"/>
  <c r="P196" i="11"/>
  <c r="AC196" i="11"/>
  <c r="Q196" i="11"/>
  <c r="AD196" i="11"/>
  <c r="R196" i="11"/>
  <c r="AE196" i="11"/>
  <c r="S196" i="11"/>
  <c r="AF196" i="11"/>
  <c r="T196" i="11"/>
  <c r="AG196" i="11"/>
  <c r="U196" i="11"/>
  <c r="AH196" i="11"/>
  <c r="V196" i="11"/>
  <c r="AI196" i="11"/>
  <c r="W196" i="11"/>
  <c r="AJ196" i="11"/>
  <c r="L196" i="11"/>
  <c r="X196" i="11"/>
  <c r="AK196" i="11"/>
  <c r="AL196" i="11"/>
  <c r="AL195" i="11"/>
  <c r="N194" i="11"/>
  <c r="AA194" i="11"/>
  <c r="O194" i="11"/>
  <c r="AB194" i="11"/>
  <c r="P194" i="11"/>
  <c r="AC194" i="11"/>
  <c r="Q194" i="11"/>
  <c r="AD194" i="11"/>
  <c r="R194" i="11"/>
  <c r="AE194" i="11"/>
  <c r="S194" i="11"/>
  <c r="AF194" i="11"/>
  <c r="T194" i="11"/>
  <c r="AG194" i="11"/>
  <c r="U194" i="11"/>
  <c r="AH194" i="11"/>
  <c r="V194" i="11"/>
  <c r="AI194" i="11"/>
  <c r="W194" i="11"/>
  <c r="AJ194" i="11"/>
  <c r="L194" i="11"/>
  <c r="X194" i="11"/>
  <c r="AK194" i="11"/>
  <c r="AL194" i="11"/>
  <c r="AL193" i="11"/>
  <c r="N192" i="11"/>
  <c r="AA192" i="11"/>
  <c r="O192" i="11"/>
  <c r="AB192" i="11"/>
  <c r="P192" i="11"/>
  <c r="AC192" i="11"/>
  <c r="Q192" i="11"/>
  <c r="AD192" i="11"/>
  <c r="R192" i="11"/>
  <c r="AE192" i="11"/>
  <c r="S192" i="11"/>
  <c r="AF192" i="11"/>
  <c r="T192" i="11"/>
  <c r="AG192" i="11"/>
  <c r="U192" i="11"/>
  <c r="AH192" i="11"/>
  <c r="V192" i="11"/>
  <c r="AI192" i="11"/>
  <c r="W192" i="11"/>
  <c r="AJ192" i="11"/>
  <c r="L192" i="11"/>
  <c r="X192" i="11"/>
  <c r="AK192" i="11"/>
  <c r="AL192" i="11"/>
  <c r="AL191" i="11"/>
  <c r="N190" i="11"/>
  <c r="AA190" i="11"/>
  <c r="O190" i="11"/>
  <c r="AB190" i="11"/>
  <c r="P190" i="11"/>
  <c r="AC190" i="11"/>
  <c r="Q190" i="11"/>
  <c r="AD190" i="11"/>
  <c r="R190" i="11"/>
  <c r="AE190" i="11"/>
  <c r="S190" i="11"/>
  <c r="AF190" i="11"/>
  <c r="T190" i="11"/>
  <c r="AG190" i="11"/>
  <c r="U190" i="11"/>
  <c r="AH190" i="11"/>
  <c r="V190" i="11"/>
  <c r="AI190" i="11"/>
  <c r="W190" i="11"/>
  <c r="AJ190" i="11"/>
  <c r="L190" i="11"/>
  <c r="X190" i="11"/>
  <c r="AK190" i="11"/>
  <c r="AL190" i="11"/>
  <c r="AL189" i="11"/>
  <c r="N188" i="11"/>
  <c r="AA188" i="11"/>
  <c r="O188" i="11"/>
  <c r="AB188" i="11"/>
  <c r="P188" i="11"/>
  <c r="AC188" i="11"/>
  <c r="Q188" i="11"/>
  <c r="AD188" i="11"/>
  <c r="R188" i="11"/>
  <c r="AE188" i="11"/>
  <c r="S188" i="11"/>
  <c r="AF188" i="11"/>
  <c r="T188" i="11"/>
  <c r="AG188" i="11"/>
  <c r="U188" i="11"/>
  <c r="AH188" i="11"/>
  <c r="V188" i="11"/>
  <c r="AI188" i="11"/>
  <c r="W188" i="11"/>
  <c r="AJ188" i="11"/>
  <c r="L188" i="11"/>
  <c r="X188" i="11"/>
  <c r="AK188" i="11"/>
  <c r="AL188" i="11"/>
  <c r="AL187" i="11"/>
  <c r="N186" i="11"/>
  <c r="AA186" i="11"/>
  <c r="O186" i="11"/>
  <c r="AB186" i="11"/>
  <c r="P186" i="11"/>
  <c r="AC186" i="11"/>
  <c r="Q186" i="11"/>
  <c r="AD186" i="11"/>
  <c r="R186" i="11"/>
  <c r="AE186" i="11"/>
  <c r="S186" i="11"/>
  <c r="AF186" i="11"/>
  <c r="T186" i="11"/>
  <c r="AG186" i="11"/>
  <c r="U186" i="11"/>
  <c r="AH186" i="11"/>
  <c r="V186" i="11"/>
  <c r="AI186" i="11"/>
  <c r="W186" i="11"/>
  <c r="AJ186" i="11"/>
  <c r="L186" i="11"/>
  <c r="X186" i="11"/>
  <c r="AK186" i="11"/>
  <c r="AL186" i="11"/>
  <c r="AL185" i="11"/>
  <c r="N184" i="11"/>
  <c r="AA184" i="11"/>
  <c r="O184" i="11"/>
  <c r="AB184" i="11"/>
  <c r="P184" i="11"/>
  <c r="AC184" i="11"/>
  <c r="Q184" i="11"/>
  <c r="AD184" i="11"/>
  <c r="R184" i="11"/>
  <c r="AE184" i="11"/>
  <c r="S184" i="11"/>
  <c r="AF184" i="11"/>
  <c r="T184" i="11"/>
  <c r="AG184" i="11"/>
  <c r="U184" i="11"/>
  <c r="AH184" i="11"/>
  <c r="V184" i="11"/>
  <c r="AI184" i="11"/>
  <c r="W184" i="11"/>
  <c r="AJ184" i="11"/>
  <c r="L184" i="11"/>
  <c r="X184" i="11"/>
  <c r="AK184" i="11"/>
  <c r="AL184" i="11"/>
  <c r="AL183" i="11"/>
  <c r="N182" i="11"/>
  <c r="AA182" i="11"/>
  <c r="O182" i="11"/>
  <c r="AB182" i="11"/>
  <c r="P182" i="11"/>
  <c r="AC182" i="11"/>
  <c r="Q182" i="11"/>
  <c r="AD182" i="11"/>
  <c r="R182" i="11"/>
  <c r="AE182" i="11"/>
  <c r="S182" i="11"/>
  <c r="AF182" i="11"/>
  <c r="T182" i="11"/>
  <c r="AG182" i="11"/>
  <c r="U182" i="11"/>
  <c r="AH182" i="11"/>
  <c r="V182" i="11"/>
  <c r="AI182" i="11"/>
  <c r="W182" i="11"/>
  <c r="AJ182" i="11"/>
  <c r="L182" i="11"/>
  <c r="X182" i="11"/>
  <c r="AK182" i="11"/>
  <c r="AL182" i="11"/>
  <c r="AL181" i="11"/>
  <c r="N180" i="11"/>
  <c r="AA180" i="11"/>
  <c r="O180" i="11"/>
  <c r="AB180" i="11"/>
  <c r="P180" i="11"/>
  <c r="AC180" i="11"/>
  <c r="Q180" i="11"/>
  <c r="AD180" i="11"/>
  <c r="R180" i="11"/>
  <c r="AE180" i="11"/>
  <c r="S180" i="11"/>
  <c r="AF180" i="11"/>
  <c r="T180" i="11"/>
  <c r="AG180" i="11"/>
  <c r="U180" i="11"/>
  <c r="AH180" i="11"/>
  <c r="V180" i="11"/>
  <c r="AI180" i="11"/>
  <c r="W180" i="11"/>
  <c r="AJ180" i="11"/>
  <c r="L180" i="11"/>
  <c r="X180" i="11"/>
  <c r="AK180" i="11"/>
  <c r="AL180" i="11"/>
  <c r="AL179" i="11"/>
  <c r="N178" i="11"/>
  <c r="AA178" i="11"/>
  <c r="O178" i="11"/>
  <c r="AB178" i="11"/>
  <c r="P178" i="11"/>
  <c r="AC178" i="11"/>
  <c r="Q178" i="11"/>
  <c r="AD178" i="11"/>
  <c r="R178" i="11"/>
  <c r="AE178" i="11"/>
  <c r="S178" i="11"/>
  <c r="AF178" i="11"/>
  <c r="T178" i="11"/>
  <c r="AG178" i="11"/>
  <c r="U178" i="11"/>
  <c r="AH178" i="11"/>
  <c r="V178" i="11"/>
  <c r="AI178" i="11"/>
  <c r="W178" i="11"/>
  <c r="AJ178" i="11"/>
  <c r="L178" i="11"/>
  <c r="X178" i="11"/>
  <c r="AK178" i="11"/>
  <c r="AL178" i="11"/>
  <c r="AL177" i="11"/>
  <c r="N176" i="11"/>
  <c r="AA176" i="11"/>
  <c r="O176" i="11"/>
  <c r="AB176" i="11"/>
  <c r="P176" i="11"/>
  <c r="AC176" i="11"/>
  <c r="Q176" i="11"/>
  <c r="AD176" i="11"/>
  <c r="R176" i="11"/>
  <c r="AE176" i="11"/>
  <c r="S176" i="11"/>
  <c r="AF176" i="11"/>
  <c r="T176" i="11"/>
  <c r="AG176" i="11"/>
  <c r="U176" i="11"/>
  <c r="AH176" i="11"/>
  <c r="V176" i="11"/>
  <c r="AI176" i="11"/>
  <c r="W176" i="11"/>
  <c r="AJ176" i="11"/>
  <c r="L176" i="11"/>
  <c r="X176" i="11"/>
  <c r="AK176" i="11"/>
  <c r="AL176" i="11"/>
  <c r="AL175" i="11"/>
  <c r="N174" i="11"/>
  <c r="AA174" i="11"/>
  <c r="O174" i="11"/>
  <c r="AB174" i="11"/>
  <c r="P174" i="11"/>
  <c r="AC174" i="11"/>
  <c r="Q174" i="11"/>
  <c r="AD174" i="11"/>
  <c r="R174" i="11"/>
  <c r="AE174" i="11"/>
  <c r="S174" i="11"/>
  <c r="AF174" i="11"/>
  <c r="T174" i="11"/>
  <c r="AG174" i="11"/>
  <c r="U174" i="11"/>
  <c r="AH174" i="11"/>
  <c r="V174" i="11"/>
  <c r="AI174" i="11"/>
  <c r="W174" i="11"/>
  <c r="AJ174" i="11"/>
  <c r="L174" i="11"/>
  <c r="X174" i="11"/>
  <c r="AK174" i="11"/>
  <c r="AL174" i="11"/>
  <c r="AL173" i="11"/>
  <c r="N172" i="11"/>
  <c r="AA172" i="11"/>
  <c r="O172" i="11"/>
  <c r="AB172" i="11"/>
  <c r="P172" i="11"/>
  <c r="AC172" i="11"/>
  <c r="Q172" i="11"/>
  <c r="AD172" i="11"/>
  <c r="R172" i="11"/>
  <c r="AE172" i="11"/>
  <c r="S172" i="11"/>
  <c r="AF172" i="11"/>
  <c r="T172" i="11"/>
  <c r="AG172" i="11"/>
  <c r="U172" i="11"/>
  <c r="AH172" i="11"/>
  <c r="V172" i="11"/>
  <c r="AI172" i="11"/>
  <c r="W172" i="11"/>
  <c r="AJ172" i="11"/>
  <c r="L172" i="11"/>
  <c r="X172" i="11"/>
  <c r="AK172" i="11"/>
  <c r="AL172" i="11"/>
  <c r="AL171" i="11"/>
  <c r="N170" i="11"/>
  <c r="AA170" i="11"/>
  <c r="O170" i="11"/>
  <c r="AB170" i="11"/>
  <c r="P170" i="11"/>
  <c r="AC170" i="11"/>
  <c r="Q170" i="11"/>
  <c r="AD170" i="11"/>
  <c r="R170" i="11"/>
  <c r="AE170" i="11"/>
  <c r="S170" i="11"/>
  <c r="AF170" i="11"/>
  <c r="T170" i="11"/>
  <c r="AG170" i="11"/>
  <c r="U170" i="11"/>
  <c r="AH170" i="11"/>
  <c r="V170" i="11"/>
  <c r="AI170" i="11"/>
  <c r="W170" i="11"/>
  <c r="AJ170" i="11"/>
  <c r="L170" i="11"/>
  <c r="X170" i="11"/>
  <c r="AK170" i="11"/>
  <c r="AL170" i="11"/>
  <c r="AL169" i="11"/>
  <c r="N168" i="11"/>
  <c r="AA168" i="11"/>
  <c r="O168" i="11"/>
  <c r="AB168" i="11"/>
  <c r="P168" i="11"/>
  <c r="AC168" i="11"/>
  <c r="Q168" i="11"/>
  <c r="AD168" i="11"/>
  <c r="R168" i="11"/>
  <c r="AE168" i="11"/>
  <c r="S168" i="11"/>
  <c r="AF168" i="11"/>
  <c r="T168" i="11"/>
  <c r="AG168" i="11"/>
  <c r="U168" i="11"/>
  <c r="AH168" i="11"/>
  <c r="V168" i="11"/>
  <c r="AI168" i="11"/>
  <c r="W168" i="11"/>
  <c r="AJ168" i="11"/>
  <c r="L168" i="11"/>
  <c r="X168" i="11"/>
  <c r="AK168" i="11"/>
  <c r="AL168" i="11"/>
  <c r="AL167" i="11"/>
  <c r="N166" i="11"/>
  <c r="AA166" i="11"/>
  <c r="O166" i="11"/>
  <c r="AB166" i="11"/>
  <c r="P166" i="11"/>
  <c r="AC166" i="11"/>
  <c r="Q166" i="11"/>
  <c r="AD166" i="11"/>
  <c r="R166" i="11"/>
  <c r="AE166" i="11"/>
  <c r="S166" i="11"/>
  <c r="AF166" i="11"/>
  <c r="T166" i="11"/>
  <c r="AG166" i="11"/>
  <c r="U166" i="11"/>
  <c r="AH166" i="11"/>
  <c r="V166" i="11"/>
  <c r="AI166" i="11"/>
  <c r="W166" i="11"/>
  <c r="AJ166" i="11"/>
  <c r="L166" i="11"/>
  <c r="X166" i="11"/>
  <c r="AK166" i="11"/>
  <c r="AL166" i="11"/>
  <c r="AL165" i="11"/>
  <c r="N164" i="11"/>
  <c r="AA164" i="11"/>
  <c r="O164" i="11"/>
  <c r="AB164" i="11"/>
  <c r="P164" i="11"/>
  <c r="AC164" i="11"/>
  <c r="Q164" i="11"/>
  <c r="AD164" i="11"/>
  <c r="R164" i="11"/>
  <c r="AE164" i="11"/>
  <c r="S164" i="11"/>
  <c r="AF164" i="11"/>
  <c r="T164" i="11"/>
  <c r="AG164" i="11"/>
  <c r="U164" i="11"/>
  <c r="AH164" i="11"/>
  <c r="V164" i="11"/>
  <c r="AI164" i="11"/>
  <c r="W164" i="11"/>
  <c r="AJ164" i="11"/>
  <c r="L164" i="11"/>
  <c r="X164" i="11"/>
  <c r="AK164" i="11"/>
  <c r="AL164" i="11"/>
  <c r="AL163" i="11"/>
  <c r="N162" i="11"/>
  <c r="AA162" i="11"/>
  <c r="O162" i="11"/>
  <c r="AB162" i="11"/>
  <c r="P162" i="11"/>
  <c r="AC162" i="11"/>
  <c r="Q162" i="11"/>
  <c r="AD162" i="11"/>
  <c r="R162" i="11"/>
  <c r="AE162" i="11"/>
  <c r="S162" i="11"/>
  <c r="AF162" i="11"/>
  <c r="T162" i="11"/>
  <c r="AG162" i="11"/>
  <c r="U162" i="11"/>
  <c r="AH162" i="11"/>
  <c r="V162" i="11"/>
  <c r="AI162" i="11"/>
  <c r="W162" i="11"/>
  <c r="AJ162" i="11"/>
  <c r="L162" i="11"/>
  <c r="X162" i="11"/>
  <c r="AK162" i="11"/>
  <c r="AL162" i="11"/>
  <c r="AL161" i="11"/>
  <c r="N160" i="11"/>
  <c r="AA160" i="11"/>
  <c r="O160" i="11"/>
  <c r="AB160" i="11"/>
  <c r="P160" i="11"/>
  <c r="AC160" i="11"/>
  <c r="Q160" i="11"/>
  <c r="AD160" i="11"/>
  <c r="R160" i="11"/>
  <c r="AE160" i="11"/>
  <c r="S160" i="11"/>
  <c r="AF160" i="11"/>
  <c r="T160" i="11"/>
  <c r="AG160" i="11"/>
  <c r="U160" i="11"/>
  <c r="AH160" i="11"/>
  <c r="V160" i="11"/>
  <c r="AI160" i="11"/>
  <c r="W160" i="11"/>
  <c r="AJ160" i="11"/>
  <c r="L160" i="11"/>
  <c r="X160" i="11"/>
  <c r="AK160" i="11"/>
  <c r="AL160" i="11"/>
  <c r="AL159" i="11"/>
  <c r="N158" i="11"/>
  <c r="AA158" i="11"/>
  <c r="O158" i="11"/>
  <c r="AB158" i="11"/>
  <c r="P158" i="11"/>
  <c r="AC158" i="11"/>
  <c r="Q158" i="11"/>
  <c r="AD158" i="11"/>
  <c r="R158" i="11"/>
  <c r="AE158" i="11"/>
  <c r="S158" i="11"/>
  <c r="AF158" i="11"/>
  <c r="T158" i="11"/>
  <c r="AG158" i="11"/>
  <c r="U158" i="11"/>
  <c r="AH158" i="11"/>
  <c r="V158" i="11"/>
  <c r="AI158" i="11"/>
  <c r="W158" i="11"/>
  <c r="AJ158" i="11"/>
  <c r="L158" i="11"/>
  <c r="X158" i="11"/>
  <c r="AK158" i="11"/>
  <c r="AL158" i="11"/>
  <c r="AL157" i="11"/>
  <c r="N156" i="11"/>
  <c r="AA156" i="11"/>
  <c r="O156" i="11"/>
  <c r="AB156" i="11"/>
  <c r="P156" i="11"/>
  <c r="AC156" i="11"/>
  <c r="Q156" i="11"/>
  <c r="AD156" i="11"/>
  <c r="R156" i="11"/>
  <c r="AE156" i="11"/>
  <c r="S156" i="11"/>
  <c r="AF156" i="11"/>
  <c r="T156" i="11"/>
  <c r="AG156" i="11"/>
  <c r="U156" i="11"/>
  <c r="AH156" i="11"/>
  <c r="V156" i="11"/>
  <c r="AI156" i="11"/>
  <c r="W156" i="11"/>
  <c r="AJ156" i="11"/>
  <c r="L156" i="11"/>
  <c r="X156" i="11"/>
  <c r="AK156" i="11"/>
  <c r="AL156" i="11"/>
  <c r="AL155" i="11"/>
  <c r="N154" i="11"/>
  <c r="AA154" i="11"/>
  <c r="P154" i="11"/>
  <c r="AC154" i="11"/>
  <c r="R154" i="11"/>
  <c r="AE154" i="11"/>
  <c r="S154" i="11"/>
  <c r="AF154" i="11"/>
  <c r="T154" i="11"/>
  <c r="AG154" i="11"/>
  <c r="U154" i="11"/>
  <c r="AH154" i="11"/>
  <c r="V154" i="11"/>
  <c r="AI154" i="11"/>
  <c r="W154" i="11"/>
  <c r="AJ154" i="11"/>
  <c r="L154" i="11"/>
  <c r="X154" i="11"/>
  <c r="AK154" i="11"/>
  <c r="AL154" i="11"/>
  <c r="AL153" i="11"/>
  <c r="N152" i="11"/>
  <c r="AA152" i="11"/>
  <c r="P152" i="11"/>
  <c r="AC152" i="11"/>
  <c r="R152" i="11"/>
  <c r="AE152" i="11"/>
  <c r="S152" i="11"/>
  <c r="AF152" i="11"/>
  <c r="T152" i="11"/>
  <c r="AG152" i="11"/>
  <c r="U152" i="11"/>
  <c r="AH152" i="11"/>
  <c r="V152" i="11"/>
  <c r="AI152" i="11"/>
  <c r="W152" i="11"/>
  <c r="AJ152" i="11"/>
  <c r="L152" i="11"/>
  <c r="X152" i="11"/>
  <c r="AK152" i="11"/>
  <c r="AL152" i="11"/>
  <c r="AL151" i="11"/>
  <c r="N150" i="11"/>
  <c r="AA150" i="11"/>
  <c r="P150" i="11"/>
  <c r="AC150" i="11"/>
  <c r="R150" i="11"/>
  <c r="AE150" i="11"/>
  <c r="S150" i="11"/>
  <c r="AF150" i="11"/>
  <c r="T150" i="11"/>
  <c r="AG150" i="11"/>
  <c r="U150" i="11"/>
  <c r="AH150" i="11"/>
  <c r="V150" i="11"/>
  <c r="AI150" i="11"/>
  <c r="W150" i="11"/>
  <c r="AJ150" i="11"/>
  <c r="L150" i="11"/>
  <c r="X150" i="11"/>
  <c r="AK150" i="11"/>
  <c r="AL150" i="11"/>
  <c r="AL149" i="11"/>
  <c r="N148" i="11"/>
  <c r="AA148" i="11"/>
  <c r="P148" i="11"/>
  <c r="AC148" i="11"/>
  <c r="R148" i="11"/>
  <c r="AE148" i="11"/>
  <c r="S148" i="11"/>
  <c r="AF148" i="11"/>
  <c r="T148" i="11"/>
  <c r="AG148" i="11"/>
  <c r="U148" i="11"/>
  <c r="AH148" i="11"/>
  <c r="V148" i="11"/>
  <c r="AI148" i="11"/>
  <c r="W148" i="11"/>
  <c r="AJ148" i="11"/>
  <c r="L148" i="11"/>
  <c r="X148" i="11"/>
  <c r="AK148" i="11"/>
  <c r="AL148" i="11"/>
  <c r="AL147" i="11"/>
  <c r="N146" i="11"/>
  <c r="AA146" i="11"/>
  <c r="P146" i="11"/>
  <c r="AC146" i="11"/>
  <c r="R146" i="11"/>
  <c r="AE146" i="11"/>
  <c r="S146" i="11"/>
  <c r="AF146" i="11"/>
  <c r="T146" i="11"/>
  <c r="AG146" i="11"/>
  <c r="U146" i="11"/>
  <c r="AH146" i="11"/>
  <c r="V146" i="11"/>
  <c r="AI146" i="11"/>
  <c r="W146" i="11"/>
  <c r="AJ146" i="11"/>
  <c r="L146" i="11"/>
  <c r="X146" i="11"/>
  <c r="AK146" i="11"/>
  <c r="AL146" i="11"/>
  <c r="AL145" i="11"/>
  <c r="N144" i="11"/>
  <c r="AA144" i="11"/>
  <c r="P144" i="11"/>
  <c r="AC144" i="11"/>
  <c r="R144" i="11"/>
  <c r="AE144" i="11"/>
  <c r="S144" i="11"/>
  <c r="AF144" i="11"/>
  <c r="T144" i="11"/>
  <c r="AG144" i="11"/>
  <c r="U144" i="11"/>
  <c r="AH144" i="11"/>
  <c r="V144" i="11"/>
  <c r="AI144" i="11"/>
  <c r="W144" i="11"/>
  <c r="AJ144" i="11"/>
  <c r="L144" i="11"/>
  <c r="X144" i="11"/>
  <c r="AK144" i="11"/>
  <c r="AL144" i="11"/>
  <c r="AL143" i="11"/>
  <c r="N142" i="11"/>
  <c r="AA142" i="11"/>
  <c r="P142" i="11"/>
  <c r="AC142" i="11"/>
  <c r="R142" i="11"/>
  <c r="AE142" i="11"/>
  <c r="S142" i="11"/>
  <c r="AF142" i="11"/>
  <c r="T142" i="11"/>
  <c r="AG142" i="11"/>
  <c r="U142" i="11"/>
  <c r="AH142" i="11"/>
  <c r="V142" i="11"/>
  <c r="AI142" i="11"/>
  <c r="W142" i="11"/>
  <c r="AJ142" i="11"/>
  <c r="L142" i="11"/>
  <c r="X142" i="11"/>
  <c r="AK142" i="11"/>
  <c r="AL142" i="11"/>
  <c r="AL141" i="11"/>
  <c r="N140" i="11"/>
  <c r="AA140" i="11"/>
  <c r="P140" i="11"/>
  <c r="AC140" i="11"/>
  <c r="R140" i="11"/>
  <c r="AE140" i="11"/>
  <c r="S140" i="11"/>
  <c r="AF140" i="11"/>
  <c r="T140" i="11"/>
  <c r="AG140" i="11"/>
  <c r="U140" i="11"/>
  <c r="AH140" i="11"/>
  <c r="V140" i="11"/>
  <c r="AI140" i="11"/>
  <c r="W140" i="11"/>
  <c r="AJ140" i="11"/>
  <c r="L140" i="11"/>
  <c r="X140" i="11"/>
  <c r="AK140" i="11"/>
  <c r="AL140" i="11"/>
  <c r="AL139" i="11"/>
  <c r="N138" i="11"/>
  <c r="AA138" i="11"/>
  <c r="P138" i="11"/>
  <c r="AC138" i="11"/>
  <c r="R138" i="11"/>
  <c r="AE138" i="11"/>
  <c r="S138" i="11"/>
  <c r="AF138" i="11"/>
  <c r="T138" i="11"/>
  <c r="AG138" i="11"/>
  <c r="U138" i="11"/>
  <c r="AH138" i="11"/>
  <c r="V138" i="11"/>
  <c r="AI138" i="11"/>
  <c r="W138" i="11"/>
  <c r="AJ138" i="11"/>
  <c r="L138" i="11"/>
  <c r="X138" i="11"/>
  <c r="AK138" i="11"/>
  <c r="AL138" i="11"/>
  <c r="N132" i="11"/>
  <c r="AA132" i="11"/>
  <c r="O132" i="11"/>
  <c r="AB132" i="11"/>
  <c r="P132" i="11"/>
  <c r="AC132" i="11"/>
  <c r="Q132" i="11"/>
  <c r="AD132" i="11"/>
  <c r="R132" i="11"/>
  <c r="AE132" i="11"/>
  <c r="S132" i="11"/>
  <c r="AF132" i="11"/>
  <c r="T132" i="11"/>
  <c r="AG132" i="11"/>
  <c r="U132" i="11"/>
  <c r="AH132" i="11"/>
  <c r="V132" i="11"/>
  <c r="AI132" i="11"/>
  <c r="W132" i="11"/>
  <c r="AJ132" i="11"/>
  <c r="L132" i="11"/>
  <c r="X132" i="11"/>
  <c r="AK132" i="11"/>
  <c r="AL132" i="11"/>
  <c r="N127" i="11"/>
  <c r="AA127" i="11"/>
  <c r="O127" i="11"/>
  <c r="AB127" i="11"/>
  <c r="P127" i="11"/>
  <c r="AC127" i="11"/>
  <c r="Q127" i="11"/>
  <c r="AD127" i="11"/>
  <c r="R127" i="11"/>
  <c r="AE127" i="11"/>
  <c r="S127" i="11"/>
  <c r="AF127" i="11"/>
  <c r="T127" i="11"/>
  <c r="AG127" i="11"/>
  <c r="U127" i="11"/>
  <c r="AH127" i="11"/>
  <c r="V127" i="11"/>
  <c r="AI127" i="11"/>
  <c r="W127" i="11"/>
  <c r="AJ127" i="11"/>
  <c r="L127" i="11"/>
  <c r="X127" i="11"/>
  <c r="AK127" i="11"/>
  <c r="AL127" i="11"/>
  <c r="N122" i="11"/>
  <c r="AA122" i="11"/>
  <c r="O122" i="11"/>
  <c r="AB122" i="11"/>
  <c r="P122" i="11"/>
  <c r="AC122" i="11"/>
  <c r="Q122" i="11"/>
  <c r="AD122" i="11"/>
  <c r="R122" i="11"/>
  <c r="AE122" i="11"/>
  <c r="S122" i="11"/>
  <c r="AF122" i="11"/>
  <c r="T122" i="11"/>
  <c r="AG122" i="11"/>
  <c r="U122" i="11"/>
  <c r="AH122" i="11"/>
  <c r="V122" i="11"/>
  <c r="AI122" i="11"/>
  <c r="W122" i="11"/>
  <c r="AJ122" i="11"/>
  <c r="L122" i="11"/>
  <c r="X122" i="11"/>
  <c r="AK122" i="11"/>
  <c r="AL122" i="11"/>
  <c r="N117" i="11"/>
  <c r="AA117" i="11"/>
  <c r="O117" i="11"/>
  <c r="AB117" i="11"/>
  <c r="P117" i="11"/>
  <c r="AC117" i="11"/>
  <c r="Q117" i="11"/>
  <c r="AD117" i="11"/>
  <c r="R117" i="11"/>
  <c r="AE117" i="11"/>
  <c r="S117" i="11"/>
  <c r="AF117" i="11"/>
  <c r="T117" i="11"/>
  <c r="AG117" i="11"/>
  <c r="U117" i="11"/>
  <c r="AH117" i="11"/>
  <c r="V117" i="11"/>
  <c r="AI117" i="11"/>
  <c r="W117" i="11"/>
  <c r="AJ117" i="11"/>
  <c r="L117" i="11"/>
  <c r="X117" i="11"/>
  <c r="AK117" i="11"/>
  <c r="AL117" i="11"/>
  <c r="N112" i="11"/>
  <c r="AA112" i="11"/>
  <c r="O112" i="11"/>
  <c r="AB112" i="11"/>
  <c r="P112" i="11"/>
  <c r="AC112" i="11"/>
  <c r="Q112" i="11"/>
  <c r="AD112" i="11"/>
  <c r="R112" i="11"/>
  <c r="AE112" i="11"/>
  <c r="S112" i="11"/>
  <c r="AF112" i="11"/>
  <c r="T112" i="11"/>
  <c r="AG112" i="11"/>
  <c r="U112" i="11"/>
  <c r="AH112" i="11"/>
  <c r="V112" i="11"/>
  <c r="AI112" i="11"/>
  <c r="W112" i="11"/>
  <c r="AJ112" i="11"/>
  <c r="L112" i="11"/>
  <c r="X112" i="11"/>
  <c r="AK112" i="11"/>
  <c r="AL112" i="11"/>
  <c r="N107" i="11"/>
  <c r="AA107" i="11"/>
  <c r="O107" i="11"/>
  <c r="AB107" i="11"/>
  <c r="P107" i="11"/>
  <c r="AC107" i="11"/>
  <c r="Q107" i="11"/>
  <c r="AD107" i="11"/>
  <c r="R107" i="11"/>
  <c r="AE107" i="11"/>
  <c r="S107" i="11"/>
  <c r="AF107" i="11"/>
  <c r="T107" i="11"/>
  <c r="AG107" i="11"/>
  <c r="U107" i="11"/>
  <c r="AH107" i="11"/>
  <c r="V107" i="11"/>
  <c r="AI107" i="11"/>
  <c r="W107" i="11"/>
  <c r="AJ107" i="11"/>
  <c r="L107" i="11"/>
  <c r="X107" i="11"/>
  <c r="AK107" i="11"/>
  <c r="AL107" i="11"/>
  <c r="N102" i="11"/>
  <c r="AA102" i="11"/>
  <c r="O102" i="11"/>
  <c r="AB102" i="11"/>
  <c r="P102" i="11"/>
  <c r="AC102" i="11"/>
  <c r="Q102" i="11"/>
  <c r="AD102" i="11"/>
  <c r="R102" i="11"/>
  <c r="AE102" i="11"/>
  <c r="S102" i="11"/>
  <c r="AF102" i="11"/>
  <c r="T102" i="11"/>
  <c r="AG102" i="11"/>
  <c r="U102" i="11"/>
  <c r="AH102" i="11"/>
  <c r="V102" i="11"/>
  <c r="AI102" i="11"/>
  <c r="W102" i="11"/>
  <c r="AJ102" i="11"/>
  <c r="L102" i="11"/>
  <c r="X102" i="11"/>
  <c r="AK102" i="11"/>
  <c r="AL102" i="11"/>
  <c r="N97" i="11"/>
  <c r="AA97" i="11"/>
  <c r="O97" i="11"/>
  <c r="AB97" i="11"/>
  <c r="P97" i="11"/>
  <c r="AC97" i="11"/>
  <c r="Q97" i="11"/>
  <c r="AD97" i="11"/>
  <c r="R97" i="11"/>
  <c r="AE97" i="11"/>
  <c r="S97" i="11"/>
  <c r="AF97" i="11"/>
  <c r="T97" i="11"/>
  <c r="AG97" i="11"/>
  <c r="U97" i="11"/>
  <c r="AH97" i="11"/>
  <c r="V97" i="11"/>
  <c r="AI97" i="11"/>
  <c r="W97" i="11"/>
  <c r="AJ97" i="11"/>
  <c r="L97" i="11"/>
  <c r="X97" i="11"/>
  <c r="AK97" i="11"/>
  <c r="AL97" i="11"/>
  <c r="N92" i="11"/>
  <c r="AA92" i="11"/>
  <c r="O92" i="11"/>
  <c r="AB92" i="11"/>
  <c r="P92" i="11"/>
  <c r="AC92" i="11"/>
  <c r="Q92" i="11"/>
  <c r="AD92" i="11"/>
  <c r="R92" i="11"/>
  <c r="AE92" i="11"/>
  <c r="S92" i="11"/>
  <c r="AF92" i="11"/>
  <c r="T92" i="11"/>
  <c r="AG92" i="11"/>
  <c r="U92" i="11"/>
  <c r="AH92" i="11"/>
  <c r="V92" i="11"/>
  <c r="AI92" i="11"/>
  <c r="W92" i="11"/>
  <c r="AJ92" i="11"/>
  <c r="L92" i="11"/>
  <c r="X92" i="11"/>
  <c r="AK92" i="11"/>
  <c r="AL92" i="11"/>
  <c r="N87" i="11"/>
  <c r="AA87" i="11"/>
  <c r="O87" i="11"/>
  <c r="AB87" i="11"/>
  <c r="P87" i="11"/>
  <c r="AC87" i="11"/>
  <c r="Q87" i="11"/>
  <c r="AD87" i="11"/>
  <c r="R87" i="11"/>
  <c r="AE87" i="11"/>
  <c r="S87" i="11"/>
  <c r="AF87" i="11"/>
  <c r="T87" i="11"/>
  <c r="AG87" i="11"/>
  <c r="U87" i="11"/>
  <c r="AH87" i="11"/>
  <c r="V87" i="11"/>
  <c r="AI87" i="11"/>
  <c r="W87" i="11"/>
  <c r="AJ87" i="11"/>
  <c r="L87" i="11"/>
  <c r="X87" i="11"/>
  <c r="AK87" i="11"/>
  <c r="AL87" i="11"/>
  <c r="N86" i="11"/>
  <c r="AA86" i="11"/>
  <c r="O86" i="11"/>
  <c r="AB86" i="11"/>
  <c r="P86" i="11"/>
  <c r="AC86" i="11"/>
  <c r="Q86" i="11"/>
  <c r="AD86" i="11"/>
  <c r="R86" i="11"/>
  <c r="AE86" i="11"/>
  <c r="S86" i="11"/>
  <c r="AF86" i="11"/>
  <c r="T86" i="11"/>
  <c r="AG86" i="11"/>
  <c r="U86" i="11"/>
  <c r="AH86" i="11"/>
  <c r="V86" i="11"/>
  <c r="AI86" i="11"/>
  <c r="W86" i="11"/>
  <c r="AJ86" i="11"/>
  <c r="L86" i="11"/>
  <c r="X86" i="11"/>
  <c r="AK86" i="11"/>
  <c r="AL86" i="11"/>
  <c r="N85" i="11"/>
  <c r="AA85" i="11"/>
  <c r="O85" i="11"/>
  <c r="AB85" i="11"/>
  <c r="P85" i="11"/>
  <c r="AC85" i="11"/>
  <c r="Q85" i="11"/>
  <c r="AD85" i="11"/>
  <c r="R85" i="11"/>
  <c r="AE85" i="11"/>
  <c r="S85" i="11"/>
  <c r="AF85" i="11"/>
  <c r="T85" i="11"/>
  <c r="AG85" i="11"/>
  <c r="U85" i="11"/>
  <c r="AH85" i="11"/>
  <c r="V85" i="11"/>
  <c r="AI85" i="11"/>
  <c r="W85" i="11"/>
  <c r="AJ85" i="11"/>
  <c r="L85" i="11"/>
  <c r="X85" i="11"/>
  <c r="AK85" i="11"/>
  <c r="AL85" i="11"/>
  <c r="N69" i="11"/>
  <c r="AA69" i="11"/>
  <c r="O69" i="11"/>
  <c r="AB69" i="11"/>
  <c r="P69" i="11"/>
  <c r="AC69" i="11"/>
  <c r="Q69" i="11"/>
  <c r="AD69" i="11"/>
  <c r="R69" i="11"/>
  <c r="AE69" i="11"/>
  <c r="S69" i="11"/>
  <c r="AF69" i="11"/>
  <c r="T69" i="11"/>
  <c r="AG69" i="11"/>
  <c r="U69" i="11"/>
  <c r="AH69" i="11"/>
  <c r="V69" i="11"/>
  <c r="AI69" i="11"/>
  <c r="W69" i="11"/>
  <c r="AJ69" i="11"/>
  <c r="L69" i="11"/>
  <c r="X69" i="11"/>
  <c r="AK69" i="11"/>
  <c r="AL69" i="11"/>
  <c r="N68" i="11"/>
  <c r="AA68" i="11"/>
  <c r="O68" i="11"/>
  <c r="AB68" i="11"/>
  <c r="P68" i="11"/>
  <c r="AC68" i="11"/>
  <c r="Q68" i="11"/>
  <c r="AD68" i="11"/>
  <c r="R68" i="11"/>
  <c r="AE68" i="11"/>
  <c r="S68" i="11"/>
  <c r="AF68" i="11"/>
  <c r="T68" i="11"/>
  <c r="AG68" i="11"/>
  <c r="U68" i="11"/>
  <c r="AH68" i="11"/>
  <c r="V68" i="11"/>
  <c r="AI68" i="11"/>
  <c r="W68" i="11"/>
  <c r="AJ68" i="11"/>
  <c r="L68" i="11"/>
  <c r="X68" i="11"/>
  <c r="AK68" i="11"/>
  <c r="AL68" i="11"/>
  <c r="AL67" i="11"/>
  <c r="N66" i="11"/>
  <c r="AA66" i="11"/>
  <c r="O66" i="11"/>
  <c r="AB66" i="11"/>
  <c r="P66" i="11"/>
  <c r="AC66" i="11"/>
  <c r="Q66" i="11"/>
  <c r="AD66" i="11"/>
  <c r="R66" i="11"/>
  <c r="AE66" i="11"/>
  <c r="S66" i="11"/>
  <c r="AF66" i="11"/>
  <c r="T66" i="11"/>
  <c r="AG66" i="11"/>
  <c r="U66" i="11"/>
  <c r="AH66" i="11"/>
  <c r="V66" i="11"/>
  <c r="AI66" i="11"/>
  <c r="W66" i="11"/>
  <c r="AJ66" i="11"/>
  <c r="L66" i="11"/>
  <c r="X66" i="11"/>
  <c r="AK66" i="11"/>
  <c r="AL66" i="11"/>
  <c r="AL65" i="11"/>
  <c r="N64" i="11"/>
  <c r="AA64" i="11"/>
  <c r="O64" i="11"/>
  <c r="AB64" i="11"/>
  <c r="P64" i="11"/>
  <c r="AC64" i="11"/>
  <c r="Q64" i="11"/>
  <c r="AD64" i="11"/>
  <c r="R64" i="11"/>
  <c r="AE64" i="11"/>
  <c r="S64" i="11"/>
  <c r="AF64" i="11"/>
  <c r="T64" i="11"/>
  <c r="AG64" i="11"/>
  <c r="U64" i="11"/>
  <c r="AH64" i="11"/>
  <c r="V64" i="11"/>
  <c r="AI64" i="11"/>
  <c r="W64" i="11"/>
  <c r="AJ64" i="11"/>
  <c r="L64" i="11"/>
  <c r="X64" i="11"/>
  <c r="AK64" i="11"/>
  <c r="AL64" i="11"/>
  <c r="AL63" i="11"/>
  <c r="N62" i="11"/>
  <c r="AA62" i="11"/>
  <c r="O62" i="11"/>
  <c r="AB62" i="11"/>
  <c r="P62" i="11"/>
  <c r="AC62" i="11"/>
  <c r="Q62" i="11"/>
  <c r="AD62" i="11"/>
  <c r="R62" i="11"/>
  <c r="AE62" i="11"/>
  <c r="S62" i="11"/>
  <c r="AF62" i="11"/>
  <c r="T62" i="11"/>
  <c r="AG62" i="11"/>
  <c r="U62" i="11"/>
  <c r="AH62" i="11"/>
  <c r="V62" i="11"/>
  <c r="AI62" i="11"/>
  <c r="W62" i="11"/>
  <c r="AJ62" i="11"/>
  <c r="L62" i="11"/>
  <c r="X62" i="11"/>
  <c r="AK62" i="11"/>
  <c r="AL62" i="11"/>
  <c r="AL61" i="11"/>
  <c r="N60" i="11"/>
  <c r="AA60" i="11"/>
  <c r="O60" i="11"/>
  <c r="AB60" i="11"/>
  <c r="P60" i="11"/>
  <c r="AC60" i="11"/>
  <c r="Q60" i="11"/>
  <c r="AD60" i="11"/>
  <c r="R60" i="11"/>
  <c r="AE60" i="11"/>
  <c r="S60" i="11"/>
  <c r="AF60" i="11"/>
  <c r="T60" i="11"/>
  <c r="AG60" i="11"/>
  <c r="U60" i="11"/>
  <c r="AH60" i="11"/>
  <c r="V60" i="11"/>
  <c r="AI60" i="11"/>
  <c r="W60" i="11"/>
  <c r="AJ60" i="11"/>
  <c r="L60" i="11"/>
  <c r="X60" i="11"/>
  <c r="AK60" i="11"/>
  <c r="AL60" i="11"/>
  <c r="AL59" i="11"/>
  <c r="N58" i="11"/>
  <c r="AA58" i="11"/>
  <c r="O58" i="11"/>
  <c r="AB58" i="11"/>
  <c r="P58" i="11"/>
  <c r="AC58" i="11"/>
  <c r="Q58" i="11"/>
  <c r="AD58" i="11"/>
  <c r="R58" i="11"/>
  <c r="AE58" i="11"/>
  <c r="S58" i="11"/>
  <c r="AF58" i="11"/>
  <c r="T58" i="11"/>
  <c r="AG58" i="11"/>
  <c r="U58" i="11"/>
  <c r="AH58" i="11"/>
  <c r="V58" i="11"/>
  <c r="AI58" i="11"/>
  <c r="W58" i="11"/>
  <c r="AJ58" i="11"/>
  <c r="L58" i="11"/>
  <c r="X58" i="11"/>
  <c r="AK58" i="11"/>
  <c r="AL58" i="11"/>
  <c r="AL57" i="11"/>
  <c r="N56" i="11"/>
  <c r="AA56" i="11"/>
  <c r="O56" i="11"/>
  <c r="AB56" i="11"/>
  <c r="P56" i="11"/>
  <c r="AC56" i="11"/>
  <c r="Q56" i="11"/>
  <c r="AD56" i="11"/>
  <c r="R56" i="11"/>
  <c r="AE56" i="11"/>
  <c r="S56" i="11"/>
  <c r="AF56" i="11"/>
  <c r="T56" i="11"/>
  <c r="AG56" i="11"/>
  <c r="U56" i="11"/>
  <c r="AH56" i="11"/>
  <c r="V56" i="11"/>
  <c r="AI56" i="11"/>
  <c r="W56" i="11"/>
  <c r="AJ56" i="11"/>
  <c r="L56" i="11"/>
  <c r="X56" i="11"/>
  <c r="AK56" i="11"/>
  <c r="AL56" i="11"/>
  <c r="AL55" i="11"/>
  <c r="N54" i="11"/>
  <c r="AA54" i="11"/>
  <c r="O54" i="11"/>
  <c r="AB54" i="11"/>
  <c r="P54" i="11"/>
  <c r="AC54" i="11"/>
  <c r="Q54" i="11"/>
  <c r="AD54" i="11"/>
  <c r="R54" i="11"/>
  <c r="AE54" i="11"/>
  <c r="S54" i="11"/>
  <c r="AF54" i="11"/>
  <c r="T54" i="11"/>
  <c r="AG54" i="11"/>
  <c r="U54" i="11"/>
  <c r="AH54" i="11"/>
  <c r="V54" i="11"/>
  <c r="AI54" i="11"/>
  <c r="W54" i="11"/>
  <c r="AJ54" i="11"/>
  <c r="L54" i="11"/>
  <c r="X54" i="11"/>
  <c r="AK54" i="11"/>
  <c r="AL54" i="11"/>
  <c r="AL53" i="11"/>
  <c r="N52" i="11"/>
  <c r="AA52" i="11"/>
  <c r="O52" i="11"/>
  <c r="AB52" i="11"/>
  <c r="P52" i="11"/>
  <c r="AC52" i="11"/>
  <c r="Q52" i="11"/>
  <c r="AD52" i="11"/>
  <c r="R52" i="11"/>
  <c r="AE52" i="11"/>
  <c r="S52" i="11"/>
  <c r="AF52" i="11"/>
  <c r="T52" i="11"/>
  <c r="AG52" i="11"/>
  <c r="U52" i="11"/>
  <c r="AH52" i="11"/>
  <c r="V52" i="11"/>
  <c r="AI52" i="11"/>
  <c r="W52" i="11"/>
  <c r="AJ52" i="11"/>
  <c r="L52" i="11"/>
  <c r="X52" i="11"/>
  <c r="AK52" i="11"/>
  <c r="AL52" i="11"/>
  <c r="AL51" i="11"/>
  <c r="N50" i="11"/>
  <c r="AA50" i="11"/>
  <c r="O50" i="11"/>
  <c r="AB50" i="11"/>
  <c r="P50" i="11"/>
  <c r="AC50" i="11"/>
  <c r="Q50" i="11"/>
  <c r="AD50" i="11"/>
  <c r="R50" i="11"/>
  <c r="AE50" i="11"/>
  <c r="S50" i="11"/>
  <c r="AF50" i="11"/>
  <c r="T50" i="11"/>
  <c r="AG50" i="11"/>
  <c r="U50" i="11"/>
  <c r="AH50" i="11"/>
  <c r="V50" i="11"/>
  <c r="AI50" i="11"/>
  <c r="W50" i="11"/>
  <c r="AJ50" i="11"/>
  <c r="L50" i="11"/>
  <c r="X50" i="11"/>
  <c r="AK50" i="11"/>
  <c r="AL50" i="11"/>
  <c r="AL49" i="11"/>
  <c r="N48" i="11"/>
  <c r="AA48" i="11"/>
  <c r="O48" i="11"/>
  <c r="AB48" i="11"/>
  <c r="P48" i="11"/>
  <c r="AC48" i="11"/>
  <c r="Q48" i="11"/>
  <c r="AD48" i="11"/>
  <c r="R48" i="11"/>
  <c r="AE48" i="11"/>
  <c r="S48" i="11"/>
  <c r="AF48" i="11"/>
  <c r="T48" i="11"/>
  <c r="AG48" i="11"/>
  <c r="U48" i="11"/>
  <c r="AH48" i="11"/>
  <c r="V48" i="11"/>
  <c r="AI48" i="11"/>
  <c r="W48" i="11"/>
  <c r="AJ48" i="11"/>
  <c r="L48" i="11"/>
  <c r="X48" i="11"/>
  <c r="AK48" i="11"/>
  <c r="AL48" i="11"/>
  <c r="AL47" i="11"/>
  <c r="N46" i="11"/>
  <c r="AA46" i="11"/>
  <c r="O46" i="11"/>
  <c r="AB46" i="11"/>
  <c r="P46" i="11"/>
  <c r="AC46" i="11"/>
  <c r="Q46" i="11"/>
  <c r="AD46" i="11"/>
  <c r="R46" i="11"/>
  <c r="AE46" i="11"/>
  <c r="S46" i="11"/>
  <c r="AF46" i="11"/>
  <c r="T46" i="11"/>
  <c r="AG46" i="11"/>
  <c r="U46" i="11"/>
  <c r="AH46" i="11"/>
  <c r="V46" i="11"/>
  <c r="AI46" i="11"/>
  <c r="W46" i="11"/>
  <c r="AJ46" i="11"/>
  <c r="L46" i="11"/>
  <c r="X46" i="11"/>
  <c r="AK46" i="11"/>
  <c r="AL46" i="11"/>
  <c r="AL45" i="11"/>
  <c r="N44" i="11"/>
  <c r="AA44" i="11"/>
  <c r="O44" i="11"/>
  <c r="AB44" i="11"/>
  <c r="P44" i="11"/>
  <c r="AC44" i="11"/>
  <c r="Q44" i="11"/>
  <c r="AD44" i="11"/>
  <c r="R44" i="11"/>
  <c r="AE44" i="11"/>
  <c r="S44" i="11"/>
  <c r="AF44" i="11"/>
  <c r="T44" i="11"/>
  <c r="AG44" i="11"/>
  <c r="U44" i="11"/>
  <c r="AH44" i="11"/>
  <c r="V44" i="11"/>
  <c r="AI44" i="11"/>
  <c r="W44" i="11"/>
  <c r="AJ44" i="11"/>
  <c r="L44" i="11"/>
  <c r="X44" i="11"/>
  <c r="AK44" i="11"/>
  <c r="AL44" i="11"/>
  <c r="AL43" i="11"/>
  <c r="N42" i="11"/>
  <c r="AA42" i="11"/>
  <c r="O42" i="11"/>
  <c r="AB42" i="11"/>
  <c r="P42" i="11"/>
  <c r="AC42" i="11"/>
  <c r="Q42" i="11"/>
  <c r="AD42" i="11"/>
  <c r="R42" i="11"/>
  <c r="AE42" i="11"/>
  <c r="S42" i="11"/>
  <c r="AF42" i="11"/>
  <c r="T42" i="11"/>
  <c r="AG42" i="11"/>
  <c r="U42" i="11"/>
  <c r="AH42" i="11"/>
  <c r="V42" i="11"/>
  <c r="AI42" i="11"/>
  <c r="W42" i="11"/>
  <c r="AJ42" i="11"/>
  <c r="L42" i="11"/>
  <c r="X42" i="11"/>
  <c r="AK42" i="11"/>
  <c r="AL42" i="11"/>
  <c r="AL41" i="11"/>
  <c r="N40" i="11"/>
  <c r="AA40" i="11"/>
  <c r="O40" i="11"/>
  <c r="AB40" i="11"/>
  <c r="P40" i="11"/>
  <c r="AC40" i="11"/>
  <c r="Q40" i="11"/>
  <c r="AD40" i="11"/>
  <c r="R40" i="11"/>
  <c r="AE40" i="11"/>
  <c r="S40" i="11"/>
  <c r="AF40" i="11"/>
  <c r="T40" i="11"/>
  <c r="AG40" i="11"/>
  <c r="U40" i="11"/>
  <c r="AH40" i="11"/>
  <c r="V40" i="11"/>
  <c r="AI40" i="11"/>
  <c r="W40" i="11"/>
  <c r="AJ40" i="11"/>
  <c r="L40" i="11"/>
  <c r="X40" i="11"/>
  <c r="AK40" i="11"/>
  <c r="AL40" i="11"/>
  <c r="AL39" i="11"/>
  <c r="N38" i="11"/>
  <c r="AA38" i="11"/>
  <c r="O38" i="11"/>
  <c r="AB38" i="11"/>
  <c r="P38" i="11"/>
  <c r="AC38" i="11"/>
  <c r="Q38" i="11"/>
  <c r="AD38" i="11"/>
  <c r="R38" i="11"/>
  <c r="AE38" i="11"/>
  <c r="S38" i="11"/>
  <c r="AF38" i="11"/>
  <c r="T38" i="11"/>
  <c r="AG38" i="11"/>
  <c r="U38" i="11"/>
  <c r="AH38" i="11"/>
  <c r="V38" i="11"/>
  <c r="AI38" i="11"/>
  <c r="W38" i="11"/>
  <c r="AJ38" i="11"/>
  <c r="L38" i="11"/>
  <c r="X38" i="11"/>
  <c r="AK38" i="11"/>
  <c r="AL38" i="11"/>
  <c r="AL37" i="11"/>
  <c r="N36" i="11"/>
  <c r="AA36" i="11"/>
  <c r="O36" i="11"/>
  <c r="AB36" i="11"/>
  <c r="P36" i="11"/>
  <c r="AC36" i="11"/>
  <c r="Q36" i="11"/>
  <c r="AD36" i="11"/>
  <c r="R36" i="11"/>
  <c r="AE36" i="11"/>
  <c r="S36" i="11"/>
  <c r="AF36" i="11"/>
  <c r="T36" i="11"/>
  <c r="AG36" i="11"/>
  <c r="U36" i="11"/>
  <c r="AH36" i="11"/>
  <c r="V36" i="11"/>
  <c r="AI36" i="11"/>
  <c r="W36" i="11"/>
  <c r="AJ36" i="11"/>
  <c r="L36" i="11"/>
  <c r="X36" i="11"/>
  <c r="AK36" i="11"/>
  <c r="AL36" i="11"/>
  <c r="AL35" i="11"/>
  <c r="N34" i="11"/>
  <c r="AA34" i="11"/>
  <c r="O34" i="11"/>
  <c r="AB34" i="11"/>
  <c r="P34" i="11"/>
  <c r="AC34" i="11"/>
  <c r="Q34" i="11"/>
  <c r="AD34" i="11"/>
  <c r="R34" i="11"/>
  <c r="AE34" i="11"/>
  <c r="S34" i="11"/>
  <c r="AF34" i="11"/>
  <c r="T34" i="11"/>
  <c r="AG34" i="11"/>
  <c r="U34" i="11"/>
  <c r="AH34" i="11"/>
  <c r="V34" i="11"/>
  <c r="AI34" i="11"/>
  <c r="W34" i="11"/>
  <c r="AJ34" i="11"/>
  <c r="L34" i="11"/>
  <c r="X34" i="11"/>
  <c r="AK34" i="11"/>
  <c r="AL34" i="11"/>
  <c r="AL33" i="11"/>
  <c r="N32" i="11"/>
  <c r="AA32" i="11"/>
  <c r="O32" i="11"/>
  <c r="AB32" i="11"/>
  <c r="P32" i="11"/>
  <c r="AC32" i="11"/>
  <c r="Q32" i="11"/>
  <c r="AD32" i="11"/>
  <c r="R32" i="11"/>
  <c r="AE32" i="11"/>
  <c r="S32" i="11"/>
  <c r="AF32" i="11"/>
  <c r="T32" i="11"/>
  <c r="AG32" i="11"/>
  <c r="U32" i="11"/>
  <c r="AH32" i="11"/>
  <c r="V32" i="11"/>
  <c r="AI32" i="11"/>
  <c r="W32" i="11"/>
  <c r="AJ32" i="11"/>
  <c r="L32" i="11"/>
  <c r="X32" i="11"/>
  <c r="AK32" i="11"/>
  <c r="AL32" i="11"/>
  <c r="AL31" i="11"/>
  <c r="N30" i="11"/>
  <c r="AA30" i="11"/>
  <c r="O30" i="11"/>
  <c r="AB30" i="11"/>
  <c r="P30" i="11"/>
  <c r="AC30" i="11"/>
  <c r="Q30" i="11"/>
  <c r="AD30" i="11"/>
  <c r="R30" i="11"/>
  <c r="AE30" i="11"/>
  <c r="S30" i="11"/>
  <c r="AF30" i="11"/>
  <c r="T30" i="11"/>
  <c r="AG30" i="11"/>
  <c r="U30" i="11"/>
  <c r="AH30" i="11"/>
  <c r="V30" i="11"/>
  <c r="AI30" i="11"/>
  <c r="W30" i="11"/>
  <c r="AJ30" i="11"/>
  <c r="L30" i="11"/>
  <c r="X30" i="11"/>
  <c r="AK30" i="11"/>
  <c r="AL30" i="11"/>
  <c r="AL29" i="11"/>
  <c r="N28" i="11"/>
  <c r="AA28" i="11"/>
  <c r="O28" i="11"/>
  <c r="AB28" i="11"/>
  <c r="P28" i="11"/>
  <c r="AC28" i="11"/>
  <c r="Q28" i="11"/>
  <c r="AD28" i="11"/>
  <c r="R28" i="11"/>
  <c r="AE28" i="11"/>
  <c r="S28" i="11"/>
  <c r="AF28" i="11"/>
  <c r="T28" i="11"/>
  <c r="AG28" i="11"/>
  <c r="U28" i="11"/>
  <c r="AH28" i="11"/>
  <c r="V28" i="11"/>
  <c r="AI28" i="11"/>
  <c r="W28" i="11"/>
  <c r="AJ28" i="11"/>
  <c r="L28" i="11"/>
  <c r="X28" i="11"/>
  <c r="AK28" i="11"/>
  <c r="AL28" i="11"/>
  <c r="AL27" i="11"/>
  <c r="N26" i="11"/>
  <c r="AA26" i="11"/>
  <c r="O26" i="11"/>
  <c r="AB26" i="11"/>
  <c r="P26" i="11"/>
  <c r="AC26" i="11"/>
  <c r="Q26" i="11"/>
  <c r="AD26" i="11"/>
  <c r="R26" i="11"/>
  <c r="AE26" i="11"/>
  <c r="S26" i="11"/>
  <c r="AF26" i="11"/>
  <c r="T26" i="11"/>
  <c r="AG26" i="11"/>
  <c r="U26" i="11"/>
  <c r="AH26" i="11"/>
  <c r="V26" i="11"/>
  <c r="AI26" i="11"/>
  <c r="W26" i="11"/>
  <c r="AJ26" i="11"/>
  <c r="L26" i="11"/>
  <c r="X26" i="11"/>
  <c r="AK26" i="11"/>
  <c r="AL26" i="11"/>
  <c r="AL25" i="11"/>
  <c r="N24" i="11"/>
  <c r="AA24" i="11"/>
  <c r="O24" i="11"/>
  <c r="AB24" i="11"/>
  <c r="P24" i="11"/>
  <c r="AC24" i="11"/>
  <c r="Q24" i="11"/>
  <c r="AD24" i="11"/>
  <c r="R24" i="11"/>
  <c r="AE24" i="11"/>
  <c r="S24" i="11"/>
  <c r="AF24" i="11"/>
  <c r="T24" i="11"/>
  <c r="AG24" i="11"/>
  <c r="U24" i="11"/>
  <c r="AH24" i="11"/>
  <c r="V24" i="11"/>
  <c r="AI24" i="11"/>
  <c r="W24" i="11"/>
  <c r="AJ24" i="11"/>
  <c r="L24" i="11"/>
  <c r="X24" i="11"/>
  <c r="AK24" i="11"/>
  <c r="AL24" i="11"/>
  <c r="AL23" i="11"/>
  <c r="L23" i="11"/>
  <c r="X23" i="11"/>
  <c r="W23" i="11"/>
  <c r="V23" i="11"/>
  <c r="U23" i="11"/>
  <c r="T23" i="11"/>
  <c r="S23" i="11"/>
  <c r="R23" i="11"/>
  <c r="Q23" i="11"/>
  <c r="P23" i="11"/>
  <c r="O23" i="11"/>
  <c r="N23" i="11"/>
  <c r="N22" i="11"/>
  <c r="AA22" i="11"/>
  <c r="O22" i="11"/>
  <c r="AB22" i="11"/>
  <c r="P22" i="11"/>
  <c r="AC22" i="11"/>
  <c r="Q22" i="11"/>
  <c r="AD22" i="11"/>
  <c r="R22" i="11"/>
  <c r="AE22" i="11"/>
  <c r="S22" i="11"/>
  <c r="AF22" i="11"/>
  <c r="T22" i="11"/>
  <c r="AG22" i="11"/>
  <c r="U22" i="11"/>
  <c r="AH22" i="11"/>
  <c r="V22" i="11"/>
  <c r="AI22" i="11"/>
  <c r="W22" i="11"/>
  <c r="AJ22" i="11"/>
  <c r="L22" i="11"/>
  <c r="X22" i="11"/>
  <c r="AK22" i="11"/>
  <c r="AL22" i="11"/>
  <c r="AL21" i="11"/>
  <c r="L21" i="11"/>
  <c r="X21" i="11"/>
  <c r="W21" i="11"/>
  <c r="V21" i="11"/>
  <c r="U21" i="11"/>
  <c r="T21" i="11"/>
  <c r="S21" i="11"/>
  <c r="R21" i="11"/>
  <c r="Q21" i="11"/>
  <c r="P21" i="11"/>
  <c r="O21" i="11"/>
  <c r="N21" i="11"/>
  <c r="N20" i="11"/>
  <c r="AA20" i="11"/>
  <c r="O20" i="11"/>
  <c r="AB20" i="11"/>
  <c r="P20" i="11"/>
  <c r="AC20" i="11"/>
  <c r="Q20" i="11"/>
  <c r="AD20" i="11"/>
  <c r="R20" i="11"/>
  <c r="AE20" i="11"/>
  <c r="S20" i="11"/>
  <c r="AF20" i="11"/>
  <c r="T20" i="11"/>
  <c r="AG20" i="11"/>
  <c r="U20" i="11"/>
  <c r="AH20" i="11"/>
  <c r="V20" i="11"/>
  <c r="AI20" i="11"/>
  <c r="W20" i="11"/>
  <c r="AJ20" i="11"/>
  <c r="L20" i="11"/>
  <c r="X20" i="11"/>
  <c r="AK20" i="11"/>
  <c r="AL20" i="11"/>
  <c r="AL19" i="11"/>
  <c r="L19" i="11"/>
  <c r="X19" i="11"/>
  <c r="W19" i="11"/>
  <c r="V19" i="11"/>
  <c r="U19" i="11"/>
  <c r="T19" i="11"/>
  <c r="S19" i="11"/>
  <c r="R19" i="11"/>
  <c r="Q19" i="11"/>
  <c r="P19" i="11"/>
  <c r="O19" i="11"/>
  <c r="N19" i="11"/>
  <c r="N18" i="11"/>
  <c r="AA18" i="11"/>
  <c r="O18" i="11"/>
  <c r="AB18" i="11"/>
  <c r="P18" i="11"/>
  <c r="AC18" i="11"/>
  <c r="Q18" i="11"/>
  <c r="AD18" i="11"/>
  <c r="R18" i="11"/>
  <c r="AE18" i="11"/>
  <c r="S18" i="11"/>
  <c r="AF18" i="11"/>
  <c r="T18" i="11"/>
  <c r="AG18" i="11"/>
  <c r="U18" i="11"/>
  <c r="AH18" i="11"/>
  <c r="V18" i="11"/>
  <c r="AI18" i="11"/>
  <c r="W18" i="11"/>
  <c r="AJ18" i="11"/>
  <c r="L18" i="11"/>
  <c r="X18" i="11"/>
  <c r="AK18" i="11"/>
  <c r="AL18" i="11"/>
  <c r="AL17" i="11"/>
  <c r="L17" i="11"/>
  <c r="X17" i="11"/>
  <c r="W17" i="11"/>
  <c r="V17" i="11"/>
  <c r="U17" i="11"/>
  <c r="T17" i="11"/>
  <c r="S17" i="11"/>
  <c r="R17" i="11"/>
  <c r="Q17" i="11"/>
  <c r="P17" i="11"/>
  <c r="O17" i="11"/>
  <c r="N17" i="11"/>
  <c r="N16" i="11"/>
  <c r="AA16" i="11"/>
  <c r="O16" i="11"/>
  <c r="AB16" i="11"/>
  <c r="P16" i="11"/>
  <c r="AC16" i="11"/>
  <c r="Q16" i="11"/>
  <c r="AD16" i="11"/>
  <c r="R16" i="11"/>
  <c r="AE16" i="11"/>
  <c r="S16" i="11"/>
  <c r="AF16" i="11"/>
  <c r="T16" i="11"/>
  <c r="AG16" i="11"/>
  <c r="U16" i="11"/>
  <c r="AH16" i="11"/>
  <c r="V16" i="11"/>
  <c r="AI16" i="11"/>
  <c r="W16" i="11"/>
  <c r="AJ16" i="11"/>
  <c r="L16" i="11"/>
  <c r="X16" i="11"/>
  <c r="AK16" i="11"/>
  <c r="AL16" i="11"/>
  <c r="AL15" i="11"/>
  <c r="L15" i="11"/>
  <c r="X15" i="11"/>
  <c r="W15" i="11"/>
  <c r="V15" i="11"/>
  <c r="U15" i="11"/>
  <c r="T15" i="11"/>
  <c r="S15" i="11"/>
  <c r="R15" i="11"/>
  <c r="Q15" i="11"/>
  <c r="P15" i="11"/>
  <c r="O15" i="11"/>
  <c r="N15" i="11"/>
  <c r="N14" i="11"/>
  <c r="AA14" i="11"/>
  <c r="O14" i="11"/>
  <c r="AB14" i="11"/>
  <c r="P14" i="11"/>
  <c r="AC14" i="11"/>
  <c r="Q14" i="11"/>
  <c r="AD14" i="11"/>
  <c r="R14" i="11"/>
  <c r="AE14" i="11"/>
  <c r="S14" i="11"/>
  <c r="AF14" i="11"/>
  <c r="T14" i="11"/>
  <c r="AG14" i="11"/>
  <c r="U14" i="11"/>
  <c r="AH14" i="11"/>
  <c r="V14" i="11"/>
  <c r="AI14" i="11"/>
  <c r="W14" i="11"/>
  <c r="AJ14" i="11"/>
  <c r="L14" i="11"/>
  <c r="X14" i="11"/>
  <c r="AK14" i="11"/>
  <c r="AL14" i="11"/>
  <c r="AL13" i="11"/>
  <c r="L13" i="11"/>
  <c r="X13" i="11"/>
  <c r="W13" i="11"/>
  <c r="V13" i="11"/>
  <c r="U13" i="11"/>
  <c r="T13" i="11"/>
  <c r="S13" i="11"/>
  <c r="R13" i="11"/>
  <c r="Q13" i="11"/>
  <c r="P13" i="11"/>
  <c r="O13" i="11"/>
  <c r="N13" i="11"/>
  <c r="N12" i="11"/>
  <c r="AA12" i="11"/>
  <c r="O12" i="11"/>
  <c r="AB12" i="11"/>
  <c r="P12" i="11"/>
  <c r="AC12" i="11"/>
  <c r="R12" i="11"/>
  <c r="AE12" i="11"/>
  <c r="S12" i="11"/>
  <c r="AF12" i="11"/>
  <c r="T12" i="11"/>
  <c r="AG12" i="11"/>
  <c r="U12" i="11"/>
  <c r="AH12" i="11"/>
  <c r="V12" i="11"/>
  <c r="AI12" i="11"/>
  <c r="W12" i="11"/>
  <c r="AJ12" i="11"/>
  <c r="L12" i="11"/>
  <c r="X12" i="11"/>
  <c r="AK12" i="11"/>
  <c r="AL12" i="11"/>
  <c r="AL11" i="11"/>
  <c r="L11" i="11"/>
  <c r="X11" i="11"/>
  <c r="W11" i="11"/>
  <c r="V11" i="11"/>
  <c r="U11" i="11"/>
  <c r="T11" i="11"/>
  <c r="S11" i="11"/>
  <c r="R11" i="11"/>
  <c r="P11" i="11"/>
  <c r="O11" i="11"/>
  <c r="N11" i="11"/>
  <c r="N10" i="11"/>
  <c r="AA10" i="11"/>
  <c r="O10" i="11"/>
  <c r="AB10" i="11"/>
  <c r="P10" i="11"/>
  <c r="AC10" i="11"/>
  <c r="R10" i="11"/>
  <c r="AE10" i="11"/>
  <c r="S10" i="11"/>
  <c r="AF10" i="11"/>
  <c r="T10" i="11"/>
  <c r="AG10" i="11"/>
  <c r="U10" i="11"/>
  <c r="AH10" i="11"/>
  <c r="V10" i="11"/>
  <c r="AI10" i="11"/>
  <c r="W10" i="11"/>
  <c r="AJ10" i="11"/>
  <c r="L10" i="11"/>
  <c r="X10" i="11"/>
  <c r="AK10" i="11"/>
  <c r="AL10" i="11"/>
  <c r="AL9" i="11"/>
  <c r="L9" i="11"/>
  <c r="X9" i="11"/>
  <c r="W9" i="11"/>
  <c r="V9" i="11"/>
  <c r="U9" i="11"/>
  <c r="T9" i="11"/>
  <c r="S9" i="11"/>
  <c r="R9" i="11"/>
  <c r="P9" i="11"/>
  <c r="O9" i="11"/>
  <c r="N9" i="11"/>
  <c r="N8" i="11"/>
  <c r="AA8" i="11"/>
  <c r="O8" i="11"/>
  <c r="AB8" i="11"/>
  <c r="P8" i="11"/>
  <c r="AC8" i="11"/>
  <c r="R8" i="11"/>
  <c r="AE8" i="11"/>
  <c r="S8" i="11"/>
  <c r="AF8" i="11"/>
  <c r="T8" i="11"/>
  <c r="AG8" i="11"/>
  <c r="U8" i="11"/>
  <c r="AH8" i="11"/>
  <c r="V8" i="11"/>
  <c r="AI8" i="11"/>
  <c r="W8" i="11"/>
  <c r="AJ8" i="11"/>
  <c r="L8" i="11"/>
  <c r="X8" i="11"/>
  <c r="AK8" i="11"/>
  <c r="AL8" i="11"/>
  <c r="L7" i="11"/>
  <c r="X7" i="11"/>
  <c r="W7" i="11"/>
  <c r="V7" i="11"/>
  <c r="U7" i="11"/>
  <c r="T7" i="11"/>
  <c r="S7" i="11"/>
  <c r="R7" i="11"/>
  <c r="P7" i="11"/>
  <c r="O7" i="11"/>
  <c r="N7" i="11"/>
  <c r="N197" i="10"/>
  <c r="Z197" i="10"/>
  <c r="O197" i="10"/>
  <c r="AA197" i="10"/>
  <c r="P197" i="10"/>
  <c r="AB197" i="10"/>
  <c r="Q197" i="10"/>
  <c r="AC197" i="10"/>
  <c r="R197" i="10"/>
  <c r="AD197" i="10"/>
  <c r="S197" i="10"/>
  <c r="AE197" i="10"/>
  <c r="T197" i="10"/>
  <c r="AF197" i="10"/>
  <c r="U197" i="10"/>
  <c r="AG197" i="10"/>
  <c r="V197" i="10"/>
  <c r="AH197" i="10"/>
  <c r="W197" i="10"/>
  <c r="AI197" i="10"/>
  <c r="L197" i="10"/>
  <c r="X197" i="10"/>
  <c r="AJ197" i="10"/>
  <c r="AK197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N192" i="10"/>
  <c r="Z192" i="10"/>
  <c r="O192" i="10"/>
  <c r="AA192" i="10"/>
  <c r="P192" i="10"/>
  <c r="AB192" i="10"/>
  <c r="Q192" i="10"/>
  <c r="AC192" i="10"/>
  <c r="R192" i="10"/>
  <c r="AD192" i="10"/>
  <c r="S192" i="10"/>
  <c r="AE192" i="10"/>
  <c r="T192" i="10"/>
  <c r="AF192" i="10"/>
  <c r="U192" i="10"/>
  <c r="AG192" i="10"/>
  <c r="V192" i="10"/>
  <c r="AH192" i="10"/>
  <c r="W192" i="10"/>
  <c r="AI192" i="10"/>
  <c r="L192" i="10"/>
  <c r="X192" i="10"/>
  <c r="AJ192" i="10"/>
  <c r="AK192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N187" i="10"/>
  <c r="Z187" i="10"/>
  <c r="O187" i="10"/>
  <c r="AA187" i="10"/>
  <c r="P187" i="10"/>
  <c r="AB187" i="10"/>
  <c r="Q187" i="10"/>
  <c r="AC187" i="10"/>
  <c r="R187" i="10"/>
  <c r="AD187" i="10"/>
  <c r="S187" i="10"/>
  <c r="AE187" i="10"/>
  <c r="T187" i="10"/>
  <c r="AF187" i="10"/>
  <c r="U187" i="10"/>
  <c r="AG187" i="10"/>
  <c r="V187" i="10"/>
  <c r="AH187" i="10"/>
  <c r="W187" i="10"/>
  <c r="AI187" i="10"/>
  <c r="L187" i="10"/>
  <c r="X187" i="10"/>
  <c r="AJ187" i="10"/>
  <c r="AK187" i="10"/>
  <c r="N186" i="10"/>
  <c r="Z186" i="10"/>
  <c r="O186" i="10"/>
  <c r="AA186" i="10"/>
  <c r="P186" i="10"/>
  <c r="AB186" i="10"/>
  <c r="Q186" i="10"/>
  <c r="AC186" i="10"/>
  <c r="R186" i="10"/>
  <c r="AD186" i="10"/>
  <c r="S186" i="10"/>
  <c r="AE186" i="10"/>
  <c r="T186" i="10"/>
  <c r="AF186" i="10"/>
  <c r="U186" i="10"/>
  <c r="AG186" i="10"/>
  <c r="V186" i="10"/>
  <c r="AH186" i="10"/>
  <c r="W186" i="10"/>
  <c r="AI186" i="10"/>
  <c r="L186" i="10"/>
  <c r="X186" i="10"/>
  <c r="AJ186" i="10"/>
  <c r="AK186" i="10"/>
  <c r="N185" i="10"/>
  <c r="Z185" i="10"/>
  <c r="O185" i="10"/>
  <c r="AA185" i="10"/>
  <c r="P185" i="10"/>
  <c r="AB185" i="10"/>
  <c r="Q185" i="10"/>
  <c r="AC185" i="10"/>
  <c r="R185" i="10"/>
  <c r="AD185" i="10"/>
  <c r="S185" i="10"/>
  <c r="AE185" i="10"/>
  <c r="T185" i="10"/>
  <c r="AF185" i="10"/>
  <c r="U185" i="10"/>
  <c r="AG185" i="10"/>
  <c r="V185" i="10"/>
  <c r="AH185" i="10"/>
  <c r="W185" i="10"/>
  <c r="AI185" i="10"/>
  <c r="L185" i="10"/>
  <c r="X185" i="10"/>
  <c r="AJ185" i="10"/>
  <c r="AK185" i="10"/>
  <c r="N184" i="10"/>
  <c r="Z184" i="10"/>
  <c r="O184" i="10"/>
  <c r="AA184" i="10"/>
  <c r="P184" i="10"/>
  <c r="AB184" i="10"/>
  <c r="Q184" i="10"/>
  <c r="AC184" i="10"/>
  <c r="R184" i="10"/>
  <c r="AD184" i="10"/>
  <c r="S184" i="10"/>
  <c r="AE184" i="10"/>
  <c r="T184" i="10"/>
  <c r="AF184" i="10"/>
  <c r="U184" i="10"/>
  <c r="AG184" i="10"/>
  <c r="V184" i="10"/>
  <c r="AH184" i="10"/>
  <c r="W184" i="10"/>
  <c r="AI184" i="10"/>
  <c r="L184" i="10"/>
  <c r="X184" i="10"/>
  <c r="AJ184" i="10"/>
  <c r="AK184" i="10"/>
  <c r="N183" i="10"/>
  <c r="Z183" i="10"/>
  <c r="O183" i="10"/>
  <c r="AA183" i="10"/>
  <c r="P183" i="10"/>
  <c r="AB183" i="10"/>
  <c r="Q183" i="10"/>
  <c r="AC183" i="10"/>
  <c r="R183" i="10"/>
  <c r="AD183" i="10"/>
  <c r="S183" i="10"/>
  <c r="AE183" i="10"/>
  <c r="T183" i="10"/>
  <c r="AF183" i="10"/>
  <c r="U183" i="10"/>
  <c r="AG183" i="10"/>
  <c r="V183" i="10"/>
  <c r="AH183" i="10"/>
  <c r="W183" i="10"/>
  <c r="AI183" i="10"/>
  <c r="L183" i="10"/>
  <c r="X183" i="10"/>
  <c r="AJ183" i="10"/>
  <c r="AK183" i="10"/>
  <c r="N182" i="10"/>
  <c r="Z182" i="10"/>
  <c r="O182" i="10"/>
  <c r="AA182" i="10"/>
  <c r="P182" i="10"/>
  <c r="AB182" i="10"/>
  <c r="Q182" i="10"/>
  <c r="AC182" i="10"/>
  <c r="R182" i="10"/>
  <c r="AD182" i="10"/>
  <c r="S182" i="10"/>
  <c r="AE182" i="10"/>
  <c r="T182" i="10"/>
  <c r="AF182" i="10"/>
  <c r="U182" i="10"/>
  <c r="AG182" i="10"/>
  <c r="V182" i="10"/>
  <c r="AH182" i="10"/>
  <c r="W182" i="10"/>
  <c r="AI182" i="10"/>
  <c r="L182" i="10"/>
  <c r="X182" i="10"/>
  <c r="AJ182" i="10"/>
  <c r="AK182" i="10"/>
  <c r="N181" i="10"/>
  <c r="Z181" i="10"/>
  <c r="O181" i="10"/>
  <c r="AA181" i="10"/>
  <c r="P181" i="10"/>
  <c r="AB181" i="10"/>
  <c r="Q181" i="10"/>
  <c r="AC181" i="10"/>
  <c r="R181" i="10"/>
  <c r="AD181" i="10"/>
  <c r="S181" i="10"/>
  <c r="AE181" i="10"/>
  <c r="T181" i="10"/>
  <c r="AF181" i="10"/>
  <c r="U181" i="10"/>
  <c r="AG181" i="10"/>
  <c r="V181" i="10"/>
  <c r="AH181" i="10"/>
  <c r="W181" i="10"/>
  <c r="AI181" i="10"/>
  <c r="L181" i="10"/>
  <c r="X181" i="10"/>
  <c r="AJ181" i="10"/>
  <c r="AK181" i="10"/>
  <c r="N180" i="10"/>
  <c r="Z180" i="10"/>
  <c r="O180" i="10"/>
  <c r="AA180" i="10"/>
  <c r="P180" i="10"/>
  <c r="AB180" i="10"/>
  <c r="Q180" i="10"/>
  <c r="AC180" i="10"/>
  <c r="R180" i="10"/>
  <c r="AD180" i="10"/>
  <c r="S180" i="10"/>
  <c r="AE180" i="10"/>
  <c r="T180" i="10"/>
  <c r="AF180" i="10"/>
  <c r="U180" i="10"/>
  <c r="AG180" i="10"/>
  <c r="V180" i="10"/>
  <c r="AH180" i="10"/>
  <c r="W180" i="10"/>
  <c r="AI180" i="10"/>
  <c r="L180" i="10"/>
  <c r="X180" i="10"/>
  <c r="AJ180" i="10"/>
  <c r="AK180" i="10"/>
  <c r="N179" i="10"/>
  <c r="Z179" i="10"/>
  <c r="O179" i="10"/>
  <c r="AA179" i="10"/>
  <c r="P179" i="10"/>
  <c r="AB179" i="10"/>
  <c r="Q179" i="10"/>
  <c r="AC179" i="10"/>
  <c r="R179" i="10"/>
  <c r="AD179" i="10"/>
  <c r="S179" i="10"/>
  <c r="AE179" i="10"/>
  <c r="T179" i="10"/>
  <c r="AF179" i="10"/>
  <c r="U179" i="10"/>
  <c r="AG179" i="10"/>
  <c r="V179" i="10"/>
  <c r="AH179" i="10"/>
  <c r="W179" i="10"/>
  <c r="AI179" i="10"/>
  <c r="L179" i="10"/>
  <c r="X179" i="10"/>
  <c r="AJ179" i="10"/>
  <c r="AK179" i="10"/>
  <c r="N178" i="10"/>
  <c r="Z178" i="10"/>
  <c r="O178" i="10"/>
  <c r="AA178" i="10"/>
  <c r="P178" i="10"/>
  <c r="AB178" i="10"/>
  <c r="Q178" i="10"/>
  <c r="AC178" i="10"/>
  <c r="R178" i="10"/>
  <c r="AD178" i="10"/>
  <c r="S178" i="10"/>
  <c r="AE178" i="10"/>
  <c r="T178" i="10"/>
  <c r="AF178" i="10"/>
  <c r="U178" i="10"/>
  <c r="AG178" i="10"/>
  <c r="V178" i="10"/>
  <c r="AH178" i="10"/>
  <c r="W178" i="10"/>
  <c r="AI178" i="10"/>
  <c r="L178" i="10"/>
  <c r="X178" i="10"/>
  <c r="AJ178" i="10"/>
  <c r="AK178" i="10"/>
  <c r="N177" i="10"/>
  <c r="Z177" i="10"/>
  <c r="O177" i="10"/>
  <c r="AA177" i="10"/>
  <c r="P177" i="10"/>
  <c r="AB177" i="10"/>
  <c r="Q177" i="10"/>
  <c r="AC177" i="10"/>
  <c r="R177" i="10"/>
  <c r="AD177" i="10"/>
  <c r="S177" i="10"/>
  <c r="AE177" i="10"/>
  <c r="T177" i="10"/>
  <c r="AF177" i="10"/>
  <c r="U177" i="10"/>
  <c r="AG177" i="10"/>
  <c r="V177" i="10"/>
  <c r="AH177" i="10"/>
  <c r="W177" i="10"/>
  <c r="AI177" i="10"/>
  <c r="L177" i="10"/>
  <c r="X177" i="10"/>
  <c r="AJ177" i="10"/>
  <c r="AK177" i="10"/>
  <c r="N176" i="10"/>
  <c r="Z176" i="10"/>
  <c r="O176" i="10"/>
  <c r="AA176" i="10"/>
  <c r="P176" i="10"/>
  <c r="AB176" i="10"/>
  <c r="Q176" i="10"/>
  <c r="AC176" i="10"/>
  <c r="R176" i="10"/>
  <c r="AD176" i="10"/>
  <c r="S176" i="10"/>
  <c r="AE176" i="10"/>
  <c r="T176" i="10"/>
  <c r="AF176" i="10"/>
  <c r="U176" i="10"/>
  <c r="AG176" i="10"/>
  <c r="V176" i="10"/>
  <c r="AH176" i="10"/>
  <c r="W176" i="10"/>
  <c r="AI176" i="10"/>
  <c r="L176" i="10"/>
  <c r="X176" i="10"/>
  <c r="AJ176" i="10"/>
  <c r="AK176" i="10"/>
  <c r="N175" i="10"/>
  <c r="Z175" i="10"/>
  <c r="O175" i="10"/>
  <c r="AA175" i="10"/>
  <c r="P175" i="10"/>
  <c r="AB175" i="10"/>
  <c r="Q175" i="10"/>
  <c r="AC175" i="10"/>
  <c r="R175" i="10"/>
  <c r="AD175" i="10"/>
  <c r="S175" i="10"/>
  <c r="AE175" i="10"/>
  <c r="T175" i="10"/>
  <c r="AF175" i="10"/>
  <c r="U175" i="10"/>
  <c r="AG175" i="10"/>
  <c r="V175" i="10"/>
  <c r="AH175" i="10"/>
  <c r="W175" i="10"/>
  <c r="AI175" i="10"/>
  <c r="L175" i="10"/>
  <c r="X175" i="10"/>
  <c r="AJ175" i="10"/>
  <c r="AK175" i="10"/>
  <c r="N174" i="10"/>
  <c r="Z174" i="10"/>
  <c r="O174" i="10"/>
  <c r="AA174" i="10"/>
  <c r="P174" i="10"/>
  <c r="AB174" i="10"/>
  <c r="Q174" i="10"/>
  <c r="AC174" i="10"/>
  <c r="R174" i="10"/>
  <c r="AD174" i="10"/>
  <c r="S174" i="10"/>
  <c r="AE174" i="10"/>
  <c r="T174" i="10"/>
  <c r="AF174" i="10"/>
  <c r="U174" i="10"/>
  <c r="AG174" i="10"/>
  <c r="V174" i="10"/>
  <c r="AH174" i="10"/>
  <c r="W174" i="10"/>
  <c r="AI174" i="10"/>
  <c r="L174" i="10"/>
  <c r="X174" i="10"/>
  <c r="AJ174" i="10"/>
  <c r="AK174" i="10"/>
  <c r="N173" i="10"/>
  <c r="Z173" i="10"/>
  <c r="O173" i="10"/>
  <c r="AA173" i="10"/>
  <c r="P173" i="10"/>
  <c r="AB173" i="10"/>
  <c r="Q173" i="10"/>
  <c r="AC173" i="10"/>
  <c r="R173" i="10"/>
  <c r="AD173" i="10"/>
  <c r="S173" i="10"/>
  <c r="AE173" i="10"/>
  <c r="T173" i="10"/>
  <c r="AF173" i="10"/>
  <c r="U173" i="10"/>
  <c r="AG173" i="10"/>
  <c r="V173" i="10"/>
  <c r="AH173" i="10"/>
  <c r="W173" i="10"/>
  <c r="AI173" i="10"/>
  <c r="L173" i="10"/>
  <c r="X173" i="10"/>
  <c r="AJ173" i="10"/>
  <c r="AK173" i="10"/>
  <c r="AK172" i="10"/>
  <c r="L172" i="10"/>
  <c r="X172" i="10"/>
  <c r="W172" i="10"/>
  <c r="V172" i="10"/>
  <c r="U172" i="10"/>
  <c r="T172" i="10"/>
  <c r="S172" i="10"/>
  <c r="R172" i="10"/>
  <c r="Q172" i="10"/>
  <c r="P172" i="10"/>
  <c r="O172" i="10"/>
  <c r="N172" i="10"/>
  <c r="AK171" i="10"/>
  <c r="L171" i="10"/>
  <c r="X171" i="10"/>
  <c r="W171" i="10"/>
  <c r="V171" i="10"/>
  <c r="U171" i="10"/>
  <c r="T171" i="10"/>
  <c r="S171" i="10"/>
  <c r="R171" i="10"/>
  <c r="Q171" i="10"/>
  <c r="P171" i="10"/>
  <c r="O171" i="10"/>
  <c r="N171" i="10"/>
  <c r="AK170" i="10"/>
  <c r="L170" i="10"/>
  <c r="X170" i="10"/>
  <c r="W170" i="10"/>
  <c r="V170" i="10"/>
  <c r="U170" i="10"/>
  <c r="T170" i="10"/>
  <c r="S170" i="10"/>
  <c r="R170" i="10"/>
  <c r="Q170" i="10"/>
  <c r="P170" i="10"/>
  <c r="O170" i="10"/>
  <c r="N170" i="10"/>
  <c r="AK169" i="10"/>
  <c r="L169" i="10"/>
  <c r="X169" i="10"/>
  <c r="W169" i="10"/>
  <c r="V169" i="10"/>
  <c r="U169" i="10"/>
  <c r="T169" i="10"/>
  <c r="S169" i="10"/>
  <c r="R169" i="10"/>
  <c r="Q169" i="10"/>
  <c r="P169" i="10"/>
  <c r="O169" i="10"/>
  <c r="N169" i="10"/>
  <c r="AK168" i="10"/>
  <c r="L168" i="10"/>
  <c r="X168" i="10"/>
  <c r="W168" i="10"/>
  <c r="V168" i="10"/>
  <c r="U168" i="10"/>
  <c r="T168" i="10"/>
  <c r="S168" i="10"/>
  <c r="R168" i="10"/>
  <c r="Q168" i="10"/>
  <c r="P168" i="10"/>
  <c r="O168" i="10"/>
  <c r="N168" i="10"/>
  <c r="AK167" i="10"/>
  <c r="L167" i="10"/>
  <c r="X167" i="10"/>
  <c r="W167" i="10"/>
  <c r="V167" i="10"/>
  <c r="U167" i="10"/>
  <c r="T167" i="10"/>
  <c r="S167" i="10"/>
  <c r="R167" i="10"/>
  <c r="Q167" i="10"/>
  <c r="P167" i="10"/>
  <c r="O167" i="10"/>
  <c r="N167" i="10"/>
  <c r="N166" i="10"/>
  <c r="Z166" i="10"/>
  <c r="O166" i="10"/>
  <c r="AA166" i="10"/>
  <c r="P166" i="10"/>
  <c r="AB166" i="10"/>
  <c r="Q166" i="10"/>
  <c r="AC166" i="10"/>
  <c r="R166" i="10"/>
  <c r="AD166" i="10"/>
  <c r="S166" i="10"/>
  <c r="AE166" i="10"/>
  <c r="T166" i="10"/>
  <c r="AF166" i="10"/>
  <c r="U166" i="10"/>
  <c r="AG166" i="10"/>
  <c r="V166" i="10"/>
  <c r="AH166" i="10"/>
  <c r="W166" i="10"/>
  <c r="AI166" i="10"/>
  <c r="L166" i="10"/>
  <c r="X166" i="10"/>
  <c r="AJ166" i="10"/>
  <c r="AK166" i="10"/>
  <c r="N165" i="10"/>
  <c r="Z165" i="10"/>
  <c r="O165" i="10"/>
  <c r="AA165" i="10"/>
  <c r="P165" i="10"/>
  <c r="AB165" i="10"/>
  <c r="Q165" i="10"/>
  <c r="AC165" i="10"/>
  <c r="R165" i="10"/>
  <c r="AD165" i="10"/>
  <c r="S165" i="10"/>
  <c r="AE165" i="10"/>
  <c r="T165" i="10"/>
  <c r="AF165" i="10"/>
  <c r="U165" i="10"/>
  <c r="AG165" i="10"/>
  <c r="V165" i="10"/>
  <c r="AH165" i="10"/>
  <c r="W165" i="10"/>
  <c r="AI165" i="10"/>
  <c r="L165" i="10"/>
  <c r="X165" i="10"/>
  <c r="AJ165" i="10"/>
  <c r="AK165" i="10"/>
  <c r="N164" i="10"/>
  <c r="Z164" i="10"/>
  <c r="O164" i="10"/>
  <c r="AA164" i="10"/>
  <c r="P164" i="10"/>
  <c r="AB164" i="10"/>
  <c r="Q164" i="10"/>
  <c r="AC164" i="10"/>
  <c r="R164" i="10"/>
  <c r="AD164" i="10"/>
  <c r="S164" i="10"/>
  <c r="AE164" i="10"/>
  <c r="T164" i="10"/>
  <c r="AF164" i="10"/>
  <c r="U164" i="10"/>
  <c r="AG164" i="10"/>
  <c r="V164" i="10"/>
  <c r="AH164" i="10"/>
  <c r="W164" i="10"/>
  <c r="AI164" i="10"/>
  <c r="L164" i="10"/>
  <c r="X164" i="10"/>
  <c r="AJ164" i="10"/>
  <c r="AK164" i="10"/>
  <c r="N163" i="10"/>
  <c r="Z163" i="10"/>
  <c r="O163" i="10"/>
  <c r="AA163" i="10"/>
  <c r="P163" i="10"/>
  <c r="AB163" i="10"/>
  <c r="Q163" i="10"/>
  <c r="AC163" i="10"/>
  <c r="R163" i="10"/>
  <c r="AD163" i="10"/>
  <c r="S163" i="10"/>
  <c r="AE163" i="10"/>
  <c r="T163" i="10"/>
  <c r="AF163" i="10"/>
  <c r="U163" i="10"/>
  <c r="AG163" i="10"/>
  <c r="V163" i="10"/>
  <c r="AH163" i="10"/>
  <c r="W163" i="10"/>
  <c r="AI163" i="10"/>
  <c r="L163" i="10"/>
  <c r="X163" i="10"/>
  <c r="AJ163" i="10"/>
  <c r="AK163" i="10"/>
  <c r="N162" i="10"/>
  <c r="Z162" i="10"/>
  <c r="O162" i="10"/>
  <c r="AA162" i="10"/>
  <c r="P162" i="10"/>
  <c r="AB162" i="10"/>
  <c r="Q162" i="10"/>
  <c r="AC162" i="10"/>
  <c r="R162" i="10"/>
  <c r="AD162" i="10"/>
  <c r="S162" i="10"/>
  <c r="AE162" i="10"/>
  <c r="T162" i="10"/>
  <c r="AF162" i="10"/>
  <c r="U162" i="10"/>
  <c r="AG162" i="10"/>
  <c r="V162" i="10"/>
  <c r="AH162" i="10"/>
  <c r="W162" i="10"/>
  <c r="AI162" i="10"/>
  <c r="L162" i="10"/>
  <c r="X162" i="10"/>
  <c r="AJ162" i="10"/>
  <c r="AK162" i="10"/>
  <c r="N161" i="10"/>
  <c r="Z161" i="10"/>
  <c r="O161" i="10"/>
  <c r="AA161" i="10"/>
  <c r="P161" i="10"/>
  <c r="AB161" i="10"/>
  <c r="Q161" i="10"/>
  <c r="AC161" i="10"/>
  <c r="R161" i="10"/>
  <c r="AD161" i="10"/>
  <c r="S161" i="10"/>
  <c r="AE161" i="10"/>
  <c r="T161" i="10"/>
  <c r="AF161" i="10"/>
  <c r="U161" i="10"/>
  <c r="AG161" i="10"/>
  <c r="V161" i="10"/>
  <c r="AH161" i="10"/>
  <c r="W161" i="10"/>
  <c r="AI161" i="10"/>
  <c r="L161" i="10"/>
  <c r="X161" i="10"/>
  <c r="AJ161" i="10"/>
  <c r="AK161" i="10"/>
  <c r="N160" i="10"/>
  <c r="Z160" i="10"/>
  <c r="O160" i="10"/>
  <c r="AA160" i="10"/>
  <c r="P160" i="10"/>
  <c r="AB160" i="10"/>
  <c r="Q160" i="10"/>
  <c r="AC160" i="10"/>
  <c r="R160" i="10"/>
  <c r="AD160" i="10"/>
  <c r="S160" i="10"/>
  <c r="AE160" i="10"/>
  <c r="T160" i="10"/>
  <c r="AF160" i="10"/>
  <c r="U160" i="10"/>
  <c r="AG160" i="10"/>
  <c r="V160" i="10"/>
  <c r="AH160" i="10"/>
  <c r="W160" i="10"/>
  <c r="AI160" i="10"/>
  <c r="L160" i="10"/>
  <c r="X160" i="10"/>
  <c r="AJ160" i="10"/>
  <c r="AK160" i="10"/>
  <c r="N159" i="10"/>
  <c r="Z159" i="10"/>
  <c r="O159" i="10"/>
  <c r="AA159" i="10"/>
  <c r="P159" i="10"/>
  <c r="AB159" i="10"/>
  <c r="Q159" i="10"/>
  <c r="AC159" i="10"/>
  <c r="R159" i="10"/>
  <c r="AD159" i="10"/>
  <c r="S159" i="10"/>
  <c r="AE159" i="10"/>
  <c r="T159" i="10"/>
  <c r="AF159" i="10"/>
  <c r="U159" i="10"/>
  <c r="AG159" i="10"/>
  <c r="V159" i="10"/>
  <c r="AH159" i="10"/>
  <c r="W159" i="10"/>
  <c r="AI159" i="10"/>
  <c r="L159" i="10"/>
  <c r="X159" i="10"/>
  <c r="AJ159" i="10"/>
  <c r="AK159" i="10"/>
  <c r="N158" i="10"/>
  <c r="Z158" i="10"/>
  <c r="O158" i="10"/>
  <c r="AA158" i="10"/>
  <c r="P158" i="10"/>
  <c r="AB158" i="10"/>
  <c r="Q158" i="10"/>
  <c r="AC158" i="10"/>
  <c r="R158" i="10"/>
  <c r="AD158" i="10"/>
  <c r="S158" i="10"/>
  <c r="AE158" i="10"/>
  <c r="T158" i="10"/>
  <c r="AF158" i="10"/>
  <c r="U158" i="10"/>
  <c r="AG158" i="10"/>
  <c r="V158" i="10"/>
  <c r="AH158" i="10"/>
  <c r="W158" i="10"/>
  <c r="AI158" i="10"/>
  <c r="L158" i="10"/>
  <c r="X158" i="10"/>
  <c r="AJ158" i="10"/>
  <c r="AK158" i="10"/>
  <c r="N157" i="10"/>
  <c r="Z157" i="10"/>
  <c r="O157" i="10"/>
  <c r="AA157" i="10"/>
  <c r="P157" i="10"/>
  <c r="AB157" i="10"/>
  <c r="Q157" i="10"/>
  <c r="AC157" i="10"/>
  <c r="R157" i="10"/>
  <c r="AD157" i="10"/>
  <c r="S157" i="10"/>
  <c r="AE157" i="10"/>
  <c r="T157" i="10"/>
  <c r="AF157" i="10"/>
  <c r="U157" i="10"/>
  <c r="AG157" i="10"/>
  <c r="V157" i="10"/>
  <c r="AH157" i="10"/>
  <c r="W157" i="10"/>
  <c r="AI157" i="10"/>
  <c r="L157" i="10"/>
  <c r="X157" i="10"/>
  <c r="AJ157" i="10"/>
  <c r="AK157" i="10"/>
  <c r="N156" i="10"/>
  <c r="Z156" i="10"/>
  <c r="O156" i="10"/>
  <c r="AA156" i="10"/>
  <c r="P156" i="10"/>
  <c r="AB156" i="10"/>
  <c r="Q156" i="10"/>
  <c r="AC156" i="10"/>
  <c r="R156" i="10"/>
  <c r="AD156" i="10"/>
  <c r="S156" i="10"/>
  <c r="AE156" i="10"/>
  <c r="T156" i="10"/>
  <c r="AF156" i="10"/>
  <c r="U156" i="10"/>
  <c r="AG156" i="10"/>
  <c r="V156" i="10"/>
  <c r="AH156" i="10"/>
  <c r="W156" i="10"/>
  <c r="AI156" i="10"/>
  <c r="L156" i="10"/>
  <c r="X156" i="10"/>
  <c r="AJ156" i="10"/>
  <c r="AK156" i="10"/>
  <c r="N155" i="10"/>
  <c r="Z155" i="10"/>
  <c r="O155" i="10"/>
  <c r="AA155" i="10"/>
  <c r="P155" i="10"/>
  <c r="AB155" i="10"/>
  <c r="Q155" i="10"/>
  <c r="AC155" i="10"/>
  <c r="R155" i="10"/>
  <c r="AD155" i="10"/>
  <c r="S155" i="10"/>
  <c r="AE155" i="10"/>
  <c r="T155" i="10"/>
  <c r="AF155" i="10"/>
  <c r="U155" i="10"/>
  <c r="AG155" i="10"/>
  <c r="V155" i="10"/>
  <c r="AH155" i="10"/>
  <c r="W155" i="10"/>
  <c r="AI155" i="10"/>
  <c r="L155" i="10"/>
  <c r="X155" i="10"/>
  <c r="AJ155" i="10"/>
  <c r="AK155" i="10"/>
  <c r="N154" i="10"/>
  <c r="Z154" i="10"/>
  <c r="O154" i="10"/>
  <c r="AA154" i="10"/>
  <c r="P154" i="10"/>
  <c r="AB154" i="10"/>
  <c r="Q154" i="10"/>
  <c r="AC154" i="10"/>
  <c r="R154" i="10"/>
  <c r="AD154" i="10"/>
  <c r="S154" i="10"/>
  <c r="AE154" i="10"/>
  <c r="T154" i="10"/>
  <c r="AF154" i="10"/>
  <c r="U154" i="10"/>
  <c r="AG154" i="10"/>
  <c r="V154" i="10"/>
  <c r="AH154" i="10"/>
  <c r="W154" i="10"/>
  <c r="AI154" i="10"/>
  <c r="L154" i="10"/>
  <c r="X154" i="10"/>
  <c r="AJ154" i="10"/>
  <c r="AK154" i="10"/>
  <c r="N153" i="10"/>
  <c r="Z153" i="10"/>
  <c r="O153" i="10"/>
  <c r="AA153" i="10"/>
  <c r="P153" i="10"/>
  <c r="AB153" i="10"/>
  <c r="Q153" i="10"/>
  <c r="AC153" i="10"/>
  <c r="R153" i="10"/>
  <c r="AD153" i="10"/>
  <c r="S153" i="10"/>
  <c r="AE153" i="10"/>
  <c r="T153" i="10"/>
  <c r="AF153" i="10"/>
  <c r="U153" i="10"/>
  <c r="AG153" i="10"/>
  <c r="V153" i="10"/>
  <c r="AH153" i="10"/>
  <c r="W153" i="10"/>
  <c r="AI153" i="10"/>
  <c r="L153" i="10"/>
  <c r="X153" i="10"/>
  <c r="AJ153" i="10"/>
  <c r="AK153" i="10"/>
  <c r="N152" i="10"/>
  <c r="Z152" i="10"/>
  <c r="O152" i="10"/>
  <c r="AA152" i="10"/>
  <c r="P152" i="10"/>
  <c r="AB152" i="10"/>
  <c r="Q152" i="10"/>
  <c r="AC152" i="10"/>
  <c r="R152" i="10"/>
  <c r="AD152" i="10"/>
  <c r="S152" i="10"/>
  <c r="AE152" i="10"/>
  <c r="T152" i="10"/>
  <c r="AF152" i="10"/>
  <c r="U152" i="10"/>
  <c r="AG152" i="10"/>
  <c r="V152" i="10"/>
  <c r="AH152" i="10"/>
  <c r="W152" i="10"/>
  <c r="AI152" i="10"/>
  <c r="L152" i="10"/>
  <c r="X152" i="10"/>
  <c r="AJ152" i="10"/>
  <c r="AK152" i="10"/>
  <c r="N151" i="10"/>
  <c r="Z151" i="10"/>
  <c r="O151" i="10"/>
  <c r="AA151" i="10"/>
  <c r="P151" i="10"/>
  <c r="AB151" i="10"/>
  <c r="Q151" i="10"/>
  <c r="AC151" i="10"/>
  <c r="R151" i="10"/>
  <c r="AD151" i="10"/>
  <c r="S151" i="10"/>
  <c r="AE151" i="10"/>
  <c r="T151" i="10"/>
  <c r="AF151" i="10"/>
  <c r="U151" i="10"/>
  <c r="AG151" i="10"/>
  <c r="V151" i="10"/>
  <c r="AH151" i="10"/>
  <c r="W151" i="10"/>
  <c r="AI151" i="10"/>
  <c r="L151" i="10"/>
  <c r="X151" i="10"/>
  <c r="AJ151" i="10"/>
  <c r="AK151" i="10"/>
  <c r="N150" i="10"/>
  <c r="Z150" i="10"/>
  <c r="O150" i="10"/>
  <c r="AA150" i="10"/>
  <c r="P150" i="10"/>
  <c r="AB150" i="10"/>
  <c r="Q150" i="10"/>
  <c r="AC150" i="10"/>
  <c r="R150" i="10"/>
  <c r="AD150" i="10"/>
  <c r="S150" i="10"/>
  <c r="AE150" i="10"/>
  <c r="T150" i="10"/>
  <c r="AF150" i="10"/>
  <c r="U150" i="10"/>
  <c r="AG150" i="10"/>
  <c r="V150" i="10"/>
  <c r="AH150" i="10"/>
  <c r="W150" i="10"/>
  <c r="AI150" i="10"/>
  <c r="L150" i="10"/>
  <c r="X150" i="10"/>
  <c r="AJ150" i="10"/>
  <c r="AK150" i="10"/>
  <c r="N149" i="10"/>
  <c r="Z149" i="10"/>
  <c r="O149" i="10"/>
  <c r="AA149" i="10"/>
  <c r="P149" i="10"/>
  <c r="AB149" i="10"/>
  <c r="Q149" i="10"/>
  <c r="AC149" i="10"/>
  <c r="R149" i="10"/>
  <c r="AD149" i="10"/>
  <c r="S149" i="10"/>
  <c r="AE149" i="10"/>
  <c r="T149" i="10"/>
  <c r="AF149" i="10"/>
  <c r="U149" i="10"/>
  <c r="AG149" i="10"/>
  <c r="V149" i="10"/>
  <c r="AH149" i="10"/>
  <c r="W149" i="10"/>
  <c r="AI149" i="10"/>
  <c r="L149" i="10"/>
  <c r="X149" i="10"/>
  <c r="AJ149" i="10"/>
  <c r="AK149" i="10"/>
  <c r="N148" i="10"/>
  <c r="Z148" i="10"/>
  <c r="O148" i="10"/>
  <c r="AA148" i="10"/>
  <c r="P148" i="10"/>
  <c r="AB148" i="10"/>
  <c r="Q148" i="10"/>
  <c r="AC148" i="10"/>
  <c r="R148" i="10"/>
  <c r="AD148" i="10"/>
  <c r="S148" i="10"/>
  <c r="AE148" i="10"/>
  <c r="T148" i="10"/>
  <c r="AF148" i="10"/>
  <c r="U148" i="10"/>
  <c r="AG148" i="10"/>
  <c r="V148" i="10"/>
  <c r="AH148" i="10"/>
  <c r="W148" i="10"/>
  <c r="AI148" i="10"/>
  <c r="L148" i="10"/>
  <c r="X148" i="10"/>
  <c r="AJ148" i="10"/>
  <c r="AK148" i="10"/>
  <c r="N147" i="10"/>
  <c r="Z147" i="10"/>
  <c r="O147" i="10"/>
  <c r="AA147" i="10"/>
  <c r="P147" i="10"/>
  <c r="AB147" i="10"/>
  <c r="Q147" i="10"/>
  <c r="AC147" i="10"/>
  <c r="R147" i="10"/>
  <c r="AD147" i="10"/>
  <c r="S147" i="10"/>
  <c r="AE147" i="10"/>
  <c r="T147" i="10"/>
  <c r="AF147" i="10"/>
  <c r="U147" i="10"/>
  <c r="AG147" i="10"/>
  <c r="V147" i="10"/>
  <c r="AH147" i="10"/>
  <c r="W147" i="10"/>
  <c r="AI147" i="10"/>
  <c r="L147" i="10"/>
  <c r="X147" i="10"/>
  <c r="AJ147" i="10"/>
  <c r="AK147" i="10"/>
  <c r="N146" i="10"/>
  <c r="Z146" i="10"/>
  <c r="O146" i="10"/>
  <c r="AA146" i="10"/>
  <c r="P146" i="10"/>
  <c r="AB146" i="10"/>
  <c r="Q146" i="10"/>
  <c r="AC146" i="10"/>
  <c r="R146" i="10"/>
  <c r="AD146" i="10"/>
  <c r="S146" i="10"/>
  <c r="AE146" i="10"/>
  <c r="T146" i="10"/>
  <c r="AF146" i="10"/>
  <c r="U146" i="10"/>
  <c r="AG146" i="10"/>
  <c r="V146" i="10"/>
  <c r="AH146" i="10"/>
  <c r="W146" i="10"/>
  <c r="AI146" i="10"/>
  <c r="L146" i="10"/>
  <c r="X146" i="10"/>
  <c r="AJ146" i="10"/>
  <c r="AK146" i="10"/>
  <c r="N145" i="10"/>
  <c r="Z145" i="10"/>
  <c r="O145" i="10"/>
  <c r="AA145" i="10"/>
  <c r="P145" i="10"/>
  <c r="AB145" i="10"/>
  <c r="Q145" i="10"/>
  <c r="AC145" i="10"/>
  <c r="R145" i="10"/>
  <c r="AD145" i="10"/>
  <c r="S145" i="10"/>
  <c r="AE145" i="10"/>
  <c r="T145" i="10"/>
  <c r="AF145" i="10"/>
  <c r="U145" i="10"/>
  <c r="AG145" i="10"/>
  <c r="V145" i="10"/>
  <c r="AH145" i="10"/>
  <c r="W145" i="10"/>
  <c r="AI145" i="10"/>
  <c r="L145" i="10"/>
  <c r="X145" i="10"/>
  <c r="AJ145" i="10"/>
  <c r="AK145" i="10"/>
  <c r="N144" i="10"/>
  <c r="Z144" i="10"/>
  <c r="O144" i="10"/>
  <c r="AA144" i="10"/>
  <c r="P144" i="10"/>
  <c r="AB144" i="10"/>
  <c r="Q144" i="10"/>
  <c r="AC144" i="10"/>
  <c r="R144" i="10"/>
  <c r="AD144" i="10"/>
  <c r="S144" i="10"/>
  <c r="AE144" i="10"/>
  <c r="T144" i="10"/>
  <c r="AF144" i="10"/>
  <c r="U144" i="10"/>
  <c r="AG144" i="10"/>
  <c r="V144" i="10"/>
  <c r="AH144" i="10"/>
  <c r="W144" i="10"/>
  <c r="AI144" i="10"/>
  <c r="L144" i="10"/>
  <c r="X144" i="10"/>
  <c r="AJ144" i="10"/>
  <c r="AK144" i="10"/>
  <c r="N143" i="10"/>
  <c r="Z143" i="10"/>
  <c r="O143" i="10"/>
  <c r="AA143" i="10"/>
  <c r="P143" i="10"/>
  <c r="AB143" i="10"/>
  <c r="Q143" i="10"/>
  <c r="AC143" i="10"/>
  <c r="R143" i="10"/>
  <c r="AD143" i="10"/>
  <c r="S143" i="10"/>
  <c r="AE143" i="10"/>
  <c r="T143" i="10"/>
  <c r="AF143" i="10"/>
  <c r="U143" i="10"/>
  <c r="AG143" i="10"/>
  <c r="V143" i="10"/>
  <c r="AH143" i="10"/>
  <c r="W143" i="10"/>
  <c r="AI143" i="10"/>
  <c r="L143" i="10"/>
  <c r="X143" i="10"/>
  <c r="AJ143" i="10"/>
  <c r="AK143" i="10"/>
  <c r="N142" i="10"/>
  <c r="Z142" i="10"/>
  <c r="O142" i="10"/>
  <c r="AA142" i="10"/>
  <c r="P142" i="10"/>
  <c r="AB142" i="10"/>
  <c r="Q142" i="10"/>
  <c r="AC142" i="10"/>
  <c r="R142" i="10"/>
  <c r="AD142" i="10"/>
  <c r="S142" i="10"/>
  <c r="AE142" i="10"/>
  <c r="T142" i="10"/>
  <c r="AF142" i="10"/>
  <c r="U142" i="10"/>
  <c r="AG142" i="10"/>
  <c r="V142" i="10"/>
  <c r="AH142" i="10"/>
  <c r="W142" i="10"/>
  <c r="AI142" i="10"/>
  <c r="L142" i="10"/>
  <c r="X142" i="10"/>
  <c r="AJ142" i="10"/>
  <c r="AK142" i="10"/>
  <c r="N141" i="10"/>
  <c r="Z141" i="10"/>
  <c r="O141" i="10"/>
  <c r="AA141" i="10"/>
  <c r="P141" i="10"/>
  <c r="AB141" i="10"/>
  <c r="Q141" i="10"/>
  <c r="AC141" i="10"/>
  <c r="R141" i="10"/>
  <c r="AD141" i="10"/>
  <c r="S141" i="10"/>
  <c r="AE141" i="10"/>
  <c r="T141" i="10"/>
  <c r="AF141" i="10"/>
  <c r="U141" i="10"/>
  <c r="AG141" i="10"/>
  <c r="V141" i="10"/>
  <c r="AH141" i="10"/>
  <c r="W141" i="10"/>
  <c r="AI141" i="10"/>
  <c r="L141" i="10"/>
  <c r="X141" i="10"/>
  <c r="AJ141" i="10"/>
  <c r="AK141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L132" i="10"/>
  <c r="X132" i="10"/>
  <c r="W132" i="10"/>
  <c r="V132" i="10"/>
  <c r="U132" i="10"/>
  <c r="T132" i="10"/>
  <c r="S132" i="10"/>
  <c r="R132" i="10"/>
  <c r="Q132" i="10"/>
  <c r="P132" i="10"/>
  <c r="O132" i="10"/>
  <c r="N132" i="10"/>
  <c r="L131" i="10"/>
  <c r="X131" i="10"/>
  <c r="W131" i="10"/>
  <c r="V131" i="10"/>
  <c r="U131" i="10"/>
  <c r="T131" i="10"/>
  <c r="S131" i="10"/>
  <c r="R131" i="10"/>
  <c r="Q131" i="10"/>
  <c r="P131" i="10"/>
  <c r="O131" i="10"/>
  <c r="N131" i="10"/>
  <c r="L130" i="10"/>
  <c r="X130" i="10"/>
  <c r="W130" i="10"/>
  <c r="V130" i="10"/>
  <c r="U130" i="10"/>
  <c r="T130" i="10"/>
  <c r="S130" i="10"/>
  <c r="R130" i="10"/>
  <c r="Q130" i="10"/>
  <c r="P130" i="10"/>
  <c r="O130" i="10"/>
  <c r="N130" i="10"/>
  <c r="L129" i="10"/>
  <c r="X129" i="10"/>
  <c r="W129" i="10"/>
  <c r="V129" i="10"/>
  <c r="U129" i="10"/>
  <c r="T129" i="10"/>
  <c r="S129" i="10"/>
  <c r="R129" i="10"/>
  <c r="Q129" i="10"/>
  <c r="P129" i="10"/>
  <c r="O129" i="10"/>
  <c r="N129" i="10"/>
  <c r="L128" i="10"/>
  <c r="X128" i="10"/>
  <c r="W128" i="10"/>
  <c r="V128" i="10"/>
  <c r="U128" i="10"/>
  <c r="T128" i="10"/>
  <c r="S128" i="10"/>
  <c r="R128" i="10"/>
  <c r="Q128" i="10"/>
  <c r="P128" i="10"/>
  <c r="O128" i="10"/>
  <c r="N128" i="10"/>
  <c r="L127" i="10"/>
  <c r="X127" i="10"/>
  <c r="W127" i="10"/>
  <c r="V127" i="10"/>
  <c r="U127" i="10"/>
  <c r="T127" i="10"/>
  <c r="S127" i="10"/>
  <c r="R127" i="10"/>
  <c r="Q127" i="10"/>
  <c r="P127" i="10"/>
  <c r="O127" i="10"/>
  <c r="N127" i="10"/>
  <c r="L126" i="10"/>
  <c r="X126" i="10"/>
  <c r="W126" i="10"/>
  <c r="V126" i="10"/>
  <c r="U126" i="10"/>
  <c r="T126" i="10"/>
  <c r="S126" i="10"/>
  <c r="R126" i="10"/>
  <c r="Q126" i="10"/>
  <c r="P126" i="10"/>
  <c r="O126" i="10"/>
  <c r="N126" i="10"/>
  <c r="L125" i="10"/>
  <c r="X125" i="10"/>
  <c r="W125" i="10"/>
  <c r="V125" i="10"/>
  <c r="U125" i="10"/>
  <c r="T125" i="10"/>
  <c r="S125" i="10"/>
  <c r="R125" i="10"/>
  <c r="Q125" i="10"/>
  <c r="P125" i="10"/>
  <c r="O125" i="10"/>
  <c r="N125" i="10"/>
  <c r="L124" i="10"/>
  <c r="X124" i="10"/>
  <c r="W124" i="10"/>
  <c r="V124" i="10"/>
  <c r="U124" i="10"/>
  <c r="T124" i="10"/>
  <c r="S124" i="10"/>
  <c r="R124" i="10"/>
  <c r="Q124" i="10"/>
  <c r="P124" i="10"/>
  <c r="O124" i="10"/>
  <c r="N124" i="10"/>
  <c r="L123" i="10"/>
  <c r="X123" i="10"/>
  <c r="W123" i="10"/>
  <c r="V123" i="10"/>
  <c r="U123" i="10"/>
  <c r="T123" i="10"/>
  <c r="S123" i="10"/>
  <c r="R123" i="10"/>
  <c r="Q123" i="10"/>
  <c r="P123" i="10"/>
  <c r="O123" i="10"/>
  <c r="N123" i="10"/>
  <c r="L122" i="10"/>
  <c r="X122" i="10"/>
  <c r="W122" i="10"/>
  <c r="V122" i="10"/>
  <c r="U122" i="10"/>
  <c r="T122" i="10"/>
  <c r="S122" i="10"/>
  <c r="R122" i="10"/>
  <c r="Q122" i="10"/>
  <c r="P122" i="10"/>
  <c r="O122" i="10"/>
  <c r="N122" i="10"/>
  <c r="L121" i="10"/>
  <c r="X121" i="10"/>
  <c r="W121" i="10"/>
  <c r="V121" i="10"/>
  <c r="U121" i="10"/>
  <c r="T121" i="10"/>
  <c r="S121" i="10"/>
  <c r="R121" i="10"/>
  <c r="Q121" i="10"/>
  <c r="P121" i="10"/>
  <c r="O121" i="10"/>
  <c r="N121" i="10"/>
  <c r="L120" i="10"/>
  <c r="X120" i="10"/>
  <c r="W120" i="10"/>
  <c r="V120" i="10"/>
  <c r="U120" i="10"/>
  <c r="T120" i="10"/>
  <c r="S120" i="10"/>
  <c r="R120" i="10"/>
  <c r="Q120" i="10"/>
  <c r="P120" i="10"/>
  <c r="O120" i="10"/>
  <c r="N120" i="10"/>
  <c r="L119" i="10"/>
  <c r="X119" i="10"/>
  <c r="W119" i="10"/>
  <c r="V119" i="10"/>
  <c r="U119" i="10"/>
  <c r="T119" i="10"/>
  <c r="S119" i="10"/>
  <c r="R119" i="10"/>
  <c r="Q119" i="10"/>
  <c r="P119" i="10"/>
  <c r="O119" i="10"/>
  <c r="N119" i="10"/>
  <c r="L118" i="10"/>
  <c r="X118" i="10"/>
  <c r="W118" i="10"/>
  <c r="V118" i="10"/>
  <c r="U118" i="10"/>
  <c r="T118" i="10"/>
  <c r="S118" i="10"/>
  <c r="R118" i="10"/>
  <c r="Q118" i="10"/>
  <c r="P118" i="10"/>
  <c r="O118" i="10"/>
  <c r="N118" i="10"/>
  <c r="N117" i="10"/>
  <c r="Z117" i="10"/>
  <c r="O117" i="10"/>
  <c r="AA117" i="10"/>
  <c r="P117" i="10"/>
  <c r="AB117" i="10"/>
  <c r="Q117" i="10"/>
  <c r="AC117" i="10"/>
  <c r="R117" i="10"/>
  <c r="AD117" i="10"/>
  <c r="S117" i="10"/>
  <c r="AE117" i="10"/>
  <c r="T117" i="10"/>
  <c r="AF117" i="10"/>
  <c r="U117" i="10"/>
  <c r="AG117" i="10"/>
  <c r="V117" i="10"/>
  <c r="AH117" i="10"/>
  <c r="W117" i="10"/>
  <c r="AI117" i="10"/>
  <c r="L117" i="10"/>
  <c r="X117" i="10"/>
  <c r="AJ117" i="10"/>
  <c r="AK117" i="10"/>
  <c r="N116" i="10"/>
  <c r="Z116" i="10"/>
  <c r="O116" i="10"/>
  <c r="AA116" i="10"/>
  <c r="P116" i="10"/>
  <c r="AB116" i="10"/>
  <c r="Q116" i="10"/>
  <c r="AC116" i="10"/>
  <c r="R116" i="10"/>
  <c r="AD116" i="10"/>
  <c r="S116" i="10"/>
  <c r="AE116" i="10"/>
  <c r="T116" i="10"/>
  <c r="AF116" i="10"/>
  <c r="U116" i="10"/>
  <c r="AG116" i="10"/>
  <c r="V116" i="10"/>
  <c r="AH116" i="10"/>
  <c r="W116" i="10"/>
  <c r="AI116" i="10"/>
  <c r="L116" i="10"/>
  <c r="X116" i="10"/>
  <c r="AJ116" i="10"/>
  <c r="AK116" i="10"/>
  <c r="N115" i="10"/>
  <c r="Z115" i="10"/>
  <c r="O115" i="10"/>
  <c r="AA115" i="10"/>
  <c r="P115" i="10"/>
  <c r="AB115" i="10"/>
  <c r="Q115" i="10"/>
  <c r="AC115" i="10"/>
  <c r="R115" i="10"/>
  <c r="AD115" i="10"/>
  <c r="S115" i="10"/>
  <c r="AE115" i="10"/>
  <c r="T115" i="10"/>
  <c r="AF115" i="10"/>
  <c r="U115" i="10"/>
  <c r="AG115" i="10"/>
  <c r="V115" i="10"/>
  <c r="AH115" i="10"/>
  <c r="W115" i="10"/>
  <c r="AI115" i="10"/>
  <c r="L115" i="10"/>
  <c r="X115" i="10"/>
  <c r="AJ115" i="10"/>
  <c r="AK115" i="10"/>
  <c r="N114" i="10"/>
  <c r="Z114" i="10"/>
  <c r="O114" i="10"/>
  <c r="AA114" i="10"/>
  <c r="P114" i="10"/>
  <c r="AB114" i="10"/>
  <c r="Q114" i="10"/>
  <c r="AC114" i="10"/>
  <c r="R114" i="10"/>
  <c r="AD114" i="10"/>
  <c r="S114" i="10"/>
  <c r="AE114" i="10"/>
  <c r="T114" i="10"/>
  <c r="AF114" i="10"/>
  <c r="U114" i="10"/>
  <c r="AG114" i="10"/>
  <c r="V114" i="10"/>
  <c r="AH114" i="10"/>
  <c r="W114" i="10"/>
  <c r="AI114" i="10"/>
  <c r="L114" i="10"/>
  <c r="X114" i="10"/>
  <c r="AJ114" i="10"/>
  <c r="AK114" i="10"/>
  <c r="N113" i="10"/>
  <c r="Z113" i="10"/>
  <c r="O113" i="10"/>
  <c r="AA113" i="10"/>
  <c r="P113" i="10"/>
  <c r="AB113" i="10"/>
  <c r="Q113" i="10"/>
  <c r="AC113" i="10"/>
  <c r="R113" i="10"/>
  <c r="AD113" i="10"/>
  <c r="S113" i="10"/>
  <c r="AE113" i="10"/>
  <c r="T113" i="10"/>
  <c r="AF113" i="10"/>
  <c r="U113" i="10"/>
  <c r="AG113" i="10"/>
  <c r="V113" i="10"/>
  <c r="AH113" i="10"/>
  <c r="W113" i="10"/>
  <c r="AI113" i="10"/>
  <c r="L113" i="10"/>
  <c r="X113" i="10"/>
  <c r="AJ113" i="10"/>
  <c r="AK113" i="10"/>
  <c r="N112" i="10"/>
  <c r="Z112" i="10"/>
  <c r="O112" i="10"/>
  <c r="AA112" i="10"/>
  <c r="P112" i="10"/>
  <c r="AB112" i="10"/>
  <c r="Q112" i="10"/>
  <c r="AC112" i="10"/>
  <c r="R112" i="10"/>
  <c r="AD112" i="10"/>
  <c r="S112" i="10"/>
  <c r="AE112" i="10"/>
  <c r="T112" i="10"/>
  <c r="AF112" i="10"/>
  <c r="U112" i="10"/>
  <c r="AG112" i="10"/>
  <c r="V112" i="10"/>
  <c r="AH112" i="10"/>
  <c r="W112" i="10"/>
  <c r="AI112" i="10"/>
  <c r="L112" i="10"/>
  <c r="X112" i="10"/>
  <c r="AJ112" i="10"/>
  <c r="AK112" i="10"/>
  <c r="N111" i="10"/>
  <c r="Z111" i="10"/>
  <c r="O111" i="10"/>
  <c r="AA111" i="10"/>
  <c r="P111" i="10"/>
  <c r="AB111" i="10"/>
  <c r="Q111" i="10"/>
  <c r="AC111" i="10"/>
  <c r="R111" i="10"/>
  <c r="AD111" i="10"/>
  <c r="S111" i="10"/>
  <c r="AE111" i="10"/>
  <c r="T111" i="10"/>
  <c r="AF111" i="10"/>
  <c r="U111" i="10"/>
  <c r="AG111" i="10"/>
  <c r="V111" i="10"/>
  <c r="AH111" i="10"/>
  <c r="W111" i="10"/>
  <c r="AI111" i="10"/>
  <c r="L111" i="10"/>
  <c r="X111" i="10"/>
  <c r="AJ111" i="10"/>
  <c r="AK111" i="10"/>
  <c r="N110" i="10"/>
  <c r="Z110" i="10"/>
  <c r="O110" i="10"/>
  <c r="AA110" i="10"/>
  <c r="P110" i="10"/>
  <c r="AB110" i="10"/>
  <c r="Q110" i="10"/>
  <c r="AC110" i="10"/>
  <c r="R110" i="10"/>
  <c r="AD110" i="10"/>
  <c r="S110" i="10"/>
  <c r="AE110" i="10"/>
  <c r="T110" i="10"/>
  <c r="AF110" i="10"/>
  <c r="U110" i="10"/>
  <c r="AG110" i="10"/>
  <c r="V110" i="10"/>
  <c r="AH110" i="10"/>
  <c r="W110" i="10"/>
  <c r="AI110" i="10"/>
  <c r="L110" i="10"/>
  <c r="X110" i="10"/>
  <c r="AJ110" i="10"/>
  <c r="AK110" i="10"/>
  <c r="N109" i="10"/>
  <c r="Z109" i="10"/>
  <c r="O109" i="10"/>
  <c r="AA109" i="10"/>
  <c r="P109" i="10"/>
  <c r="AB109" i="10"/>
  <c r="Q109" i="10"/>
  <c r="AC109" i="10"/>
  <c r="R109" i="10"/>
  <c r="AD109" i="10"/>
  <c r="S109" i="10"/>
  <c r="AE109" i="10"/>
  <c r="T109" i="10"/>
  <c r="AF109" i="10"/>
  <c r="U109" i="10"/>
  <c r="AG109" i="10"/>
  <c r="V109" i="10"/>
  <c r="AH109" i="10"/>
  <c r="W109" i="10"/>
  <c r="AI109" i="10"/>
  <c r="L109" i="10"/>
  <c r="X109" i="10"/>
  <c r="AJ109" i="10"/>
  <c r="AK109" i="10"/>
  <c r="N108" i="10"/>
  <c r="Z108" i="10"/>
  <c r="O108" i="10"/>
  <c r="AA108" i="10"/>
  <c r="P108" i="10"/>
  <c r="AB108" i="10"/>
  <c r="Q108" i="10"/>
  <c r="AC108" i="10"/>
  <c r="R108" i="10"/>
  <c r="AD108" i="10"/>
  <c r="S108" i="10"/>
  <c r="AE108" i="10"/>
  <c r="T108" i="10"/>
  <c r="AF108" i="10"/>
  <c r="U108" i="10"/>
  <c r="AG108" i="10"/>
  <c r="V108" i="10"/>
  <c r="AH108" i="10"/>
  <c r="W108" i="10"/>
  <c r="AI108" i="10"/>
  <c r="L108" i="10"/>
  <c r="X108" i="10"/>
  <c r="AJ108" i="10"/>
  <c r="AK108" i="10"/>
  <c r="N107" i="10"/>
  <c r="Z107" i="10"/>
  <c r="O107" i="10"/>
  <c r="AA107" i="10"/>
  <c r="P107" i="10"/>
  <c r="AB107" i="10"/>
  <c r="Q107" i="10"/>
  <c r="AC107" i="10"/>
  <c r="R107" i="10"/>
  <c r="AD107" i="10"/>
  <c r="S107" i="10"/>
  <c r="AE107" i="10"/>
  <c r="T107" i="10"/>
  <c r="AF107" i="10"/>
  <c r="U107" i="10"/>
  <c r="AG107" i="10"/>
  <c r="V107" i="10"/>
  <c r="AH107" i="10"/>
  <c r="W107" i="10"/>
  <c r="AI107" i="10"/>
  <c r="L107" i="10"/>
  <c r="X107" i="10"/>
  <c r="AJ107" i="10"/>
  <c r="AK107" i="10"/>
  <c r="N106" i="10"/>
  <c r="Z106" i="10"/>
  <c r="O106" i="10"/>
  <c r="AA106" i="10"/>
  <c r="P106" i="10"/>
  <c r="AB106" i="10"/>
  <c r="Q106" i="10"/>
  <c r="AC106" i="10"/>
  <c r="R106" i="10"/>
  <c r="AD106" i="10"/>
  <c r="S106" i="10"/>
  <c r="AE106" i="10"/>
  <c r="T106" i="10"/>
  <c r="AF106" i="10"/>
  <c r="U106" i="10"/>
  <c r="AG106" i="10"/>
  <c r="V106" i="10"/>
  <c r="AH106" i="10"/>
  <c r="W106" i="10"/>
  <c r="AI106" i="10"/>
  <c r="L106" i="10"/>
  <c r="X106" i="10"/>
  <c r="AJ106" i="10"/>
  <c r="AK106" i="10"/>
  <c r="N105" i="10"/>
  <c r="Z105" i="10"/>
  <c r="O105" i="10"/>
  <c r="AA105" i="10"/>
  <c r="P105" i="10"/>
  <c r="AB105" i="10"/>
  <c r="Q105" i="10"/>
  <c r="AC105" i="10"/>
  <c r="R105" i="10"/>
  <c r="AD105" i="10"/>
  <c r="S105" i="10"/>
  <c r="AE105" i="10"/>
  <c r="T105" i="10"/>
  <c r="AF105" i="10"/>
  <c r="U105" i="10"/>
  <c r="AG105" i="10"/>
  <c r="V105" i="10"/>
  <c r="AH105" i="10"/>
  <c r="W105" i="10"/>
  <c r="AI105" i="10"/>
  <c r="L105" i="10"/>
  <c r="X105" i="10"/>
  <c r="AJ105" i="10"/>
  <c r="AK105" i="10"/>
  <c r="N104" i="10"/>
  <c r="Z104" i="10"/>
  <c r="O104" i="10"/>
  <c r="AA104" i="10"/>
  <c r="P104" i="10"/>
  <c r="AB104" i="10"/>
  <c r="Q104" i="10"/>
  <c r="AC104" i="10"/>
  <c r="R104" i="10"/>
  <c r="AD104" i="10"/>
  <c r="S104" i="10"/>
  <c r="AE104" i="10"/>
  <c r="T104" i="10"/>
  <c r="AF104" i="10"/>
  <c r="U104" i="10"/>
  <c r="AG104" i="10"/>
  <c r="V104" i="10"/>
  <c r="AH104" i="10"/>
  <c r="W104" i="10"/>
  <c r="AI104" i="10"/>
  <c r="L104" i="10"/>
  <c r="X104" i="10"/>
  <c r="AJ104" i="10"/>
  <c r="AK104" i="10"/>
  <c r="N103" i="10"/>
  <c r="Z103" i="10"/>
  <c r="O103" i="10"/>
  <c r="AA103" i="10"/>
  <c r="P103" i="10"/>
  <c r="AB103" i="10"/>
  <c r="Q103" i="10"/>
  <c r="AC103" i="10"/>
  <c r="R103" i="10"/>
  <c r="AD103" i="10"/>
  <c r="S103" i="10"/>
  <c r="AE103" i="10"/>
  <c r="T103" i="10"/>
  <c r="AF103" i="10"/>
  <c r="U103" i="10"/>
  <c r="AG103" i="10"/>
  <c r="V103" i="10"/>
  <c r="AH103" i="10"/>
  <c r="W103" i="10"/>
  <c r="AI103" i="10"/>
  <c r="L103" i="10"/>
  <c r="X103" i="10"/>
  <c r="AJ103" i="10"/>
  <c r="AK103" i="10"/>
  <c r="N102" i="10"/>
  <c r="Z102" i="10"/>
  <c r="O102" i="10"/>
  <c r="AA102" i="10"/>
  <c r="P102" i="10"/>
  <c r="AB102" i="10"/>
  <c r="Q102" i="10"/>
  <c r="AC102" i="10"/>
  <c r="R102" i="10"/>
  <c r="AD102" i="10"/>
  <c r="S102" i="10"/>
  <c r="AE102" i="10"/>
  <c r="T102" i="10"/>
  <c r="AF102" i="10"/>
  <c r="U102" i="10"/>
  <c r="AG102" i="10"/>
  <c r="V102" i="10"/>
  <c r="AH102" i="10"/>
  <c r="W102" i="10"/>
  <c r="AI102" i="10"/>
  <c r="L102" i="10"/>
  <c r="X102" i="10"/>
  <c r="AJ102" i="10"/>
  <c r="AK102" i="10"/>
  <c r="N101" i="10"/>
  <c r="Z101" i="10"/>
  <c r="O101" i="10"/>
  <c r="AA101" i="10"/>
  <c r="P101" i="10"/>
  <c r="AB101" i="10"/>
  <c r="Q101" i="10"/>
  <c r="AC101" i="10"/>
  <c r="R101" i="10"/>
  <c r="AD101" i="10"/>
  <c r="S101" i="10"/>
  <c r="AE101" i="10"/>
  <c r="T101" i="10"/>
  <c r="AF101" i="10"/>
  <c r="U101" i="10"/>
  <c r="AG101" i="10"/>
  <c r="V101" i="10"/>
  <c r="AH101" i="10"/>
  <c r="W101" i="10"/>
  <c r="AI101" i="10"/>
  <c r="L101" i="10"/>
  <c r="X101" i="10"/>
  <c r="AJ101" i="10"/>
  <c r="AK101" i="10"/>
  <c r="N100" i="10"/>
  <c r="Z100" i="10"/>
  <c r="O100" i="10"/>
  <c r="AA100" i="10"/>
  <c r="P100" i="10"/>
  <c r="AB100" i="10"/>
  <c r="Q100" i="10"/>
  <c r="AC100" i="10"/>
  <c r="R100" i="10"/>
  <c r="AD100" i="10"/>
  <c r="S100" i="10"/>
  <c r="AE100" i="10"/>
  <c r="T100" i="10"/>
  <c r="AF100" i="10"/>
  <c r="U100" i="10"/>
  <c r="AG100" i="10"/>
  <c r="V100" i="10"/>
  <c r="AH100" i="10"/>
  <c r="W100" i="10"/>
  <c r="AI100" i="10"/>
  <c r="L100" i="10"/>
  <c r="X100" i="10"/>
  <c r="AJ100" i="10"/>
  <c r="AK100" i="10"/>
  <c r="N99" i="10"/>
  <c r="Z99" i="10"/>
  <c r="O99" i="10"/>
  <c r="AA99" i="10"/>
  <c r="P99" i="10"/>
  <c r="AB99" i="10"/>
  <c r="Q99" i="10"/>
  <c r="AC99" i="10"/>
  <c r="R99" i="10"/>
  <c r="AD99" i="10"/>
  <c r="S99" i="10"/>
  <c r="AE99" i="10"/>
  <c r="T99" i="10"/>
  <c r="AF99" i="10"/>
  <c r="U99" i="10"/>
  <c r="AG99" i="10"/>
  <c r="V99" i="10"/>
  <c r="AH99" i="10"/>
  <c r="W99" i="10"/>
  <c r="AI99" i="10"/>
  <c r="L99" i="10"/>
  <c r="X99" i="10"/>
  <c r="AJ99" i="10"/>
  <c r="AK99" i="10"/>
  <c r="N98" i="10"/>
  <c r="Z98" i="10"/>
  <c r="O98" i="10"/>
  <c r="AA98" i="10"/>
  <c r="P98" i="10"/>
  <c r="AB98" i="10"/>
  <c r="Q98" i="10"/>
  <c r="AC98" i="10"/>
  <c r="R98" i="10"/>
  <c r="AD98" i="10"/>
  <c r="S98" i="10"/>
  <c r="AE98" i="10"/>
  <c r="T98" i="10"/>
  <c r="AF98" i="10"/>
  <c r="U98" i="10"/>
  <c r="AG98" i="10"/>
  <c r="V98" i="10"/>
  <c r="AH98" i="10"/>
  <c r="W98" i="10"/>
  <c r="AI98" i="10"/>
  <c r="L98" i="10"/>
  <c r="X98" i="10"/>
  <c r="AJ98" i="10"/>
  <c r="AK98" i="10"/>
  <c r="N97" i="10"/>
  <c r="Z97" i="10"/>
  <c r="O97" i="10"/>
  <c r="AA97" i="10"/>
  <c r="P97" i="10"/>
  <c r="AB97" i="10"/>
  <c r="Q97" i="10"/>
  <c r="AC97" i="10"/>
  <c r="R97" i="10"/>
  <c r="AD97" i="10"/>
  <c r="S97" i="10"/>
  <c r="AE97" i="10"/>
  <c r="T97" i="10"/>
  <c r="AF97" i="10"/>
  <c r="U97" i="10"/>
  <c r="AG97" i="10"/>
  <c r="V97" i="10"/>
  <c r="AH97" i="10"/>
  <c r="W97" i="10"/>
  <c r="AI97" i="10"/>
  <c r="L97" i="10"/>
  <c r="X97" i="10"/>
  <c r="AJ97" i="10"/>
  <c r="AK97" i="10"/>
  <c r="N96" i="10"/>
  <c r="Z96" i="10"/>
  <c r="O96" i="10"/>
  <c r="AA96" i="10"/>
  <c r="P96" i="10"/>
  <c r="AB96" i="10"/>
  <c r="Q96" i="10"/>
  <c r="AC96" i="10"/>
  <c r="R96" i="10"/>
  <c r="AD96" i="10"/>
  <c r="S96" i="10"/>
  <c r="AE96" i="10"/>
  <c r="T96" i="10"/>
  <c r="AF96" i="10"/>
  <c r="U96" i="10"/>
  <c r="AG96" i="10"/>
  <c r="V96" i="10"/>
  <c r="AH96" i="10"/>
  <c r="W96" i="10"/>
  <c r="AI96" i="10"/>
  <c r="L96" i="10"/>
  <c r="X96" i="10"/>
  <c r="AJ96" i="10"/>
  <c r="AK96" i="10"/>
  <c r="N95" i="10"/>
  <c r="Z95" i="10"/>
  <c r="O95" i="10"/>
  <c r="AA95" i="10"/>
  <c r="P95" i="10"/>
  <c r="AB95" i="10"/>
  <c r="Q95" i="10"/>
  <c r="AC95" i="10"/>
  <c r="R95" i="10"/>
  <c r="AD95" i="10"/>
  <c r="S95" i="10"/>
  <c r="AE95" i="10"/>
  <c r="T95" i="10"/>
  <c r="AF95" i="10"/>
  <c r="U95" i="10"/>
  <c r="AG95" i="10"/>
  <c r="V95" i="10"/>
  <c r="AH95" i="10"/>
  <c r="W95" i="10"/>
  <c r="AI95" i="10"/>
  <c r="L95" i="10"/>
  <c r="X95" i="10"/>
  <c r="AJ95" i="10"/>
  <c r="AK95" i="10"/>
  <c r="N94" i="10"/>
  <c r="Z94" i="10"/>
  <c r="O94" i="10"/>
  <c r="AA94" i="10"/>
  <c r="P94" i="10"/>
  <c r="AB94" i="10"/>
  <c r="Q94" i="10"/>
  <c r="AC94" i="10"/>
  <c r="R94" i="10"/>
  <c r="AD94" i="10"/>
  <c r="S94" i="10"/>
  <c r="AE94" i="10"/>
  <c r="T94" i="10"/>
  <c r="AF94" i="10"/>
  <c r="U94" i="10"/>
  <c r="AG94" i="10"/>
  <c r="V94" i="10"/>
  <c r="AH94" i="10"/>
  <c r="W94" i="10"/>
  <c r="AI94" i="10"/>
  <c r="L94" i="10"/>
  <c r="X94" i="10"/>
  <c r="AJ94" i="10"/>
  <c r="AK94" i="10"/>
  <c r="N93" i="10"/>
  <c r="Z93" i="10"/>
  <c r="O93" i="10"/>
  <c r="AA93" i="10"/>
  <c r="P93" i="10"/>
  <c r="AB93" i="10"/>
  <c r="Q93" i="10"/>
  <c r="AC93" i="10"/>
  <c r="R93" i="10"/>
  <c r="AD93" i="10"/>
  <c r="S93" i="10"/>
  <c r="AE93" i="10"/>
  <c r="T93" i="10"/>
  <c r="AF93" i="10"/>
  <c r="U93" i="10"/>
  <c r="AG93" i="10"/>
  <c r="V93" i="10"/>
  <c r="AH93" i="10"/>
  <c r="W93" i="10"/>
  <c r="AI93" i="10"/>
  <c r="L93" i="10"/>
  <c r="X93" i="10"/>
  <c r="AJ93" i="10"/>
  <c r="AK93" i="10"/>
  <c r="N92" i="10"/>
  <c r="Z92" i="10"/>
  <c r="O92" i="10"/>
  <c r="AA92" i="10"/>
  <c r="P92" i="10"/>
  <c r="AB92" i="10"/>
  <c r="Q92" i="10"/>
  <c r="AC92" i="10"/>
  <c r="R92" i="10"/>
  <c r="AD92" i="10"/>
  <c r="S92" i="10"/>
  <c r="AE92" i="10"/>
  <c r="T92" i="10"/>
  <c r="AF92" i="10"/>
  <c r="U92" i="10"/>
  <c r="AG92" i="10"/>
  <c r="V92" i="10"/>
  <c r="AH92" i="10"/>
  <c r="W92" i="10"/>
  <c r="AI92" i="10"/>
  <c r="L92" i="10"/>
  <c r="X92" i="10"/>
  <c r="AJ92" i="10"/>
  <c r="AK92" i="10"/>
  <c r="N91" i="10"/>
  <c r="Z91" i="10"/>
  <c r="O91" i="10"/>
  <c r="AA91" i="10"/>
  <c r="P91" i="10"/>
  <c r="AB91" i="10"/>
  <c r="Q91" i="10"/>
  <c r="AC91" i="10"/>
  <c r="R91" i="10"/>
  <c r="AD91" i="10"/>
  <c r="S91" i="10"/>
  <c r="AE91" i="10"/>
  <c r="T91" i="10"/>
  <c r="AF91" i="10"/>
  <c r="U91" i="10"/>
  <c r="AG91" i="10"/>
  <c r="V91" i="10"/>
  <c r="AH91" i="10"/>
  <c r="W91" i="10"/>
  <c r="AI91" i="10"/>
  <c r="L91" i="10"/>
  <c r="X91" i="10"/>
  <c r="AJ91" i="10"/>
  <c r="AK91" i="10"/>
  <c r="N90" i="10"/>
  <c r="Z90" i="10"/>
  <c r="O90" i="10"/>
  <c r="AA90" i="10"/>
  <c r="P90" i="10"/>
  <c r="AB90" i="10"/>
  <c r="Q90" i="10"/>
  <c r="AC90" i="10"/>
  <c r="R90" i="10"/>
  <c r="AD90" i="10"/>
  <c r="S90" i="10"/>
  <c r="AE90" i="10"/>
  <c r="T90" i="10"/>
  <c r="AF90" i="10"/>
  <c r="U90" i="10"/>
  <c r="AG90" i="10"/>
  <c r="V90" i="10"/>
  <c r="AH90" i="10"/>
  <c r="W90" i="10"/>
  <c r="AI90" i="10"/>
  <c r="L90" i="10"/>
  <c r="X90" i="10"/>
  <c r="AJ90" i="10"/>
  <c r="AK90" i="10"/>
  <c r="N89" i="10"/>
  <c r="Z89" i="10"/>
  <c r="O89" i="10"/>
  <c r="AA89" i="10"/>
  <c r="P89" i="10"/>
  <c r="AB89" i="10"/>
  <c r="Q89" i="10"/>
  <c r="AC89" i="10"/>
  <c r="R89" i="10"/>
  <c r="AD89" i="10"/>
  <c r="S89" i="10"/>
  <c r="AE89" i="10"/>
  <c r="T89" i="10"/>
  <c r="AF89" i="10"/>
  <c r="U89" i="10"/>
  <c r="AG89" i="10"/>
  <c r="V89" i="10"/>
  <c r="AH89" i="10"/>
  <c r="W89" i="10"/>
  <c r="AI89" i="10"/>
  <c r="L89" i="10"/>
  <c r="X89" i="10"/>
  <c r="AJ89" i="10"/>
  <c r="AK89" i="10"/>
  <c r="N88" i="10"/>
  <c r="Z88" i="10"/>
  <c r="O88" i="10"/>
  <c r="AA88" i="10"/>
  <c r="P88" i="10"/>
  <c r="AB88" i="10"/>
  <c r="Q88" i="10"/>
  <c r="AC88" i="10"/>
  <c r="R88" i="10"/>
  <c r="AD88" i="10"/>
  <c r="S88" i="10"/>
  <c r="AE88" i="10"/>
  <c r="T88" i="10"/>
  <c r="AF88" i="10"/>
  <c r="U88" i="10"/>
  <c r="AG88" i="10"/>
  <c r="V88" i="10"/>
  <c r="AH88" i="10"/>
  <c r="W88" i="10"/>
  <c r="AI88" i="10"/>
  <c r="L88" i="10"/>
  <c r="X88" i="10"/>
  <c r="AJ88" i="10"/>
  <c r="AK88" i="10"/>
  <c r="N87" i="10"/>
  <c r="Z87" i="10"/>
  <c r="O87" i="10"/>
  <c r="AA87" i="10"/>
  <c r="P87" i="10"/>
  <c r="AB87" i="10"/>
  <c r="Q87" i="10"/>
  <c r="AC87" i="10"/>
  <c r="R87" i="10"/>
  <c r="AD87" i="10"/>
  <c r="S87" i="10"/>
  <c r="AE87" i="10"/>
  <c r="T87" i="10"/>
  <c r="AF87" i="10"/>
  <c r="U87" i="10"/>
  <c r="AG87" i="10"/>
  <c r="V87" i="10"/>
  <c r="AH87" i="10"/>
  <c r="W87" i="10"/>
  <c r="AI87" i="10"/>
  <c r="L87" i="10"/>
  <c r="X87" i="10"/>
  <c r="AJ87" i="10"/>
  <c r="AK87" i="10"/>
  <c r="N86" i="10"/>
  <c r="Z86" i="10"/>
  <c r="O86" i="10"/>
  <c r="AA86" i="10"/>
  <c r="P86" i="10"/>
  <c r="AB86" i="10"/>
  <c r="Q86" i="10"/>
  <c r="AC86" i="10"/>
  <c r="R86" i="10"/>
  <c r="AD86" i="10"/>
  <c r="S86" i="10"/>
  <c r="AE86" i="10"/>
  <c r="T86" i="10"/>
  <c r="AF86" i="10"/>
  <c r="U86" i="10"/>
  <c r="AG86" i="10"/>
  <c r="V86" i="10"/>
  <c r="AH86" i="10"/>
  <c r="W86" i="10"/>
  <c r="AI86" i="10"/>
  <c r="L86" i="10"/>
  <c r="X86" i="10"/>
  <c r="AJ86" i="10"/>
  <c r="AK86" i="10"/>
  <c r="N85" i="10"/>
  <c r="Z85" i="10"/>
  <c r="O85" i="10"/>
  <c r="AA85" i="10"/>
  <c r="P85" i="10"/>
  <c r="AB85" i="10"/>
  <c r="Q85" i="10"/>
  <c r="AC85" i="10"/>
  <c r="R85" i="10"/>
  <c r="AD85" i="10"/>
  <c r="S85" i="10"/>
  <c r="AE85" i="10"/>
  <c r="T85" i="10"/>
  <c r="AF85" i="10"/>
  <c r="U85" i="10"/>
  <c r="AG85" i="10"/>
  <c r="V85" i="10"/>
  <c r="AH85" i="10"/>
  <c r="W85" i="10"/>
  <c r="AI85" i="10"/>
  <c r="L85" i="10"/>
  <c r="X85" i="10"/>
  <c r="AJ85" i="10"/>
  <c r="AK85" i="10"/>
  <c r="N84" i="10"/>
  <c r="Z84" i="10"/>
  <c r="O84" i="10"/>
  <c r="AA84" i="10"/>
  <c r="P84" i="10"/>
  <c r="AB84" i="10"/>
  <c r="Q84" i="10"/>
  <c r="AC84" i="10"/>
  <c r="R84" i="10"/>
  <c r="AD84" i="10"/>
  <c r="S84" i="10"/>
  <c r="AE84" i="10"/>
  <c r="T84" i="10"/>
  <c r="AF84" i="10"/>
  <c r="U84" i="10"/>
  <c r="AG84" i="10"/>
  <c r="V84" i="10"/>
  <c r="AH84" i="10"/>
  <c r="W84" i="10"/>
  <c r="AI84" i="10"/>
  <c r="L84" i="10"/>
  <c r="X84" i="10"/>
  <c r="AJ84" i="10"/>
  <c r="AK84" i="10"/>
  <c r="N83" i="10"/>
  <c r="Z83" i="10"/>
  <c r="O83" i="10"/>
  <c r="AA83" i="10"/>
  <c r="P83" i="10"/>
  <c r="AB83" i="10"/>
  <c r="Q83" i="10"/>
  <c r="AC83" i="10"/>
  <c r="R83" i="10"/>
  <c r="AD83" i="10"/>
  <c r="S83" i="10"/>
  <c r="AE83" i="10"/>
  <c r="T83" i="10"/>
  <c r="AF83" i="10"/>
  <c r="U83" i="10"/>
  <c r="AG83" i="10"/>
  <c r="V83" i="10"/>
  <c r="AH83" i="10"/>
  <c r="W83" i="10"/>
  <c r="AI83" i="10"/>
  <c r="L83" i="10"/>
  <c r="X83" i="10"/>
  <c r="AJ83" i="10"/>
  <c r="AK83" i="10"/>
  <c r="N82" i="10"/>
  <c r="Z82" i="10"/>
  <c r="O82" i="10"/>
  <c r="AA82" i="10"/>
  <c r="P82" i="10"/>
  <c r="AB82" i="10"/>
  <c r="Q82" i="10"/>
  <c r="AC82" i="10"/>
  <c r="R82" i="10"/>
  <c r="AD82" i="10"/>
  <c r="S82" i="10"/>
  <c r="AE82" i="10"/>
  <c r="T82" i="10"/>
  <c r="AF82" i="10"/>
  <c r="U82" i="10"/>
  <c r="AG82" i="10"/>
  <c r="V82" i="10"/>
  <c r="AH82" i="10"/>
  <c r="W82" i="10"/>
  <c r="AI82" i="10"/>
  <c r="L82" i="10"/>
  <c r="X82" i="10"/>
  <c r="AJ82" i="10"/>
  <c r="AK82" i="10"/>
  <c r="N81" i="10"/>
  <c r="Z81" i="10"/>
  <c r="O81" i="10"/>
  <c r="AA81" i="10"/>
  <c r="P81" i="10"/>
  <c r="AB81" i="10"/>
  <c r="Q81" i="10"/>
  <c r="AC81" i="10"/>
  <c r="R81" i="10"/>
  <c r="AD81" i="10"/>
  <c r="S81" i="10"/>
  <c r="AE81" i="10"/>
  <c r="T81" i="10"/>
  <c r="AF81" i="10"/>
  <c r="U81" i="10"/>
  <c r="AG81" i="10"/>
  <c r="V81" i="10"/>
  <c r="AH81" i="10"/>
  <c r="W81" i="10"/>
  <c r="AI81" i="10"/>
  <c r="L81" i="10"/>
  <c r="X81" i="10"/>
  <c r="AJ81" i="10"/>
  <c r="AK81" i="10"/>
  <c r="N80" i="10"/>
  <c r="Z80" i="10"/>
  <c r="O80" i="10"/>
  <c r="AA80" i="10"/>
  <c r="P80" i="10"/>
  <c r="AB80" i="10"/>
  <c r="Q80" i="10"/>
  <c r="AC80" i="10"/>
  <c r="R80" i="10"/>
  <c r="AD80" i="10"/>
  <c r="S80" i="10"/>
  <c r="AE80" i="10"/>
  <c r="T80" i="10"/>
  <c r="AF80" i="10"/>
  <c r="U80" i="10"/>
  <c r="AG80" i="10"/>
  <c r="V80" i="10"/>
  <c r="AH80" i="10"/>
  <c r="W80" i="10"/>
  <c r="AI80" i="10"/>
  <c r="L80" i="10"/>
  <c r="X80" i="10"/>
  <c r="AJ80" i="10"/>
  <c r="AK80" i="10"/>
  <c r="N79" i="10"/>
  <c r="Z79" i="10"/>
  <c r="O79" i="10"/>
  <c r="AA79" i="10"/>
  <c r="P79" i="10"/>
  <c r="AB79" i="10"/>
  <c r="Q79" i="10"/>
  <c r="AC79" i="10"/>
  <c r="R79" i="10"/>
  <c r="AD79" i="10"/>
  <c r="S79" i="10"/>
  <c r="AE79" i="10"/>
  <c r="T79" i="10"/>
  <c r="AF79" i="10"/>
  <c r="U79" i="10"/>
  <c r="AG79" i="10"/>
  <c r="V79" i="10"/>
  <c r="AH79" i="10"/>
  <c r="W79" i="10"/>
  <c r="AI79" i="10"/>
  <c r="L79" i="10"/>
  <c r="X79" i="10"/>
  <c r="AJ79" i="10"/>
  <c r="AK79" i="10"/>
  <c r="N78" i="10"/>
  <c r="Z78" i="10"/>
  <c r="O78" i="10"/>
  <c r="AA78" i="10"/>
  <c r="P78" i="10"/>
  <c r="AB78" i="10"/>
  <c r="Q78" i="10"/>
  <c r="AC78" i="10"/>
  <c r="R78" i="10"/>
  <c r="AD78" i="10"/>
  <c r="S78" i="10"/>
  <c r="AE78" i="10"/>
  <c r="T78" i="10"/>
  <c r="AF78" i="10"/>
  <c r="U78" i="10"/>
  <c r="AG78" i="10"/>
  <c r="V78" i="10"/>
  <c r="AH78" i="10"/>
  <c r="W78" i="10"/>
  <c r="AI78" i="10"/>
  <c r="L78" i="10"/>
  <c r="X78" i="10"/>
  <c r="AJ78" i="10"/>
  <c r="AK78" i="10"/>
  <c r="N77" i="10"/>
  <c r="Z77" i="10"/>
  <c r="O77" i="10"/>
  <c r="AA77" i="10"/>
  <c r="P77" i="10"/>
  <c r="AB77" i="10"/>
  <c r="Q77" i="10"/>
  <c r="AC77" i="10"/>
  <c r="R77" i="10"/>
  <c r="AD77" i="10"/>
  <c r="S77" i="10"/>
  <c r="AE77" i="10"/>
  <c r="T77" i="10"/>
  <c r="AF77" i="10"/>
  <c r="U77" i="10"/>
  <c r="AG77" i="10"/>
  <c r="V77" i="10"/>
  <c r="AH77" i="10"/>
  <c r="W77" i="10"/>
  <c r="AI77" i="10"/>
  <c r="L77" i="10"/>
  <c r="X77" i="10"/>
  <c r="AJ77" i="10"/>
  <c r="AK77" i="10"/>
  <c r="N76" i="10"/>
  <c r="Z76" i="10"/>
  <c r="O76" i="10"/>
  <c r="AA76" i="10"/>
  <c r="P76" i="10"/>
  <c r="AB76" i="10"/>
  <c r="Q76" i="10"/>
  <c r="AC76" i="10"/>
  <c r="R76" i="10"/>
  <c r="AD76" i="10"/>
  <c r="S76" i="10"/>
  <c r="AE76" i="10"/>
  <c r="T76" i="10"/>
  <c r="AF76" i="10"/>
  <c r="U76" i="10"/>
  <c r="AG76" i="10"/>
  <c r="V76" i="10"/>
  <c r="AH76" i="10"/>
  <c r="W76" i="10"/>
  <c r="AI76" i="10"/>
  <c r="L76" i="10"/>
  <c r="X76" i="10"/>
  <c r="AJ76" i="10"/>
  <c r="AK76" i="10"/>
  <c r="N75" i="10"/>
  <c r="Z75" i="10"/>
  <c r="O75" i="10"/>
  <c r="AA75" i="10"/>
  <c r="P75" i="10"/>
  <c r="AB75" i="10"/>
  <c r="Q75" i="10"/>
  <c r="AC75" i="10"/>
  <c r="R75" i="10"/>
  <c r="AD75" i="10"/>
  <c r="S75" i="10"/>
  <c r="AE75" i="10"/>
  <c r="T75" i="10"/>
  <c r="AF75" i="10"/>
  <c r="U75" i="10"/>
  <c r="AG75" i="10"/>
  <c r="V75" i="10"/>
  <c r="AH75" i="10"/>
  <c r="W75" i="10"/>
  <c r="AI75" i="10"/>
  <c r="L75" i="10"/>
  <c r="X75" i="10"/>
  <c r="AJ75" i="10"/>
  <c r="AK75" i="10"/>
  <c r="N74" i="10"/>
  <c r="Z74" i="10"/>
  <c r="O74" i="10"/>
  <c r="AA74" i="10"/>
  <c r="P74" i="10"/>
  <c r="AB74" i="10"/>
  <c r="Q74" i="10"/>
  <c r="AC74" i="10"/>
  <c r="R74" i="10"/>
  <c r="AD74" i="10"/>
  <c r="S74" i="10"/>
  <c r="AE74" i="10"/>
  <c r="T74" i="10"/>
  <c r="AF74" i="10"/>
  <c r="U74" i="10"/>
  <c r="AG74" i="10"/>
  <c r="V74" i="10"/>
  <c r="AH74" i="10"/>
  <c r="W74" i="10"/>
  <c r="AI74" i="10"/>
  <c r="L74" i="10"/>
  <c r="X74" i="10"/>
  <c r="AJ74" i="10"/>
  <c r="AK74" i="10"/>
  <c r="N73" i="10"/>
  <c r="Z73" i="10"/>
  <c r="O73" i="10"/>
  <c r="AA73" i="10"/>
  <c r="P73" i="10"/>
  <c r="AB73" i="10"/>
  <c r="Q73" i="10"/>
  <c r="AC73" i="10"/>
  <c r="R73" i="10"/>
  <c r="AD73" i="10"/>
  <c r="S73" i="10"/>
  <c r="AE73" i="10"/>
  <c r="T73" i="10"/>
  <c r="AF73" i="10"/>
  <c r="U73" i="10"/>
  <c r="AG73" i="10"/>
  <c r="V73" i="10"/>
  <c r="AH73" i="10"/>
  <c r="W73" i="10"/>
  <c r="AI73" i="10"/>
  <c r="L73" i="10"/>
  <c r="X73" i="10"/>
  <c r="AJ73" i="10"/>
  <c r="AK73" i="10"/>
  <c r="N72" i="10"/>
  <c r="Z72" i="10"/>
  <c r="O72" i="10"/>
  <c r="AA72" i="10"/>
  <c r="P72" i="10"/>
  <c r="AB72" i="10"/>
  <c r="Q72" i="10"/>
  <c r="AC72" i="10"/>
  <c r="R72" i="10"/>
  <c r="AD72" i="10"/>
  <c r="S72" i="10"/>
  <c r="AE72" i="10"/>
  <c r="T72" i="10"/>
  <c r="AF72" i="10"/>
  <c r="U72" i="10"/>
  <c r="AG72" i="10"/>
  <c r="V72" i="10"/>
  <c r="AH72" i="10"/>
  <c r="W72" i="10"/>
  <c r="AI72" i="10"/>
  <c r="L72" i="10"/>
  <c r="X72" i="10"/>
  <c r="AJ72" i="10"/>
  <c r="AK72" i="10"/>
  <c r="N71" i="10"/>
  <c r="Z71" i="10"/>
  <c r="O71" i="10"/>
  <c r="AA71" i="10"/>
  <c r="P71" i="10"/>
  <c r="AB71" i="10"/>
  <c r="Q71" i="10"/>
  <c r="AC71" i="10"/>
  <c r="R71" i="10"/>
  <c r="AD71" i="10"/>
  <c r="S71" i="10"/>
  <c r="AE71" i="10"/>
  <c r="T71" i="10"/>
  <c r="AF71" i="10"/>
  <c r="U71" i="10"/>
  <c r="AG71" i="10"/>
  <c r="V71" i="10"/>
  <c r="AH71" i="10"/>
  <c r="W71" i="10"/>
  <c r="AI71" i="10"/>
  <c r="L71" i="10"/>
  <c r="X71" i="10"/>
  <c r="AJ71" i="10"/>
  <c r="AK71" i="10"/>
  <c r="N70" i="10"/>
  <c r="Z70" i="10"/>
  <c r="O70" i="10"/>
  <c r="AA70" i="10"/>
  <c r="P70" i="10"/>
  <c r="AB70" i="10"/>
  <c r="Q70" i="10"/>
  <c r="AC70" i="10"/>
  <c r="R70" i="10"/>
  <c r="AD70" i="10"/>
  <c r="S70" i="10"/>
  <c r="AE70" i="10"/>
  <c r="T70" i="10"/>
  <c r="AF70" i="10"/>
  <c r="U70" i="10"/>
  <c r="AG70" i="10"/>
  <c r="V70" i="10"/>
  <c r="AH70" i="10"/>
  <c r="W70" i="10"/>
  <c r="AI70" i="10"/>
  <c r="L70" i="10"/>
  <c r="X70" i="10"/>
  <c r="AJ70" i="10"/>
  <c r="AK70" i="10"/>
  <c r="N69" i="10"/>
  <c r="Z69" i="10"/>
  <c r="O69" i="10"/>
  <c r="AA69" i="10"/>
  <c r="P69" i="10"/>
  <c r="AB69" i="10"/>
  <c r="Q69" i="10"/>
  <c r="AC69" i="10"/>
  <c r="R69" i="10"/>
  <c r="AD69" i="10"/>
  <c r="S69" i="10"/>
  <c r="AE69" i="10"/>
  <c r="T69" i="10"/>
  <c r="AF69" i="10"/>
  <c r="U69" i="10"/>
  <c r="AG69" i="10"/>
  <c r="V69" i="10"/>
  <c r="AH69" i="10"/>
  <c r="W69" i="10"/>
  <c r="AI69" i="10"/>
  <c r="L69" i="10"/>
  <c r="X69" i="10"/>
  <c r="AJ69" i="10"/>
  <c r="AK69" i="10"/>
  <c r="N68" i="10"/>
  <c r="Z68" i="10"/>
  <c r="O68" i="10"/>
  <c r="AA68" i="10"/>
  <c r="P68" i="10"/>
  <c r="AB68" i="10"/>
  <c r="Q68" i="10"/>
  <c r="AC68" i="10"/>
  <c r="R68" i="10"/>
  <c r="AD68" i="10"/>
  <c r="S68" i="10"/>
  <c r="AE68" i="10"/>
  <c r="T68" i="10"/>
  <c r="AF68" i="10"/>
  <c r="U68" i="10"/>
  <c r="AG68" i="10"/>
  <c r="V68" i="10"/>
  <c r="AH68" i="10"/>
  <c r="W68" i="10"/>
  <c r="AI68" i="10"/>
  <c r="L68" i="10"/>
  <c r="X68" i="10"/>
  <c r="AJ68" i="10"/>
  <c r="AK68" i="10"/>
  <c r="N67" i="10"/>
  <c r="Z67" i="10"/>
  <c r="O67" i="10"/>
  <c r="AA67" i="10"/>
  <c r="P67" i="10"/>
  <c r="AB67" i="10"/>
  <c r="Q67" i="10"/>
  <c r="AC67" i="10"/>
  <c r="R67" i="10"/>
  <c r="AD67" i="10"/>
  <c r="S67" i="10"/>
  <c r="AE67" i="10"/>
  <c r="T67" i="10"/>
  <c r="AF67" i="10"/>
  <c r="U67" i="10"/>
  <c r="AG67" i="10"/>
  <c r="V67" i="10"/>
  <c r="AH67" i="10"/>
  <c r="W67" i="10"/>
  <c r="AI67" i="10"/>
  <c r="L67" i="10"/>
  <c r="X67" i="10"/>
  <c r="AJ67" i="10"/>
  <c r="AK67" i="10"/>
  <c r="N66" i="10"/>
  <c r="Z66" i="10"/>
  <c r="O66" i="10"/>
  <c r="AA66" i="10"/>
  <c r="P66" i="10"/>
  <c r="AB66" i="10"/>
  <c r="Q66" i="10"/>
  <c r="AC66" i="10"/>
  <c r="R66" i="10"/>
  <c r="AD66" i="10"/>
  <c r="S66" i="10"/>
  <c r="AE66" i="10"/>
  <c r="T66" i="10"/>
  <c r="AF66" i="10"/>
  <c r="U66" i="10"/>
  <c r="AG66" i="10"/>
  <c r="V66" i="10"/>
  <c r="AH66" i="10"/>
  <c r="W66" i="10"/>
  <c r="AI66" i="10"/>
  <c r="L66" i="10"/>
  <c r="X66" i="10"/>
  <c r="AJ66" i="10"/>
  <c r="AK66" i="10"/>
  <c r="N65" i="10"/>
  <c r="Z65" i="10"/>
  <c r="O65" i="10"/>
  <c r="AA65" i="10"/>
  <c r="P65" i="10"/>
  <c r="AB65" i="10"/>
  <c r="Q65" i="10"/>
  <c r="AC65" i="10"/>
  <c r="R65" i="10"/>
  <c r="AD65" i="10"/>
  <c r="S65" i="10"/>
  <c r="AE65" i="10"/>
  <c r="T65" i="10"/>
  <c r="AF65" i="10"/>
  <c r="U65" i="10"/>
  <c r="AG65" i="10"/>
  <c r="V65" i="10"/>
  <c r="AH65" i="10"/>
  <c r="W65" i="10"/>
  <c r="AI65" i="10"/>
  <c r="L65" i="10"/>
  <c r="X65" i="10"/>
  <c r="AJ65" i="10"/>
  <c r="AK65" i="10"/>
  <c r="N64" i="10"/>
  <c r="Z64" i="10"/>
  <c r="O64" i="10"/>
  <c r="AA64" i="10"/>
  <c r="P64" i="10"/>
  <c r="AB64" i="10"/>
  <c r="Q64" i="10"/>
  <c r="AC64" i="10"/>
  <c r="R64" i="10"/>
  <c r="AD64" i="10"/>
  <c r="S64" i="10"/>
  <c r="AE64" i="10"/>
  <c r="T64" i="10"/>
  <c r="AF64" i="10"/>
  <c r="U64" i="10"/>
  <c r="AG64" i="10"/>
  <c r="V64" i="10"/>
  <c r="AH64" i="10"/>
  <c r="W64" i="10"/>
  <c r="AI64" i="10"/>
  <c r="L64" i="10"/>
  <c r="X64" i="10"/>
  <c r="AJ64" i="10"/>
  <c r="AK64" i="10"/>
  <c r="N63" i="10"/>
  <c r="Z63" i="10"/>
  <c r="O63" i="10"/>
  <c r="AA63" i="10"/>
  <c r="P63" i="10"/>
  <c r="AB63" i="10"/>
  <c r="Q63" i="10"/>
  <c r="AC63" i="10"/>
  <c r="R63" i="10"/>
  <c r="AD63" i="10"/>
  <c r="S63" i="10"/>
  <c r="AE63" i="10"/>
  <c r="T63" i="10"/>
  <c r="AF63" i="10"/>
  <c r="U63" i="10"/>
  <c r="AG63" i="10"/>
  <c r="V63" i="10"/>
  <c r="AH63" i="10"/>
  <c r="W63" i="10"/>
  <c r="AI63" i="10"/>
  <c r="L63" i="10"/>
  <c r="X63" i="10"/>
  <c r="AJ63" i="10"/>
  <c r="AK63" i="10"/>
  <c r="N62" i="10"/>
  <c r="Z62" i="10"/>
  <c r="O62" i="10"/>
  <c r="AA62" i="10"/>
  <c r="P62" i="10"/>
  <c r="AB62" i="10"/>
  <c r="Q62" i="10"/>
  <c r="AC62" i="10"/>
  <c r="R62" i="10"/>
  <c r="AD62" i="10"/>
  <c r="S62" i="10"/>
  <c r="AE62" i="10"/>
  <c r="T62" i="10"/>
  <c r="AF62" i="10"/>
  <c r="U62" i="10"/>
  <c r="AG62" i="10"/>
  <c r="V62" i="10"/>
  <c r="AH62" i="10"/>
  <c r="W62" i="10"/>
  <c r="AI62" i="10"/>
  <c r="L62" i="10"/>
  <c r="X62" i="10"/>
  <c r="AJ62" i="10"/>
  <c r="AK62" i="10"/>
  <c r="N61" i="10"/>
  <c r="Z61" i="10"/>
  <c r="O61" i="10"/>
  <c r="AA61" i="10"/>
  <c r="P61" i="10"/>
  <c r="AB61" i="10"/>
  <c r="Q61" i="10"/>
  <c r="AC61" i="10"/>
  <c r="R61" i="10"/>
  <c r="AD61" i="10"/>
  <c r="S61" i="10"/>
  <c r="AE61" i="10"/>
  <c r="T61" i="10"/>
  <c r="AF61" i="10"/>
  <c r="U61" i="10"/>
  <c r="AG61" i="10"/>
  <c r="V61" i="10"/>
  <c r="AH61" i="10"/>
  <c r="W61" i="10"/>
  <c r="AI61" i="10"/>
  <c r="L61" i="10"/>
  <c r="X61" i="10"/>
  <c r="AJ61" i="10"/>
  <c r="AK61" i="10"/>
  <c r="N60" i="10"/>
  <c r="Z60" i="10"/>
  <c r="O60" i="10"/>
  <c r="AA60" i="10"/>
  <c r="P60" i="10"/>
  <c r="AB60" i="10"/>
  <c r="Q60" i="10"/>
  <c r="AC60" i="10"/>
  <c r="R60" i="10"/>
  <c r="AD60" i="10"/>
  <c r="S60" i="10"/>
  <c r="AE60" i="10"/>
  <c r="T60" i="10"/>
  <c r="AF60" i="10"/>
  <c r="U60" i="10"/>
  <c r="AG60" i="10"/>
  <c r="V60" i="10"/>
  <c r="AH60" i="10"/>
  <c r="W60" i="10"/>
  <c r="AI60" i="10"/>
  <c r="L60" i="10"/>
  <c r="X60" i="10"/>
  <c r="AJ60" i="10"/>
  <c r="AK60" i="10"/>
  <c r="N59" i="10"/>
  <c r="Z59" i="10"/>
  <c r="O59" i="10"/>
  <c r="AA59" i="10"/>
  <c r="P59" i="10"/>
  <c r="AB59" i="10"/>
  <c r="Q59" i="10"/>
  <c r="AC59" i="10"/>
  <c r="R59" i="10"/>
  <c r="AD59" i="10"/>
  <c r="S59" i="10"/>
  <c r="AE59" i="10"/>
  <c r="T59" i="10"/>
  <c r="AF59" i="10"/>
  <c r="U59" i="10"/>
  <c r="AG59" i="10"/>
  <c r="V59" i="10"/>
  <c r="AH59" i="10"/>
  <c r="W59" i="10"/>
  <c r="AI59" i="10"/>
  <c r="L59" i="10"/>
  <c r="X59" i="10"/>
  <c r="AJ59" i="10"/>
  <c r="AK59" i="10"/>
  <c r="N58" i="10"/>
  <c r="Z58" i="10"/>
  <c r="O58" i="10"/>
  <c r="AA58" i="10"/>
  <c r="P58" i="10"/>
  <c r="AB58" i="10"/>
  <c r="Q58" i="10"/>
  <c r="AC58" i="10"/>
  <c r="R58" i="10"/>
  <c r="AD58" i="10"/>
  <c r="S58" i="10"/>
  <c r="AE58" i="10"/>
  <c r="T58" i="10"/>
  <c r="AF58" i="10"/>
  <c r="U58" i="10"/>
  <c r="AG58" i="10"/>
  <c r="V58" i="10"/>
  <c r="AH58" i="10"/>
  <c r="W58" i="10"/>
  <c r="AI58" i="10"/>
  <c r="L58" i="10"/>
  <c r="X58" i="10"/>
  <c r="AJ58" i="10"/>
  <c r="AK58" i="10"/>
  <c r="N57" i="10"/>
  <c r="Z57" i="10"/>
  <c r="O57" i="10"/>
  <c r="AA57" i="10"/>
  <c r="P57" i="10"/>
  <c r="AB57" i="10"/>
  <c r="Q57" i="10"/>
  <c r="AC57" i="10"/>
  <c r="R57" i="10"/>
  <c r="AD57" i="10"/>
  <c r="S57" i="10"/>
  <c r="AE57" i="10"/>
  <c r="T57" i="10"/>
  <c r="AF57" i="10"/>
  <c r="U57" i="10"/>
  <c r="AG57" i="10"/>
  <c r="V57" i="10"/>
  <c r="AH57" i="10"/>
  <c r="W57" i="10"/>
  <c r="AI57" i="10"/>
  <c r="L57" i="10"/>
  <c r="X57" i="10"/>
  <c r="AJ57" i="10"/>
  <c r="AK57" i="10"/>
  <c r="N56" i="10"/>
  <c r="Z56" i="10"/>
  <c r="O56" i="10"/>
  <c r="AA56" i="10"/>
  <c r="P56" i="10"/>
  <c r="AB56" i="10"/>
  <c r="Q56" i="10"/>
  <c r="AC56" i="10"/>
  <c r="R56" i="10"/>
  <c r="AD56" i="10"/>
  <c r="S56" i="10"/>
  <c r="AE56" i="10"/>
  <c r="T56" i="10"/>
  <c r="AF56" i="10"/>
  <c r="U56" i="10"/>
  <c r="AG56" i="10"/>
  <c r="V56" i="10"/>
  <c r="AH56" i="10"/>
  <c r="W56" i="10"/>
  <c r="AI56" i="10"/>
  <c r="L56" i="10"/>
  <c r="X56" i="10"/>
  <c r="AJ56" i="10"/>
  <c r="AK56" i="10"/>
  <c r="N55" i="10"/>
  <c r="Z55" i="10"/>
  <c r="O55" i="10"/>
  <c r="AA55" i="10"/>
  <c r="P55" i="10"/>
  <c r="AB55" i="10"/>
  <c r="Q55" i="10"/>
  <c r="AC55" i="10"/>
  <c r="R55" i="10"/>
  <c r="AD55" i="10"/>
  <c r="S55" i="10"/>
  <c r="AE55" i="10"/>
  <c r="T55" i="10"/>
  <c r="AF55" i="10"/>
  <c r="U55" i="10"/>
  <c r="AG55" i="10"/>
  <c r="V55" i="10"/>
  <c r="AH55" i="10"/>
  <c r="W55" i="10"/>
  <c r="AI55" i="10"/>
  <c r="L55" i="10"/>
  <c r="X55" i="10"/>
  <c r="AJ55" i="10"/>
  <c r="AK55" i="10"/>
  <c r="N54" i="10"/>
  <c r="Z54" i="10"/>
  <c r="O54" i="10"/>
  <c r="AA54" i="10"/>
  <c r="P54" i="10"/>
  <c r="AB54" i="10"/>
  <c r="Q54" i="10"/>
  <c r="AC54" i="10"/>
  <c r="R54" i="10"/>
  <c r="AD54" i="10"/>
  <c r="S54" i="10"/>
  <c r="AE54" i="10"/>
  <c r="T54" i="10"/>
  <c r="AF54" i="10"/>
  <c r="U54" i="10"/>
  <c r="AG54" i="10"/>
  <c r="V54" i="10"/>
  <c r="AH54" i="10"/>
  <c r="W54" i="10"/>
  <c r="AI54" i="10"/>
  <c r="L54" i="10"/>
  <c r="X54" i="10"/>
  <c r="AJ54" i="10"/>
  <c r="AK54" i="10"/>
  <c r="N53" i="10"/>
  <c r="Z53" i="10"/>
  <c r="O53" i="10"/>
  <c r="AA53" i="10"/>
  <c r="P53" i="10"/>
  <c r="AB53" i="10"/>
  <c r="Q53" i="10"/>
  <c r="AC53" i="10"/>
  <c r="R53" i="10"/>
  <c r="AD53" i="10"/>
  <c r="S53" i="10"/>
  <c r="AE53" i="10"/>
  <c r="T53" i="10"/>
  <c r="AF53" i="10"/>
  <c r="U53" i="10"/>
  <c r="AG53" i="10"/>
  <c r="V53" i="10"/>
  <c r="AH53" i="10"/>
  <c r="W53" i="10"/>
  <c r="AI53" i="10"/>
  <c r="L53" i="10"/>
  <c r="X53" i="10"/>
  <c r="AJ53" i="10"/>
  <c r="AK53" i="10"/>
  <c r="N52" i="10"/>
  <c r="Z52" i="10"/>
  <c r="O52" i="10"/>
  <c r="AA52" i="10"/>
  <c r="P52" i="10"/>
  <c r="AB52" i="10"/>
  <c r="Q52" i="10"/>
  <c r="AC52" i="10"/>
  <c r="R52" i="10"/>
  <c r="AD52" i="10"/>
  <c r="S52" i="10"/>
  <c r="AE52" i="10"/>
  <c r="T52" i="10"/>
  <c r="AF52" i="10"/>
  <c r="U52" i="10"/>
  <c r="AG52" i="10"/>
  <c r="V52" i="10"/>
  <c r="AH52" i="10"/>
  <c r="W52" i="10"/>
  <c r="AI52" i="10"/>
  <c r="L52" i="10"/>
  <c r="X52" i="10"/>
  <c r="AJ52" i="10"/>
  <c r="AK52" i="10"/>
  <c r="N51" i="10"/>
  <c r="Z51" i="10"/>
  <c r="O51" i="10"/>
  <c r="AA51" i="10"/>
  <c r="P51" i="10"/>
  <c r="AB51" i="10"/>
  <c r="Q51" i="10"/>
  <c r="AC51" i="10"/>
  <c r="R51" i="10"/>
  <c r="AD51" i="10"/>
  <c r="S51" i="10"/>
  <c r="AE51" i="10"/>
  <c r="T51" i="10"/>
  <c r="AF51" i="10"/>
  <c r="U51" i="10"/>
  <c r="AG51" i="10"/>
  <c r="V51" i="10"/>
  <c r="AH51" i="10"/>
  <c r="W51" i="10"/>
  <c r="AI51" i="10"/>
  <c r="L51" i="10"/>
  <c r="X51" i="10"/>
  <c r="AJ51" i="10"/>
  <c r="AK51" i="10"/>
  <c r="N50" i="10"/>
  <c r="Z50" i="10"/>
  <c r="O50" i="10"/>
  <c r="AA50" i="10"/>
  <c r="P50" i="10"/>
  <c r="AB50" i="10"/>
  <c r="Q50" i="10"/>
  <c r="AC50" i="10"/>
  <c r="R50" i="10"/>
  <c r="AD50" i="10"/>
  <c r="S50" i="10"/>
  <c r="AE50" i="10"/>
  <c r="T50" i="10"/>
  <c r="AF50" i="10"/>
  <c r="U50" i="10"/>
  <c r="AG50" i="10"/>
  <c r="V50" i="10"/>
  <c r="AH50" i="10"/>
  <c r="W50" i="10"/>
  <c r="AI50" i="10"/>
  <c r="L50" i="10"/>
  <c r="X50" i="10"/>
  <c r="AJ50" i="10"/>
  <c r="AK50" i="10"/>
  <c r="N49" i="10"/>
  <c r="Z49" i="10"/>
  <c r="O49" i="10"/>
  <c r="AA49" i="10"/>
  <c r="P49" i="10"/>
  <c r="AB49" i="10"/>
  <c r="Q49" i="10"/>
  <c r="AC49" i="10"/>
  <c r="R49" i="10"/>
  <c r="AD49" i="10"/>
  <c r="S49" i="10"/>
  <c r="AE49" i="10"/>
  <c r="T49" i="10"/>
  <c r="AF49" i="10"/>
  <c r="U49" i="10"/>
  <c r="AG49" i="10"/>
  <c r="V49" i="10"/>
  <c r="AH49" i="10"/>
  <c r="W49" i="10"/>
  <c r="AI49" i="10"/>
  <c r="L49" i="10"/>
  <c r="X49" i="10"/>
  <c r="AJ49" i="10"/>
  <c r="AK49" i="10"/>
  <c r="N48" i="10"/>
  <c r="Z48" i="10"/>
  <c r="O48" i="10"/>
  <c r="AA48" i="10"/>
  <c r="P48" i="10"/>
  <c r="AB48" i="10"/>
  <c r="Q48" i="10"/>
  <c r="AC48" i="10"/>
  <c r="R48" i="10"/>
  <c r="AD48" i="10"/>
  <c r="S48" i="10"/>
  <c r="AE48" i="10"/>
  <c r="T48" i="10"/>
  <c r="AF48" i="10"/>
  <c r="U48" i="10"/>
  <c r="AG48" i="10"/>
  <c r="V48" i="10"/>
  <c r="AH48" i="10"/>
  <c r="W48" i="10"/>
  <c r="AI48" i="10"/>
  <c r="L48" i="10"/>
  <c r="X48" i="10"/>
  <c r="AJ48" i="10"/>
  <c r="AK48" i="10"/>
  <c r="N47" i="10"/>
  <c r="Z47" i="10"/>
  <c r="O47" i="10"/>
  <c r="AA47" i="10"/>
  <c r="P47" i="10"/>
  <c r="AB47" i="10"/>
  <c r="Q47" i="10"/>
  <c r="AC47" i="10"/>
  <c r="R47" i="10"/>
  <c r="AD47" i="10"/>
  <c r="S47" i="10"/>
  <c r="AE47" i="10"/>
  <c r="T47" i="10"/>
  <c r="AF47" i="10"/>
  <c r="U47" i="10"/>
  <c r="AG47" i="10"/>
  <c r="V47" i="10"/>
  <c r="AH47" i="10"/>
  <c r="W47" i="10"/>
  <c r="AI47" i="10"/>
  <c r="L47" i="10"/>
  <c r="X47" i="10"/>
  <c r="AJ47" i="10"/>
  <c r="AK47" i="10"/>
  <c r="N46" i="10"/>
  <c r="Z46" i="10"/>
  <c r="O46" i="10"/>
  <c r="AA46" i="10"/>
  <c r="P46" i="10"/>
  <c r="AB46" i="10"/>
  <c r="Q46" i="10"/>
  <c r="AC46" i="10"/>
  <c r="R46" i="10"/>
  <c r="AD46" i="10"/>
  <c r="S46" i="10"/>
  <c r="AE46" i="10"/>
  <c r="T46" i="10"/>
  <c r="AF46" i="10"/>
  <c r="U46" i="10"/>
  <c r="AG46" i="10"/>
  <c r="V46" i="10"/>
  <c r="AH46" i="10"/>
  <c r="W46" i="10"/>
  <c r="AI46" i="10"/>
  <c r="L46" i="10"/>
  <c r="X46" i="10"/>
  <c r="AJ46" i="10"/>
  <c r="AK46" i="10"/>
  <c r="N45" i="10"/>
  <c r="Z45" i="10"/>
  <c r="O45" i="10"/>
  <c r="AA45" i="10"/>
  <c r="P45" i="10"/>
  <c r="AB45" i="10"/>
  <c r="Q45" i="10"/>
  <c r="AC45" i="10"/>
  <c r="R45" i="10"/>
  <c r="AD45" i="10"/>
  <c r="S45" i="10"/>
  <c r="AE45" i="10"/>
  <c r="T45" i="10"/>
  <c r="AF45" i="10"/>
  <c r="U45" i="10"/>
  <c r="AG45" i="10"/>
  <c r="V45" i="10"/>
  <c r="AH45" i="10"/>
  <c r="W45" i="10"/>
  <c r="AI45" i="10"/>
  <c r="L45" i="10"/>
  <c r="X45" i="10"/>
  <c r="AJ45" i="10"/>
  <c r="AK45" i="10"/>
  <c r="N44" i="10"/>
  <c r="Z44" i="10"/>
  <c r="O44" i="10"/>
  <c r="AA44" i="10"/>
  <c r="P44" i="10"/>
  <c r="AB44" i="10"/>
  <c r="Q44" i="10"/>
  <c r="AC44" i="10"/>
  <c r="R44" i="10"/>
  <c r="AD44" i="10"/>
  <c r="S44" i="10"/>
  <c r="AE44" i="10"/>
  <c r="T44" i="10"/>
  <c r="AF44" i="10"/>
  <c r="U44" i="10"/>
  <c r="AG44" i="10"/>
  <c r="V44" i="10"/>
  <c r="AH44" i="10"/>
  <c r="W44" i="10"/>
  <c r="AI44" i="10"/>
  <c r="L44" i="10"/>
  <c r="X44" i="10"/>
  <c r="AJ44" i="10"/>
  <c r="AK44" i="10"/>
  <c r="N43" i="10"/>
  <c r="Z43" i="10"/>
  <c r="O43" i="10"/>
  <c r="AA43" i="10"/>
  <c r="P43" i="10"/>
  <c r="AB43" i="10"/>
  <c r="Q43" i="10"/>
  <c r="AC43" i="10"/>
  <c r="R43" i="10"/>
  <c r="AD43" i="10"/>
  <c r="S43" i="10"/>
  <c r="AE43" i="10"/>
  <c r="T43" i="10"/>
  <c r="AF43" i="10"/>
  <c r="U43" i="10"/>
  <c r="AG43" i="10"/>
  <c r="V43" i="10"/>
  <c r="AH43" i="10"/>
  <c r="W43" i="10"/>
  <c r="AI43" i="10"/>
  <c r="L43" i="10"/>
  <c r="X43" i="10"/>
  <c r="AJ43" i="10"/>
  <c r="AK43" i="10"/>
  <c r="L42" i="10"/>
  <c r="X42" i="10"/>
  <c r="W42" i="10"/>
  <c r="V42" i="10"/>
  <c r="U42" i="10"/>
  <c r="T42" i="10"/>
  <c r="S42" i="10"/>
  <c r="R42" i="10"/>
  <c r="Q42" i="10"/>
  <c r="P42" i="10"/>
  <c r="O42" i="10"/>
  <c r="N42" i="10"/>
  <c r="L41" i="10"/>
  <c r="X41" i="10"/>
  <c r="W41" i="10"/>
  <c r="V41" i="10"/>
  <c r="U41" i="10"/>
  <c r="T41" i="10"/>
  <c r="S41" i="10"/>
  <c r="R41" i="10"/>
  <c r="Q41" i="10"/>
  <c r="P41" i="10"/>
  <c r="O41" i="10"/>
  <c r="N41" i="10"/>
  <c r="L40" i="10"/>
  <c r="X40" i="10"/>
  <c r="W40" i="10"/>
  <c r="V40" i="10"/>
  <c r="U40" i="10"/>
  <c r="T40" i="10"/>
  <c r="S40" i="10"/>
  <c r="R40" i="10"/>
  <c r="Q40" i="10"/>
  <c r="P40" i="10"/>
  <c r="O40" i="10"/>
  <c r="N40" i="10"/>
  <c r="L39" i="10"/>
  <c r="X39" i="10"/>
  <c r="W39" i="10"/>
  <c r="V39" i="10"/>
  <c r="U39" i="10"/>
  <c r="T39" i="10"/>
  <c r="S39" i="10"/>
  <c r="R39" i="10"/>
  <c r="Q39" i="10"/>
  <c r="P39" i="10"/>
  <c r="O39" i="10"/>
  <c r="N39" i="10"/>
  <c r="L38" i="10"/>
  <c r="X38" i="10"/>
  <c r="W38" i="10"/>
  <c r="V38" i="10"/>
  <c r="U38" i="10"/>
  <c r="T38" i="10"/>
  <c r="S38" i="10"/>
  <c r="R38" i="10"/>
  <c r="Q38" i="10"/>
  <c r="P38" i="10"/>
  <c r="O38" i="10"/>
  <c r="N38" i="10"/>
  <c r="L37" i="10"/>
  <c r="X37" i="10"/>
  <c r="W37" i="10"/>
  <c r="V37" i="10"/>
  <c r="U37" i="10"/>
  <c r="T37" i="10"/>
  <c r="S37" i="10"/>
  <c r="R37" i="10"/>
  <c r="Q37" i="10"/>
  <c r="P37" i="10"/>
  <c r="O37" i="10"/>
  <c r="N37" i="10"/>
  <c r="N36" i="10"/>
  <c r="Z36" i="10"/>
  <c r="O36" i="10"/>
  <c r="AA36" i="10"/>
  <c r="P36" i="10"/>
  <c r="AB36" i="10"/>
  <c r="Q36" i="10"/>
  <c r="AC36" i="10"/>
  <c r="R36" i="10"/>
  <c r="AD36" i="10"/>
  <c r="S36" i="10"/>
  <c r="AE36" i="10"/>
  <c r="T36" i="10"/>
  <c r="AF36" i="10"/>
  <c r="U36" i="10"/>
  <c r="AG36" i="10"/>
  <c r="V36" i="10"/>
  <c r="AH36" i="10"/>
  <c r="W36" i="10"/>
  <c r="AI36" i="10"/>
  <c r="L36" i="10"/>
  <c r="X36" i="10"/>
  <c r="AJ36" i="10"/>
  <c r="AK36" i="10"/>
  <c r="N35" i="10"/>
  <c r="Z35" i="10"/>
  <c r="O35" i="10"/>
  <c r="AA35" i="10"/>
  <c r="P35" i="10"/>
  <c r="AB35" i="10"/>
  <c r="Q35" i="10"/>
  <c r="AC35" i="10"/>
  <c r="R35" i="10"/>
  <c r="AD35" i="10"/>
  <c r="S35" i="10"/>
  <c r="AE35" i="10"/>
  <c r="T35" i="10"/>
  <c r="AF35" i="10"/>
  <c r="U35" i="10"/>
  <c r="AG35" i="10"/>
  <c r="V35" i="10"/>
  <c r="AH35" i="10"/>
  <c r="W35" i="10"/>
  <c r="AI35" i="10"/>
  <c r="L35" i="10"/>
  <c r="X35" i="10"/>
  <c r="AJ35" i="10"/>
  <c r="AK35" i="10"/>
  <c r="N34" i="10"/>
  <c r="Z34" i="10"/>
  <c r="O34" i="10"/>
  <c r="AA34" i="10"/>
  <c r="P34" i="10"/>
  <c r="AB34" i="10"/>
  <c r="Q34" i="10"/>
  <c r="AC34" i="10"/>
  <c r="R34" i="10"/>
  <c r="AD34" i="10"/>
  <c r="S34" i="10"/>
  <c r="AE34" i="10"/>
  <c r="T34" i="10"/>
  <c r="AF34" i="10"/>
  <c r="U34" i="10"/>
  <c r="AG34" i="10"/>
  <c r="V34" i="10"/>
  <c r="AH34" i="10"/>
  <c r="W34" i="10"/>
  <c r="AI34" i="10"/>
  <c r="L34" i="10"/>
  <c r="X34" i="10"/>
  <c r="AJ34" i="10"/>
  <c r="AK34" i="10"/>
  <c r="N33" i="10"/>
  <c r="Z33" i="10"/>
  <c r="O33" i="10"/>
  <c r="AA33" i="10"/>
  <c r="P33" i="10"/>
  <c r="AB33" i="10"/>
  <c r="Q33" i="10"/>
  <c r="AC33" i="10"/>
  <c r="R33" i="10"/>
  <c r="AD33" i="10"/>
  <c r="S33" i="10"/>
  <c r="AE33" i="10"/>
  <c r="T33" i="10"/>
  <c r="AF33" i="10"/>
  <c r="U33" i="10"/>
  <c r="AG33" i="10"/>
  <c r="V33" i="10"/>
  <c r="AH33" i="10"/>
  <c r="W33" i="10"/>
  <c r="AI33" i="10"/>
  <c r="L33" i="10"/>
  <c r="X33" i="10"/>
  <c r="AJ33" i="10"/>
  <c r="AK33" i="10"/>
  <c r="N32" i="10"/>
  <c r="Z32" i="10"/>
  <c r="O32" i="10"/>
  <c r="AA32" i="10"/>
  <c r="P32" i="10"/>
  <c r="AB32" i="10"/>
  <c r="Q32" i="10"/>
  <c r="AC32" i="10"/>
  <c r="R32" i="10"/>
  <c r="AD32" i="10"/>
  <c r="S32" i="10"/>
  <c r="AE32" i="10"/>
  <c r="T32" i="10"/>
  <c r="AF32" i="10"/>
  <c r="U32" i="10"/>
  <c r="AG32" i="10"/>
  <c r="V32" i="10"/>
  <c r="AH32" i="10"/>
  <c r="W32" i="10"/>
  <c r="AI32" i="10"/>
  <c r="L32" i="10"/>
  <c r="X32" i="10"/>
  <c r="AJ32" i="10"/>
  <c r="AK32" i="10"/>
  <c r="N31" i="10"/>
  <c r="Z31" i="10"/>
  <c r="O31" i="10"/>
  <c r="AA31" i="10"/>
  <c r="P31" i="10"/>
  <c r="AB31" i="10"/>
  <c r="Q31" i="10"/>
  <c r="AC31" i="10"/>
  <c r="R31" i="10"/>
  <c r="AD31" i="10"/>
  <c r="S31" i="10"/>
  <c r="AE31" i="10"/>
  <c r="T31" i="10"/>
  <c r="AF31" i="10"/>
  <c r="U31" i="10"/>
  <c r="AG31" i="10"/>
  <c r="V31" i="10"/>
  <c r="AH31" i="10"/>
  <c r="W31" i="10"/>
  <c r="AI31" i="10"/>
  <c r="L31" i="10"/>
  <c r="X31" i="10"/>
  <c r="AJ31" i="10"/>
  <c r="AK31" i="10"/>
  <c r="N30" i="10"/>
  <c r="Z30" i="10"/>
  <c r="O30" i="10"/>
  <c r="AA30" i="10"/>
  <c r="P30" i="10"/>
  <c r="AB30" i="10"/>
  <c r="Q30" i="10"/>
  <c r="AC30" i="10"/>
  <c r="R30" i="10"/>
  <c r="AD30" i="10"/>
  <c r="S30" i="10"/>
  <c r="AE30" i="10"/>
  <c r="T30" i="10"/>
  <c r="AF30" i="10"/>
  <c r="U30" i="10"/>
  <c r="AG30" i="10"/>
  <c r="V30" i="10"/>
  <c r="AH30" i="10"/>
  <c r="W30" i="10"/>
  <c r="AI30" i="10"/>
  <c r="L30" i="10"/>
  <c r="X30" i="10"/>
  <c r="AJ30" i="10"/>
  <c r="AK30" i="10"/>
  <c r="N29" i="10"/>
  <c r="Z29" i="10"/>
  <c r="O29" i="10"/>
  <c r="AA29" i="10"/>
  <c r="P29" i="10"/>
  <c r="AB29" i="10"/>
  <c r="Q29" i="10"/>
  <c r="AC29" i="10"/>
  <c r="R29" i="10"/>
  <c r="AD29" i="10"/>
  <c r="S29" i="10"/>
  <c r="AE29" i="10"/>
  <c r="T29" i="10"/>
  <c r="AF29" i="10"/>
  <c r="U29" i="10"/>
  <c r="AG29" i="10"/>
  <c r="V29" i="10"/>
  <c r="AH29" i="10"/>
  <c r="W29" i="10"/>
  <c r="AI29" i="10"/>
  <c r="L29" i="10"/>
  <c r="X29" i="10"/>
  <c r="AJ29" i="10"/>
  <c r="AK29" i="10"/>
  <c r="N28" i="10"/>
  <c r="Z28" i="10"/>
  <c r="O28" i="10"/>
  <c r="AA28" i="10"/>
  <c r="P28" i="10"/>
  <c r="AB28" i="10"/>
  <c r="Q28" i="10"/>
  <c r="AC28" i="10"/>
  <c r="R28" i="10"/>
  <c r="AD28" i="10"/>
  <c r="S28" i="10"/>
  <c r="AE28" i="10"/>
  <c r="T28" i="10"/>
  <c r="AF28" i="10"/>
  <c r="U28" i="10"/>
  <c r="AG28" i="10"/>
  <c r="V28" i="10"/>
  <c r="AH28" i="10"/>
  <c r="W28" i="10"/>
  <c r="AI28" i="10"/>
  <c r="L28" i="10"/>
  <c r="X28" i="10"/>
  <c r="AJ28" i="10"/>
  <c r="AK28" i="10"/>
  <c r="N27" i="10"/>
  <c r="Z27" i="10"/>
  <c r="O27" i="10"/>
  <c r="AA27" i="10"/>
  <c r="P27" i="10"/>
  <c r="AB27" i="10"/>
  <c r="Q27" i="10"/>
  <c r="AC27" i="10"/>
  <c r="R27" i="10"/>
  <c r="AD27" i="10"/>
  <c r="S27" i="10"/>
  <c r="AE27" i="10"/>
  <c r="T27" i="10"/>
  <c r="AF27" i="10"/>
  <c r="U27" i="10"/>
  <c r="AG27" i="10"/>
  <c r="V27" i="10"/>
  <c r="AH27" i="10"/>
  <c r="W27" i="10"/>
  <c r="AI27" i="10"/>
  <c r="L27" i="10"/>
  <c r="X27" i="10"/>
  <c r="AJ27" i="10"/>
  <c r="AK27" i="10"/>
  <c r="N26" i="10"/>
  <c r="Z26" i="10"/>
  <c r="O26" i="10"/>
  <c r="AA26" i="10"/>
  <c r="P26" i="10"/>
  <c r="AB26" i="10"/>
  <c r="Q26" i="10"/>
  <c r="AC26" i="10"/>
  <c r="R26" i="10"/>
  <c r="AD26" i="10"/>
  <c r="S26" i="10"/>
  <c r="AE26" i="10"/>
  <c r="T26" i="10"/>
  <c r="AF26" i="10"/>
  <c r="U26" i="10"/>
  <c r="AG26" i="10"/>
  <c r="V26" i="10"/>
  <c r="AH26" i="10"/>
  <c r="W26" i="10"/>
  <c r="AI26" i="10"/>
  <c r="L26" i="10"/>
  <c r="X26" i="10"/>
  <c r="AJ26" i="10"/>
  <c r="AK26" i="10"/>
  <c r="N25" i="10"/>
  <c r="Z25" i="10"/>
  <c r="O25" i="10"/>
  <c r="AA25" i="10"/>
  <c r="P25" i="10"/>
  <c r="AB25" i="10"/>
  <c r="Q25" i="10"/>
  <c r="AC25" i="10"/>
  <c r="R25" i="10"/>
  <c r="AD25" i="10"/>
  <c r="S25" i="10"/>
  <c r="AE25" i="10"/>
  <c r="T25" i="10"/>
  <c r="AF25" i="10"/>
  <c r="U25" i="10"/>
  <c r="AG25" i="10"/>
  <c r="V25" i="10"/>
  <c r="AH25" i="10"/>
  <c r="W25" i="10"/>
  <c r="AI25" i="10"/>
  <c r="L25" i="10"/>
  <c r="X25" i="10"/>
  <c r="AJ25" i="10"/>
  <c r="AK25" i="10"/>
  <c r="N24" i="10"/>
  <c r="Z24" i="10"/>
  <c r="O24" i="10"/>
  <c r="AA24" i="10"/>
  <c r="P24" i="10"/>
  <c r="AB24" i="10"/>
  <c r="Q24" i="10"/>
  <c r="AC24" i="10"/>
  <c r="R24" i="10"/>
  <c r="AD24" i="10"/>
  <c r="S24" i="10"/>
  <c r="AE24" i="10"/>
  <c r="T24" i="10"/>
  <c r="AF24" i="10"/>
  <c r="U24" i="10"/>
  <c r="AG24" i="10"/>
  <c r="V24" i="10"/>
  <c r="AH24" i="10"/>
  <c r="W24" i="10"/>
  <c r="AI24" i="10"/>
  <c r="L24" i="10"/>
  <c r="X24" i="10"/>
  <c r="AJ24" i="10"/>
  <c r="AK24" i="10"/>
  <c r="N23" i="10"/>
  <c r="Z23" i="10"/>
  <c r="O23" i="10"/>
  <c r="AA23" i="10"/>
  <c r="P23" i="10"/>
  <c r="AB23" i="10"/>
  <c r="Q23" i="10"/>
  <c r="AC23" i="10"/>
  <c r="R23" i="10"/>
  <c r="AD23" i="10"/>
  <c r="S23" i="10"/>
  <c r="AE23" i="10"/>
  <c r="T23" i="10"/>
  <c r="AF23" i="10"/>
  <c r="U23" i="10"/>
  <c r="AG23" i="10"/>
  <c r="V23" i="10"/>
  <c r="AH23" i="10"/>
  <c r="W23" i="10"/>
  <c r="AI23" i="10"/>
  <c r="L23" i="10"/>
  <c r="X23" i="10"/>
  <c r="AJ23" i="10"/>
  <c r="AK23" i="10"/>
  <c r="N22" i="10"/>
  <c r="Z22" i="10"/>
  <c r="O22" i="10"/>
  <c r="AA22" i="10"/>
  <c r="P22" i="10"/>
  <c r="AB22" i="10"/>
  <c r="Q22" i="10"/>
  <c r="AC22" i="10"/>
  <c r="R22" i="10"/>
  <c r="AD22" i="10"/>
  <c r="S22" i="10"/>
  <c r="AE22" i="10"/>
  <c r="T22" i="10"/>
  <c r="AF22" i="10"/>
  <c r="U22" i="10"/>
  <c r="AG22" i="10"/>
  <c r="V22" i="10"/>
  <c r="AH22" i="10"/>
  <c r="W22" i="10"/>
  <c r="AI22" i="10"/>
  <c r="L22" i="10"/>
  <c r="X22" i="10"/>
  <c r="AJ22" i="10"/>
  <c r="AK22" i="10"/>
  <c r="N21" i="10"/>
  <c r="Z21" i="10"/>
  <c r="O21" i="10"/>
  <c r="AA21" i="10"/>
  <c r="P21" i="10"/>
  <c r="AB21" i="10"/>
  <c r="Q21" i="10"/>
  <c r="AC21" i="10"/>
  <c r="R21" i="10"/>
  <c r="AD21" i="10"/>
  <c r="S21" i="10"/>
  <c r="AE21" i="10"/>
  <c r="T21" i="10"/>
  <c r="AF21" i="10"/>
  <c r="U21" i="10"/>
  <c r="AG21" i="10"/>
  <c r="V21" i="10"/>
  <c r="AH21" i="10"/>
  <c r="W21" i="10"/>
  <c r="AI21" i="10"/>
  <c r="L21" i="10"/>
  <c r="X21" i="10"/>
  <c r="AJ21" i="10"/>
  <c r="AK21" i="10"/>
  <c r="N20" i="10"/>
  <c r="Z20" i="10"/>
  <c r="O20" i="10"/>
  <c r="AA20" i="10"/>
  <c r="P20" i="10"/>
  <c r="AB20" i="10"/>
  <c r="Q20" i="10"/>
  <c r="AC20" i="10"/>
  <c r="R20" i="10"/>
  <c r="AD20" i="10"/>
  <c r="S20" i="10"/>
  <c r="AE20" i="10"/>
  <c r="T20" i="10"/>
  <c r="AF20" i="10"/>
  <c r="U20" i="10"/>
  <c r="AG20" i="10"/>
  <c r="V20" i="10"/>
  <c r="AH20" i="10"/>
  <c r="W20" i="10"/>
  <c r="AI20" i="10"/>
  <c r="L20" i="10"/>
  <c r="X20" i="10"/>
  <c r="AJ20" i="10"/>
  <c r="AK20" i="10"/>
  <c r="N19" i="10"/>
  <c r="Z19" i="10"/>
  <c r="O19" i="10"/>
  <c r="AA19" i="10"/>
  <c r="P19" i="10"/>
  <c r="AB19" i="10"/>
  <c r="Q19" i="10"/>
  <c r="AC19" i="10"/>
  <c r="R19" i="10"/>
  <c r="AD19" i="10"/>
  <c r="S19" i="10"/>
  <c r="AE19" i="10"/>
  <c r="T19" i="10"/>
  <c r="AF19" i="10"/>
  <c r="U19" i="10"/>
  <c r="AG19" i="10"/>
  <c r="V19" i="10"/>
  <c r="AH19" i="10"/>
  <c r="W19" i="10"/>
  <c r="AI19" i="10"/>
  <c r="L19" i="10"/>
  <c r="X19" i="10"/>
  <c r="AJ19" i="10"/>
  <c r="AK19" i="10"/>
  <c r="N18" i="10"/>
  <c r="Z18" i="10"/>
  <c r="O18" i="10"/>
  <c r="AA18" i="10"/>
  <c r="P18" i="10"/>
  <c r="AB18" i="10"/>
  <c r="Q18" i="10"/>
  <c r="AC18" i="10"/>
  <c r="R18" i="10"/>
  <c r="AD18" i="10"/>
  <c r="S18" i="10"/>
  <c r="AE18" i="10"/>
  <c r="T18" i="10"/>
  <c r="AF18" i="10"/>
  <c r="U18" i="10"/>
  <c r="AG18" i="10"/>
  <c r="V18" i="10"/>
  <c r="AH18" i="10"/>
  <c r="W18" i="10"/>
  <c r="AI18" i="10"/>
  <c r="L18" i="10"/>
  <c r="X18" i="10"/>
  <c r="AJ18" i="10"/>
  <c r="AK18" i="10"/>
  <c r="N17" i="10"/>
  <c r="Z17" i="10"/>
  <c r="O17" i="10"/>
  <c r="AA17" i="10"/>
  <c r="P17" i="10"/>
  <c r="AB17" i="10"/>
  <c r="Q17" i="10"/>
  <c r="AC17" i="10"/>
  <c r="R17" i="10"/>
  <c r="AD17" i="10"/>
  <c r="S17" i="10"/>
  <c r="AE17" i="10"/>
  <c r="T17" i="10"/>
  <c r="AF17" i="10"/>
  <c r="U17" i="10"/>
  <c r="AG17" i="10"/>
  <c r="V17" i="10"/>
  <c r="AH17" i="10"/>
  <c r="W17" i="10"/>
  <c r="AI17" i="10"/>
  <c r="L17" i="10"/>
  <c r="X17" i="10"/>
  <c r="AJ17" i="10"/>
  <c r="AK17" i="10"/>
  <c r="N16" i="10"/>
  <c r="Z16" i="10"/>
  <c r="O16" i="10"/>
  <c r="AA16" i="10"/>
  <c r="P16" i="10"/>
  <c r="AB16" i="10"/>
  <c r="Q16" i="10"/>
  <c r="AC16" i="10"/>
  <c r="R16" i="10"/>
  <c r="AD16" i="10"/>
  <c r="S16" i="10"/>
  <c r="AE16" i="10"/>
  <c r="T16" i="10"/>
  <c r="AF16" i="10"/>
  <c r="U16" i="10"/>
  <c r="AG16" i="10"/>
  <c r="V16" i="10"/>
  <c r="AH16" i="10"/>
  <c r="W16" i="10"/>
  <c r="AI16" i="10"/>
  <c r="L16" i="10"/>
  <c r="X16" i="10"/>
  <c r="AJ16" i="10"/>
  <c r="AK16" i="10"/>
  <c r="N15" i="10"/>
  <c r="Z15" i="10"/>
  <c r="O15" i="10"/>
  <c r="AA15" i="10"/>
  <c r="P15" i="10"/>
  <c r="AB15" i="10"/>
  <c r="Q15" i="10"/>
  <c r="AC15" i="10"/>
  <c r="R15" i="10"/>
  <c r="AD15" i="10"/>
  <c r="S15" i="10"/>
  <c r="AE15" i="10"/>
  <c r="T15" i="10"/>
  <c r="AF15" i="10"/>
  <c r="U15" i="10"/>
  <c r="AG15" i="10"/>
  <c r="V15" i="10"/>
  <c r="AH15" i="10"/>
  <c r="W15" i="10"/>
  <c r="AI15" i="10"/>
  <c r="L15" i="10"/>
  <c r="X15" i="10"/>
  <c r="AJ15" i="10"/>
  <c r="AK15" i="10"/>
  <c r="N14" i="10"/>
  <c r="Z14" i="10"/>
  <c r="O14" i="10"/>
  <c r="AA14" i="10"/>
  <c r="P14" i="10"/>
  <c r="AB14" i="10"/>
  <c r="Q14" i="10"/>
  <c r="AC14" i="10"/>
  <c r="R14" i="10"/>
  <c r="AD14" i="10"/>
  <c r="S14" i="10"/>
  <c r="AE14" i="10"/>
  <c r="T14" i="10"/>
  <c r="AF14" i="10"/>
  <c r="U14" i="10"/>
  <c r="AG14" i="10"/>
  <c r="V14" i="10"/>
  <c r="AH14" i="10"/>
  <c r="W14" i="10"/>
  <c r="AI14" i="10"/>
  <c r="L14" i="10"/>
  <c r="X14" i="10"/>
  <c r="AJ14" i="10"/>
  <c r="AK14" i="10"/>
  <c r="N13" i="10"/>
  <c r="Z13" i="10"/>
  <c r="O13" i="10"/>
  <c r="AA13" i="10"/>
  <c r="P13" i="10"/>
  <c r="AB13" i="10"/>
  <c r="Q13" i="10"/>
  <c r="AC13" i="10"/>
  <c r="R13" i="10"/>
  <c r="AD13" i="10"/>
  <c r="S13" i="10"/>
  <c r="AE13" i="10"/>
  <c r="T13" i="10"/>
  <c r="AF13" i="10"/>
  <c r="U13" i="10"/>
  <c r="AG13" i="10"/>
  <c r="V13" i="10"/>
  <c r="AH13" i="10"/>
  <c r="W13" i="10"/>
  <c r="AI13" i="10"/>
  <c r="L13" i="10"/>
  <c r="X13" i="10"/>
  <c r="AJ13" i="10"/>
  <c r="AK13" i="10"/>
  <c r="N12" i="10"/>
  <c r="Z12" i="10"/>
  <c r="O12" i="10"/>
  <c r="AA12" i="10"/>
  <c r="P12" i="10"/>
  <c r="AB12" i="10"/>
  <c r="Q12" i="10"/>
  <c r="AC12" i="10"/>
  <c r="R12" i="10"/>
  <c r="AD12" i="10"/>
  <c r="S12" i="10"/>
  <c r="AE12" i="10"/>
  <c r="T12" i="10"/>
  <c r="AF12" i="10"/>
  <c r="U12" i="10"/>
  <c r="AG12" i="10"/>
  <c r="V12" i="10"/>
  <c r="AH12" i="10"/>
  <c r="W12" i="10"/>
  <c r="AI12" i="10"/>
  <c r="L12" i="10"/>
  <c r="X12" i="10"/>
  <c r="AJ12" i="10"/>
  <c r="AK12" i="10"/>
  <c r="N11" i="10"/>
  <c r="Z11" i="10"/>
  <c r="O11" i="10"/>
  <c r="AA11" i="10"/>
  <c r="P11" i="10"/>
  <c r="AB11" i="10"/>
  <c r="Q11" i="10"/>
  <c r="AC11" i="10"/>
  <c r="R11" i="10"/>
  <c r="AD11" i="10"/>
  <c r="S11" i="10"/>
  <c r="AE11" i="10"/>
  <c r="T11" i="10"/>
  <c r="AF11" i="10"/>
  <c r="U11" i="10"/>
  <c r="AG11" i="10"/>
  <c r="V11" i="10"/>
  <c r="AH11" i="10"/>
  <c r="W11" i="10"/>
  <c r="AI11" i="10"/>
  <c r="L11" i="10"/>
  <c r="X11" i="10"/>
  <c r="AJ11" i="10"/>
  <c r="AK11" i="10"/>
  <c r="N10" i="10"/>
  <c r="Z10" i="10"/>
  <c r="O10" i="10"/>
  <c r="AA10" i="10"/>
  <c r="P10" i="10"/>
  <c r="AB10" i="10"/>
  <c r="Q10" i="10"/>
  <c r="AC10" i="10"/>
  <c r="R10" i="10"/>
  <c r="AD10" i="10"/>
  <c r="S10" i="10"/>
  <c r="AE10" i="10"/>
  <c r="T10" i="10"/>
  <c r="AF10" i="10"/>
  <c r="U10" i="10"/>
  <c r="AG10" i="10"/>
  <c r="V10" i="10"/>
  <c r="AH10" i="10"/>
  <c r="W10" i="10"/>
  <c r="AI10" i="10"/>
  <c r="L10" i="10"/>
  <c r="X10" i="10"/>
  <c r="AJ10" i="10"/>
  <c r="AK10" i="10"/>
  <c r="N9" i="10"/>
  <c r="Z9" i="10"/>
  <c r="O9" i="10"/>
  <c r="AA9" i="10"/>
  <c r="P9" i="10"/>
  <c r="AB9" i="10"/>
  <c r="Q9" i="10"/>
  <c r="AC9" i="10"/>
  <c r="R9" i="10"/>
  <c r="AD9" i="10"/>
  <c r="S9" i="10"/>
  <c r="AE9" i="10"/>
  <c r="T9" i="10"/>
  <c r="AF9" i="10"/>
  <c r="U9" i="10"/>
  <c r="AG9" i="10"/>
  <c r="V9" i="10"/>
  <c r="AH9" i="10"/>
  <c r="W9" i="10"/>
  <c r="AI9" i="10"/>
  <c r="L9" i="10"/>
  <c r="X9" i="10"/>
  <c r="AJ9" i="10"/>
  <c r="AK9" i="10"/>
  <c r="N8" i="10"/>
  <c r="Z8" i="10"/>
  <c r="O8" i="10"/>
  <c r="AA8" i="10"/>
  <c r="P8" i="10"/>
  <c r="AB8" i="10"/>
  <c r="Q8" i="10"/>
  <c r="AC8" i="10"/>
  <c r="R8" i="10"/>
  <c r="AD8" i="10"/>
  <c r="S8" i="10"/>
  <c r="AE8" i="10"/>
  <c r="T8" i="10"/>
  <c r="AF8" i="10"/>
  <c r="U8" i="10"/>
  <c r="AG8" i="10"/>
  <c r="V8" i="10"/>
  <c r="AH8" i="10"/>
  <c r="W8" i="10"/>
  <c r="AI8" i="10"/>
  <c r="L8" i="10"/>
  <c r="X8" i="10"/>
  <c r="AJ8" i="10"/>
  <c r="AK8" i="10"/>
  <c r="N7" i="10"/>
  <c r="Z7" i="10"/>
  <c r="O7" i="10"/>
  <c r="AA7" i="10"/>
  <c r="P7" i="10"/>
  <c r="AB7" i="10"/>
  <c r="Q7" i="10"/>
  <c r="AC7" i="10"/>
  <c r="R7" i="10"/>
  <c r="AD7" i="10"/>
  <c r="S7" i="10"/>
  <c r="AE7" i="10"/>
  <c r="T7" i="10"/>
  <c r="AF7" i="10"/>
  <c r="U7" i="10"/>
  <c r="AG7" i="10"/>
  <c r="V7" i="10"/>
  <c r="AH7" i="10"/>
  <c r="W7" i="10"/>
  <c r="AI7" i="10"/>
  <c r="L7" i="10"/>
  <c r="X7" i="10"/>
  <c r="AJ7" i="10"/>
  <c r="AK7" i="10"/>
  <c r="N131" i="9"/>
  <c r="AA131" i="9"/>
  <c r="O131" i="9"/>
  <c r="AB131" i="9"/>
  <c r="P131" i="9"/>
  <c r="AC131" i="9"/>
  <c r="Q131" i="9"/>
  <c r="AD131" i="9"/>
  <c r="R131" i="9"/>
  <c r="AE131" i="9"/>
  <c r="AF131" i="9"/>
  <c r="T131" i="9"/>
  <c r="AG131" i="9"/>
  <c r="U131" i="9"/>
  <c r="AH131" i="9"/>
  <c r="V131" i="9"/>
  <c r="AI131" i="9"/>
  <c r="W131" i="9"/>
  <c r="AJ131" i="9"/>
  <c r="L131" i="9"/>
  <c r="X131" i="9"/>
  <c r="AK131" i="9"/>
  <c r="AL131" i="9"/>
  <c r="N121" i="9"/>
  <c r="AA121" i="9"/>
  <c r="O121" i="9"/>
  <c r="AB121" i="9"/>
  <c r="P121" i="9"/>
  <c r="AC121" i="9"/>
  <c r="Q121" i="9"/>
  <c r="AD121" i="9"/>
  <c r="R121" i="9"/>
  <c r="AE121" i="9"/>
  <c r="AF121" i="9"/>
  <c r="T121" i="9"/>
  <c r="AG121" i="9"/>
  <c r="U121" i="9"/>
  <c r="AH121" i="9"/>
  <c r="V121" i="9"/>
  <c r="AI121" i="9"/>
  <c r="W121" i="9"/>
  <c r="AJ121" i="9"/>
  <c r="L121" i="9"/>
  <c r="X121" i="9"/>
  <c r="AK121" i="9"/>
  <c r="AL121" i="9"/>
  <c r="N111" i="9"/>
  <c r="AA111" i="9"/>
  <c r="O111" i="9"/>
  <c r="AB111" i="9"/>
  <c r="P111" i="9"/>
  <c r="AC111" i="9"/>
  <c r="Q111" i="9"/>
  <c r="AD111" i="9"/>
  <c r="R111" i="9"/>
  <c r="AE111" i="9"/>
  <c r="AF111" i="9"/>
  <c r="T111" i="9"/>
  <c r="AG111" i="9"/>
  <c r="U111" i="9"/>
  <c r="AH111" i="9"/>
  <c r="V111" i="9"/>
  <c r="AI111" i="9"/>
  <c r="W111" i="9"/>
  <c r="AJ111" i="9"/>
  <c r="L111" i="9"/>
  <c r="X111" i="9"/>
  <c r="AK111" i="9"/>
  <c r="AL111" i="9"/>
  <c r="N101" i="9"/>
  <c r="AA101" i="9"/>
  <c r="O101" i="9"/>
  <c r="AB101" i="9"/>
  <c r="P101" i="9"/>
  <c r="AC101" i="9"/>
  <c r="Q101" i="9"/>
  <c r="AD101" i="9"/>
  <c r="R101" i="9"/>
  <c r="AE101" i="9"/>
  <c r="AF101" i="9"/>
  <c r="T101" i="9"/>
  <c r="AG101" i="9"/>
  <c r="U101" i="9"/>
  <c r="AH101" i="9"/>
  <c r="V101" i="9"/>
  <c r="AI101" i="9"/>
  <c r="W101" i="9"/>
  <c r="AJ101" i="9"/>
  <c r="L101" i="9"/>
  <c r="X101" i="9"/>
  <c r="AK101" i="9"/>
  <c r="AL101" i="9"/>
  <c r="N91" i="9"/>
  <c r="AA91" i="9"/>
  <c r="O91" i="9"/>
  <c r="AB91" i="9"/>
  <c r="P91" i="9"/>
  <c r="AC91" i="9"/>
  <c r="Q91" i="9"/>
  <c r="AD91" i="9"/>
  <c r="R91" i="9"/>
  <c r="AE91" i="9"/>
  <c r="AF91" i="9"/>
  <c r="T91" i="9"/>
  <c r="AG91" i="9"/>
  <c r="U91" i="9"/>
  <c r="AH91" i="9"/>
  <c r="V91" i="9"/>
  <c r="AI91" i="9"/>
  <c r="W91" i="9"/>
  <c r="AJ91" i="9"/>
  <c r="L91" i="9"/>
  <c r="X91" i="9"/>
  <c r="AK91" i="9"/>
  <c r="AL91" i="9"/>
  <c r="N81" i="9"/>
  <c r="AA81" i="9"/>
  <c r="O81" i="9"/>
  <c r="AB81" i="9"/>
  <c r="P81" i="9"/>
  <c r="AC81" i="9"/>
  <c r="Q81" i="9"/>
  <c r="AD81" i="9"/>
  <c r="R81" i="9"/>
  <c r="AE81" i="9"/>
  <c r="AF81" i="9"/>
  <c r="T81" i="9"/>
  <c r="AG81" i="9"/>
  <c r="U81" i="9"/>
  <c r="AH81" i="9"/>
  <c r="V81" i="9"/>
  <c r="AI81" i="9"/>
  <c r="W81" i="9"/>
  <c r="AJ81" i="9"/>
  <c r="L81" i="9"/>
  <c r="X81" i="9"/>
  <c r="AK81" i="9"/>
  <c r="AL81" i="9"/>
  <c r="AJ79" i="9"/>
  <c r="AI79" i="9"/>
  <c r="AH79" i="9"/>
  <c r="AG79" i="9"/>
  <c r="AF79" i="9"/>
  <c r="AE79" i="9"/>
  <c r="AD79" i="9"/>
  <c r="AC79" i="9"/>
  <c r="AB79" i="9"/>
  <c r="AA79" i="9"/>
  <c r="AJ78" i="9"/>
  <c r="AI78" i="9"/>
  <c r="AH78" i="9"/>
  <c r="AG78" i="9"/>
  <c r="AF78" i="9"/>
  <c r="AE78" i="9"/>
  <c r="AD78" i="9"/>
  <c r="AC78" i="9"/>
  <c r="AB78" i="9"/>
  <c r="AA78" i="9"/>
  <c r="AJ77" i="9"/>
  <c r="AI77" i="9"/>
  <c r="AH77" i="9"/>
  <c r="AG77" i="9"/>
  <c r="AF77" i="9"/>
  <c r="AE77" i="9"/>
  <c r="AD77" i="9"/>
  <c r="AC77" i="9"/>
  <c r="AB77" i="9"/>
  <c r="AA77" i="9"/>
  <c r="AJ76" i="9"/>
  <c r="AI76" i="9"/>
  <c r="AH76" i="9"/>
  <c r="AG76" i="9"/>
  <c r="AF76" i="9"/>
  <c r="AE76" i="9"/>
  <c r="AD76" i="9"/>
  <c r="AC76" i="9"/>
  <c r="AB76" i="9"/>
  <c r="AA76" i="9"/>
  <c r="AJ75" i="9"/>
  <c r="AI75" i="9"/>
  <c r="AH75" i="9"/>
  <c r="AG75" i="9"/>
  <c r="AF75" i="9"/>
  <c r="AE75" i="9"/>
  <c r="AD75" i="9"/>
  <c r="AC75" i="9"/>
  <c r="AB75" i="9"/>
  <c r="AA75" i="9"/>
  <c r="AJ74" i="9"/>
  <c r="AI74" i="9"/>
  <c r="AH74" i="9"/>
  <c r="AG74" i="9"/>
  <c r="AF74" i="9"/>
  <c r="AE74" i="9"/>
  <c r="AD74" i="9"/>
  <c r="AC74" i="9"/>
  <c r="AB74" i="9"/>
  <c r="AA74" i="9"/>
  <c r="AJ73" i="9"/>
  <c r="AI73" i="9"/>
  <c r="AH73" i="9"/>
  <c r="AG73" i="9"/>
  <c r="AF73" i="9"/>
  <c r="AE73" i="9"/>
  <c r="AD73" i="9"/>
  <c r="AC73" i="9"/>
  <c r="AB73" i="9"/>
  <c r="AA73" i="9"/>
  <c r="AJ72" i="9"/>
  <c r="AI72" i="9"/>
  <c r="AH72" i="9"/>
  <c r="AG72" i="9"/>
  <c r="AF72" i="9"/>
  <c r="AE72" i="9"/>
  <c r="AD72" i="9"/>
  <c r="AC72" i="9"/>
  <c r="AB72" i="9"/>
  <c r="AA72" i="9"/>
  <c r="N71" i="9"/>
  <c r="AA71" i="9"/>
  <c r="O71" i="9"/>
  <c r="AB71" i="9"/>
  <c r="P71" i="9"/>
  <c r="AC71" i="9"/>
  <c r="Q71" i="9"/>
  <c r="AD71" i="9"/>
  <c r="R71" i="9"/>
  <c r="AE71" i="9"/>
  <c r="AF71" i="9"/>
  <c r="T71" i="9"/>
  <c r="AG71" i="9"/>
  <c r="U71" i="9"/>
  <c r="AH71" i="9"/>
  <c r="V71" i="9"/>
  <c r="AI71" i="9"/>
  <c r="W71" i="9"/>
  <c r="AJ71" i="9"/>
  <c r="L71" i="9"/>
  <c r="X71" i="9"/>
  <c r="AK71" i="9"/>
  <c r="AL71" i="9"/>
  <c r="N70" i="9"/>
  <c r="AA70" i="9"/>
  <c r="O70" i="9"/>
  <c r="AB70" i="9"/>
  <c r="P70" i="9"/>
  <c r="AC70" i="9"/>
  <c r="Q70" i="9"/>
  <c r="AD70" i="9"/>
  <c r="R70" i="9"/>
  <c r="AE70" i="9"/>
  <c r="AF70" i="9"/>
  <c r="T70" i="9"/>
  <c r="AG70" i="9"/>
  <c r="U70" i="9"/>
  <c r="AH70" i="9"/>
  <c r="V70" i="9"/>
  <c r="AI70" i="9"/>
  <c r="W70" i="9"/>
  <c r="AJ70" i="9"/>
  <c r="L70" i="9"/>
  <c r="X70" i="9"/>
  <c r="AK70" i="9"/>
  <c r="AL70" i="9"/>
  <c r="N69" i="9"/>
  <c r="AA69" i="9"/>
  <c r="O69" i="9"/>
  <c r="AB69" i="9"/>
  <c r="P69" i="9"/>
  <c r="AC69" i="9"/>
  <c r="Q69" i="9"/>
  <c r="AD69" i="9"/>
  <c r="R69" i="9"/>
  <c r="AE69" i="9"/>
  <c r="AF69" i="9"/>
  <c r="T69" i="9"/>
  <c r="AG69" i="9"/>
  <c r="U69" i="9"/>
  <c r="AH69" i="9"/>
  <c r="V69" i="9"/>
  <c r="AI69" i="9"/>
  <c r="W69" i="9"/>
  <c r="AJ69" i="9"/>
  <c r="L69" i="9"/>
  <c r="X69" i="9"/>
  <c r="AK69" i="9"/>
  <c r="AL69" i="9"/>
  <c r="N68" i="9"/>
  <c r="AA68" i="9"/>
  <c r="O68" i="9"/>
  <c r="AB68" i="9"/>
  <c r="P68" i="9"/>
  <c r="AC68" i="9"/>
  <c r="Q68" i="9"/>
  <c r="AD68" i="9"/>
  <c r="R68" i="9"/>
  <c r="AE68" i="9"/>
  <c r="AF68" i="9"/>
  <c r="T68" i="9"/>
  <c r="AG68" i="9"/>
  <c r="U68" i="9"/>
  <c r="AH68" i="9"/>
  <c r="V68" i="9"/>
  <c r="AI68" i="9"/>
  <c r="W68" i="9"/>
  <c r="AJ68" i="9"/>
  <c r="L68" i="9"/>
  <c r="X68" i="9"/>
  <c r="AK68" i="9"/>
  <c r="AL68" i="9"/>
  <c r="N67" i="9"/>
  <c r="AA67" i="9"/>
  <c r="O67" i="9"/>
  <c r="AB67" i="9"/>
  <c r="P67" i="9"/>
  <c r="AC67" i="9"/>
  <c r="Q67" i="9"/>
  <c r="AD67" i="9"/>
  <c r="R67" i="9"/>
  <c r="AE67" i="9"/>
  <c r="AF67" i="9"/>
  <c r="T67" i="9"/>
  <c r="AG67" i="9"/>
  <c r="U67" i="9"/>
  <c r="AH67" i="9"/>
  <c r="V67" i="9"/>
  <c r="AI67" i="9"/>
  <c r="W67" i="9"/>
  <c r="AJ67" i="9"/>
  <c r="L67" i="9"/>
  <c r="X67" i="9"/>
  <c r="AK67" i="9"/>
  <c r="AL67" i="9"/>
  <c r="N66" i="9"/>
  <c r="AA66" i="9"/>
  <c r="O66" i="9"/>
  <c r="AB66" i="9"/>
  <c r="P66" i="9"/>
  <c r="AC66" i="9"/>
  <c r="Q66" i="9"/>
  <c r="AD66" i="9"/>
  <c r="R66" i="9"/>
  <c r="AE66" i="9"/>
  <c r="AF66" i="9"/>
  <c r="T66" i="9"/>
  <c r="AG66" i="9"/>
  <c r="U66" i="9"/>
  <c r="AH66" i="9"/>
  <c r="V66" i="9"/>
  <c r="AI66" i="9"/>
  <c r="W66" i="9"/>
  <c r="AJ66" i="9"/>
  <c r="L66" i="9"/>
  <c r="X66" i="9"/>
  <c r="AK66" i="9"/>
  <c r="AL66" i="9"/>
  <c r="N65" i="9"/>
  <c r="AA65" i="9"/>
  <c r="O65" i="9"/>
  <c r="AB65" i="9"/>
  <c r="P65" i="9"/>
  <c r="AC65" i="9"/>
  <c r="Q65" i="9"/>
  <c r="AD65" i="9"/>
  <c r="R65" i="9"/>
  <c r="AE65" i="9"/>
  <c r="AF65" i="9"/>
  <c r="T65" i="9"/>
  <c r="AG65" i="9"/>
  <c r="U65" i="9"/>
  <c r="AH65" i="9"/>
  <c r="V65" i="9"/>
  <c r="AI65" i="9"/>
  <c r="W65" i="9"/>
  <c r="AJ65" i="9"/>
  <c r="L65" i="9"/>
  <c r="X65" i="9"/>
  <c r="AK65" i="9"/>
  <c r="AL65" i="9"/>
  <c r="N64" i="9"/>
  <c r="AA64" i="9"/>
  <c r="O64" i="9"/>
  <c r="AB64" i="9"/>
  <c r="P64" i="9"/>
  <c r="AC64" i="9"/>
  <c r="Q64" i="9"/>
  <c r="AD64" i="9"/>
  <c r="R64" i="9"/>
  <c r="AE64" i="9"/>
  <c r="AF64" i="9"/>
  <c r="T64" i="9"/>
  <c r="AG64" i="9"/>
  <c r="U64" i="9"/>
  <c r="AH64" i="9"/>
  <c r="V64" i="9"/>
  <c r="AI64" i="9"/>
  <c r="W64" i="9"/>
  <c r="AJ64" i="9"/>
  <c r="L64" i="9"/>
  <c r="X64" i="9"/>
  <c r="AK64" i="9"/>
  <c r="AL64" i="9"/>
  <c r="N63" i="9"/>
  <c r="AA63" i="9"/>
  <c r="O63" i="9"/>
  <c r="AB63" i="9"/>
  <c r="P63" i="9"/>
  <c r="AC63" i="9"/>
  <c r="Q63" i="9"/>
  <c r="AD63" i="9"/>
  <c r="R63" i="9"/>
  <c r="AE63" i="9"/>
  <c r="AF63" i="9"/>
  <c r="T63" i="9"/>
  <c r="AG63" i="9"/>
  <c r="U63" i="9"/>
  <c r="AH63" i="9"/>
  <c r="V63" i="9"/>
  <c r="AI63" i="9"/>
  <c r="W63" i="9"/>
  <c r="AJ63" i="9"/>
  <c r="L63" i="9"/>
  <c r="X63" i="9"/>
  <c r="AK63" i="9"/>
  <c r="AL63" i="9"/>
  <c r="N62" i="9"/>
  <c r="AA62" i="9"/>
  <c r="O62" i="9"/>
  <c r="AB62" i="9"/>
  <c r="P62" i="9"/>
  <c r="AC62" i="9"/>
  <c r="Q62" i="9"/>
  <c r="AD62" i="9"/>
  <c r="R62" i="9"/>
  <c r="AE62" i="9"/>
  <c r="AF62" i="9"/>
  <c r="T62" i="9"/>
  <c r="AG62" i="9"/>
  <c r="U62" i="9"/>
  <c r="AH62" i="9"/>
  <c r="V62" i="9"/>
  <c r="AI62" i="9"/>
  <c r="W62" i="9"/>
  <c r="AJ62" i="9"/>
  <c r="L62" i="9"/>
  <c r="X62" i="9"/>
  <c r="AK62" i="9"/>
  <c r="AL62" i="9"/>
  <c r="N61" i="9"/>
  <c r="AA61" i="9"/>
  <c r="O61" i="9"/>
  <c r="AB61" i="9"/>
  <c r="P61" i="9"/>
  <c r="AC61" i="9"/>
  <c r="Q61" i="9"/>
  <c r="AD61" i="9"/>
  <c r="R61" i="9"/>
  <c r="AE61" i="9"/>
  <c r="AF61" i="9"/>
  <c r="T61" i="9"/>
  <c r="AG61" i="9"/>
  <c r="U61" i="9"/>
  <c r="AH61" i="9"/>
  <c r="V61" i="9"/>
  <c r="AI61" i="9"/>
  <c r="W61" i="9"/>
  <c r="AJ61" i="9"/>
  <c r="L61" i="9"/>
  <c r="X61" i="9"/>
  <c r="AK61" i="9"/>
  <c r="AL61" i="9"/>
  <c r="N60" i="9"/>
  <c r="AA60" i="9"/>
  <c r="O60" i="9"/>
  <c r="AB60" i="9"/>
  <c r="P60" i="9"/>
  <c r="AC60" i="9"/>
  <c r="Q60" i="9"/>
  <c r="AD60" i="9"/>
  <c r="R60" i="9"/>
  <c r="AE60" i="9"/>
  <c r="AF60" i="9"/>
  <c r="T60" i="9"/>
  <c r="AG60" i="9"/>
  <c r="U60" i="9"/>
  <c r="AH60" i="9"/>
  <c r="V60" i="9"/>
  <c r="AI60" i="9"/>
  <c r="W60" i="9"/>
  <c r="AJ60" i="9"/>
  <c r="L60" i="9"/>
  <c r="X60" i="9"/>
  <c r="AK60" i="9"/>
  <c r="AL60" i="9"/>
  <c r="N59" i="9"/>
  <c r="AA59" i="9"/>
  <c r="O59" i="9"/>
  <c r="AB59" i="9"/>
  <c r="P59" i="9"/>
  <c r="AC59" i="9"/>
  <c r="Q59" i="9"/>
  <c r="AD59" i="9"/>
  <c r="R59" i="9"/>
  <c r="AE59" i="9"/>
  <c r="AF59" i="9"/>
  <c r="T59" i="9"/>
  <c r="AG59" i="9"/>
  <c r="U59" i="9"/>
  <c r="AH59" i="9"/>
  <c r="V59" i="9"/>
  <c r="AI59" i="9"/>
  <c r="W59" i="9"/>
  <c r="AJ59" i="9"/>
  <c r="L59" i="9"/>
  <c r="X59" i="9"/>
  <c r="AK59" i="9"/>
  <c r="AL59" i="9"/>
  <c r="N58" i="9"/>
  <c r="AA58" i="9"/>
  <c r="O58" i="9"/>
  <c r="AB58" i="9"/>
  <c r="P58" i="9"/>
  <c r="AC58" i="9"/>
  <c r="Q58" i="9"/>
  <c r="AD58" i="9"/>
  <c r="R58" i="9"/>
  <c r="AE58" i="9"/>
  <c r="AF58" i="9"/>
  <c r="T58" i="9"/>
  <c r="AG58" i="9"/>
  <c r="U58" i="9"/>
  <c r="AH58" i="9"/>
  <c r="V58" i="9"/>
  <c r="AI58" i="9"/>
  <c r="W58" i="9"/>
  <c r="AJ58" i="9"/>
  <c r="L58" i="9"/>
  <c r="X58" i="9"/>
  <c r="AK58" i="9"/>
  <c r="AL58" i="9"/>
  <c r="N57" i="9"/>
  <c r="AA57" i="9"/>
  <c r="O57" i="9"/>
  <c r="AB57" i="9"/>
  <c r="P57" i="9"/>
  <c r="AC57" i="9"/>
  <c r="Q57" i="9"/>
  <c r="AD57" i="9"/>
  <c r="R57" i="9"/>
  <c r="AE57" i="9"/>
  <c r="AF57" i="9"/>
  <c r="T57" i="9"/>
  <c r="AG57" i="9"/>
  <c r="U57" i="9"/>
  <c r="AH57" i="9"/>
  <c r="V57" i="9"/>
  <c r="AI57" i="9"/>
  <c r="W57" i="9"/>
  <c r="AJ57" i="9"/>
  <c r="L57" i="9"/>
  <c r="X57" i="9"/>
  <c r="AK57" i="9"/>
  <c r="AL57" i="9"/>
  <c r="N56" i="9"/>
  <c r="AA56" i="9"/>
  <c r="O56" i="9"/>
  <c r="AB56" i="9"/>
  <c r="P56" i="9"/>
  <c r="AC56" i="9"/>
  <c r="Q56" i="9"/>
  <c r="AD56" i="9"/>
  <c r="R56" i="9"/>
  <c r="AE56" i="9"/>
  <c r="AF56" i="9"/>
  <c r="T56" i="9"/>
  <c r="AG56" i="9"/>
  <c r="U56" i="9"/>
  <c r="AH56" i="9"/>
  <c r="V56" i="9"/>
  <c r="AI56" i="9"/>
  <c r="W56" i="9"/>
  <c r="AJ56" i="9"/>
  <c r="L56" i="9"/>
  <c r="X56" i="9"/>
  <c r="AK56" i="9"/>
  <c r="AL56" i="9"/>
  <c r="N55" i="9"/>
  <c r="AA55" i="9"/>
  <c r="O55" i="9"/>
  <c r="AB55" i="9"/>
  <c r="P55" i="9"/>
  <c r="AC55" i="9"/>
  <c r="Q55" i="9"/>
  <c r="AD55" i="9"/>
  <c r="R55" i="9"/>
  <c r="AE55" i="9"/>
  <c r="AF55" i="9"/>
  <c r="T55" i="9"/>
  <c r="AG55" i="9"/>
  <c r="U55" i="9"/>
  <c r="AH55" i="9"/>
  <c r="V55" i="9"/>
  <c r="AI55" i="9"/>
  <c r="W55" i="9"/>
  <c r="AJ55" i="9"/>
  <c r="L55" i="9"/>
  <c r="X55" i="9"/>
  <c r="AK55" i="9"/>
  <c r="AL55" i="9"/>
  <c r="N54" i="9"/>
  <c r="AA54" i="9"/>
  <c r="O54" i="9"/>
  <c r="AB54" i="9"/>
  <c r="P54" i="9"/>
  <c r="AC54" i="9"/>
  <c r="Q54" i="9"/>
  <c r="AD54" i="9"/>
  <c r="R54" i="9"/>
  <c r="AE54" i="9"/>
  <c r="AF54" i="9"/>
  <c r="T54" i="9"/>
  <c r="AG54" i="9"/>
  <c r="U54" i="9"/>
  <c r="AH54" i="9"/>
  <c r="V54" i="9"/>
  <c r="AI54" i="9"/>
  <c r="W54" i="9"/>
  <c r="AJ54" i="9"/>
  <c r="L54" i="9"/>
  <c r="X54" i="9"/>
  <c r="AK54" i="9"/>
  <c r="AL54" i="9"/>
  <c r="N53" i="9"/>
  <c r="AA53" i="9"/>
  <c r="O53" i="9"/>
  <c r="AB53" i="9"/>
  <c r="P53" i="9"/>
  <c r="AC53" i="9"/>
  <c r="Q53" i="9"/>
  <c r="AD53" i="9"/>
  <c r="R53" i="9"/>
  <c r="AE53" i="9"/>
  <c r="AF53" i="9"/>
  <c r="T53" i="9"/>
  <c r="AG53" i="9"/>
  <c r="U53" i="9"/>
  <c r="AH53" i="9"/>
  <c r="V53" i="9"/>
  <c r="AI53" i="9"/>
  <c r="W53" i="9"/>
  <c r="AJ53" i="9"/>
  <c r="L53" i="9"/>
  <c r="X53" i="9"/>
  <c r="AK53" i="9"/>
  <c r="AL53" i="9"/>
  <c r="N52" i="9"/>
  <c r="AA52" i="9"/>
  <c r="O52" i="9"/>
  <c r="AB52" i="9"/>
  <c r="P52" i="9"/>
  <c r="AC52" i="9"/>
  <c r="Q52" i="9"/>
  <c r="AD52" i="9"/>
  <c r="R52" i="9"/>
  <c r="AE52" i="9"/>
  <c r="AF52" i="9"/>
  <c r="T52" i="9"/>
  <c r="AG52" i="9"/>
  <c r="U52" i="9"/>
  <c r="AH52" i="9"/>
  <c r="V52" i="9"/>
  <c r="AI52" i="9"/>
  <c r="W52" i="9"/>
  <c r="AJ52" i="9"/>
  <c r="L52" i="9"/>
  <c r="X52" i="9"/>
  <c r="AK52" i="9"/>
  <c r="AL52" i="9"/>
  <c r="N51" i="9"/>
  <c r="AA51" i="9"/>
  <c r="O51" i="9"/>
  <c r="AB51" i="9"/>
  <c r="P51" i="9"/>
  <c r="AC51" i="9"/>
  <c r="Q51" i="9"/>
  <c r="AD51" i="9"/>
  <c r="R51" i="9"/>
  <c r="AE51" i="9"/>
  <c r="AF51" i="9"/>
  <c r="T51" i="9"/>
  <c r="AG51" i="9"/>
  <c r="U51" i="9"/>
  <c r="AH51" i="9"/>
  <c r="V51" i="9"/>
  <c r="AI51" i="9"/>
  <c r="W51" i="9"/>
  <c r="AJ51" i="9"/>
  <c r="L51" i="9"/>
  <c r="X51" i="9"/>
  <c r="AK51" i="9"/>
  <c r="AL51" i="9"/>
  <c r="N50" i="9"/>
  <c r="AA50" i="9"/>
  <c r="O50" i="9"/>
  <c r="AB50" i="9"/>
  <c r="P50" i="9"/>
  <c r="AC50" i="9"/>
  <c r="Q50" i="9"/>
  <c r="AD50" i="9"/>
  <c r="R50" i="9"/>
  <c r="AE50" i="9"/>
  <c r="AF50" i="9"/>
  <c r="T50" i="9"/>
  <c r="AG50" i="9"/>
  <c r="U50" i="9"/>
  <c r="AH50" i="9"/>
  <c r="V50" i="9"/>
  <c r="AI50" i="9"/>
  <c r="W50" i="9"/>
  <c r="AJ50" i="9"/>
  <c r="L50" i="9"/>
  <c r="X50" i="9"/>
  <c r="AK50" i="9"/>
  <c r="AL50" i="9"/>
  <c r="N49" i="9"/>
  <c r="AA49" i="9"/>
  <c r="O49" i="9"/>
  <c r="AB49" i="9"/>
  <c r="P49" i="9"/>
  <c r="AC49" i="9"/>
  <c r="Q49" i="9"/>
  <c r="AD49" i="9"/>
  <c r="R49" i="9"/>
  <c r="AE49" i="9"/>
  <c r="AF49" i="9"/>
  <c r="T49" i="9"/>
  <c r="AG49" i="9"/>
  <c r="U49" i="9"/>
  <c r="AH49" i="9"/>
  <c r="V49" i="9"/>
  <c r="AI49" i="9"/>
  <c r="W49" i="9"/>
  <c r="AJ49" i="9"/>
  <c r="L49" i="9"/>
  <c r="X49" i="9"/>
  <c r="AK49" i="9"/>
  <c r="AL49" i="9"/>
  <c r="N48" i="9"/>
  <c r="AA48" i="9"/>
  <c r="O48" i="9"/>
  <c r="AB48" i="9"/>
  <c r="P48" i="9"/>
  <c r="AC48" i="9"/>
  <c r="Q48" i="9"/>
  <c r="AD48" i="9"/>
  <c r="R48" i="9"/>
  <c r="AE48" i="9"/>
  <c r="AF48" i="9"/>
  <c r="T48" i="9"/>
  <c r="AG48" i="9"/>
  <c r="U48" i="9"/>
  <c r="AH48" i="9"/>
  <c r="V48" i="9"/>
  <c r="AI48" i="9"/>
  <c r="W48" i="9"/>
  <c r="AJ48" i="9"/>
  <c r="L48" i="9"/>
  <c r="X48" i="9"/>
  <c r="AK48" i="9"/>
  <c r="AL48" i="9"/>
  <c r="N47" i="9"/>
  <c r="AA47" i="9"/>
  <c r="O47" i="9"/>
  <c r="AB47" i="9"/>
  <c r="P47" i="9"/>
  <c r="AC47" i="9"/>
  <c r="Q47" i="9"/>
  <c r="AD47" i="9"/>
  <c r="R47" i="9"/>
  <c r="AE47" i="9"/>
  <c r="AF47" i="9"/>
  <c r="T47" i="9"/>
  <c r="AG47" i="9"/>
  <c r="U47" i="9"/>
  <c r="AH47" i="9"/>
  <c r="V47" i="9"/>
  <c r="AI47" i="9"/>
  <c r="W47" i="9"/>
  <c r="AJ47" i="9"/>
  <c r="L47" i="9"/>
  <c r="X47" i="9"/>
  <c r="AK47" i="9"/>
  <c r="AL47" i="9"/>
  <c r="N46" i="9"/>
  <c r="AA46" i="9"/>
  <c r="O46" i="9"/>
  <c r="AB46" i="9"/>
  <c r="P46" i="9"/>
  <c r="AC46" i="9"/>
  <c r="Q46" i="9"/>
  <c r="AD46" i="9"/>
  <c r="R46" i="9"/>
  <c r="AE46" i="9"/>
  <c r="AF46" i="9"/>
  <c r="T46" i="9"/>
  <c r="AG46" i="9"/>
  <c r="U46" i="9"/>
  <c r="AH46" i="9"/>
  <c r="V46" i="9"/>
  <c r="AI46" i="9"/>
  <c r="W46" i="9"/>
  <c r="AJ46" i="9"/>
  <c r="L46" i="9"/>
  <c r="X46" i="9"/>
  <c r="AK46" i="9"/>
  <c r="AL46" i="9"/>
  <c r="N45" i="9"/>
  <c r="AA45" i="9"/>
  <c r="O45" i="9"/>
  <c r="AB45" i="9"/>
  <c r="P45" i="9"/>
  <c r="AC45" i="9"/>
  <c r="Q45" i="9"/>
  <c r="AD45" i="9"/>
  <c r="R45" i="9"/>
  <c r="AE45" i="9"/>
  <c r="AF45" i="9"/>
  <c r="T45" i="9"/>
  <c r="AG45" i="9"/>
  <c r="U45" i="9"/>
  <c r="AH45" i="9"/>
  <c r="V45" i="9"/>
  <c r="AI45" i="9"/>
  <c r="W45" i="9"/>
  <c r="AJ45" i="9"/>
  <c r="L45" i="9"/>
  <c r="X45" i="9"/>
  <c r="AK45" i="9"/>
  <c r="AL45" i="9"/>
  <c r="N44" i="9"/>
  <c r="AA44" i="9"/>
  <c r="O44" i="9"/>
  <c r="AB44" i="9"/>
  <c r="P44" i="9"/>
  <c r="AC44" i="9"/>
  <c r="Q44" i="9"/>
  <c r="AD44" i="9"/>
  <c r="R44" i="9"/>
  <c r="AE44" i="9"/>
  <c r="AF44" i="9"/>
  <c r="T44" i="9"/>
  <c r="AG44" i="9"/>
  <c r="U44" i="9"/>
  <c r="AH44" i="9"/>
  <c r="V44" i="9"/>
  <c r="AI44" i="9"/>
  <c r="W44" i="9"/>
  <c r="AJ44" i="9"/>
  <c r="L44" i="9"/>
  <c r="X44" i="9"/>
  <c r="AK44" i="9"/>
  <c r="AL44" i="9"/>
  <c r="N43" i="9"/>
  <c r="AA43" i="9"/>
  <c r="O43" i="9"/>
  <c r="AB43" i="9"/>
  <c r="P43" i="9"/>
  <c r="AC43" i="9"/>
  <c r="Q43" i="9"/>
  <c r="AD43" i="9"/>
  <c r="R43" i="9"/>
  <c r="AE43" i="9"/>
  <c r="AF43" i="9"/>
  <c r="T43" i="9"/>
  <c r="AG43" i="9"/>
  <c r="U43" i="9"/>
  <c r="AH43" i="9"/>
  <c r="V43" i="9"/>
  <c r="AI43" i="9"/>
  <c r="W43" i="9"/>
  <c r="AJ43" i="9"/>
  <c r="L43" i="9"/>
  <c r="X43" i="9"/>
  <c r="AK43" i="9"/>
  <c r="AL43" i="9"/>
  <c r="N42" i="9"/>
  <c r="AA42" i="9"/>
  <c r="O42" i="9"/>
  <c r="AB42" i="9"/>
  <c r="P42" i="9"/>
  <c r="AC42" i="9"/>
  <c r="Q42" i="9"/>
  <c r="AD42" i="9"/>
  <c r="R42" i="9"/>
  <c r="AE42" i="9"/>
  <c r="AF42" i="9"/>
  <c r="T42" i="9"/>
  <c r="AG42" i="9"/>
  <c r="U42" i="9"/>
  <c r="AH42" i="9"/>
  <c r="V42" i="9"/>
  <c r="AI42" i="9"/>
  <c r="W42" i="9"/>
  <c r="AJ42" i="9"/>
  <c r="L42" i="9"/>
  <c r="X42" i="9"/>
  <c r="AK42" i="9"/>
  <c r="AL42" i="9"/>
  <c r="N41" i="9"/>
  <c r="AA41" i="9"/>
  <c r="O41" i="9"/>
  <c r="AB41" i="9"/>
  <c r="P41" i="9"/>
  <c r="AC41" i="9"/>
  <c r="Q41" i="9"/>
  <c r="AD41" i="9"/>
  <c r="R41" i="9"/>
  <c r="AE41" i="9"/>
  <c r="AF41" i="9"/>
  <c r="T41" i="9"/>
  <c r="AG41" i="9"/>
  <c r="U41" i="9"/>
  <c r="AH41" i="9"/>
  <c r="V41" i="9"/>
  <c r="AI41" i="9"/>
  <c r="W41" i="9"/>
  <c r="AJ41" i="9"/>
  <c r="L41" i="9"/>
  <c r="X41" i="9"/>
  <c r="AK41" i="9"/>
  <c r="AL41" i="9"/>
  <c r="N40" i="9"/>
  <c r="AA40" i="9"/>
  <c r="O40" i="9"/>
  <c r="AB40" i="9"/>
  <c r="P40" i="9"/>
  <c r="AC40" i="9"/>
  <c r="Q40" i="9"/>
  <c r="AD40" i="9"/>
  <c r="R40" i="9"/>
  <c r="AE40" i="9"/>
  <c r="AF40" i="9"/>
  <c r="T40" i="9"/>
  <c r="AG40" i="9"/>
  <c r="U40" i="9"/>
  <c r="AH40" i="9"/>
  <c r="V40" i="9"/>
  <c r="AI40" i="9"/>
  <c r="W40" i="9"/>
  <c r="AJ40" i="9"/>
  <c r="L40" i="9"/>
  <c r="X40" i="9"/>
  <c r="AK40" i="9"/>
  <c r="AL40" i="9"/>
  <c r="N39" i="9"/>
  <c r="AA39" i="9"/>
  <c r="O39" i="9"/>
  <c r="AB39" i="9"/>
  <c r="P39" i="9"/>
  <c r="AC39" i="9"/>
  <c r="Q39" i="9"/>
  <c r="AD39" i="9"/>
  <c r="R39" i="9"/>
  <c r="AE39" i="9"/>
  <c r="AF39" i="9"/>
  <c r="T39" i="9"/>
  <c r="AG39" i="9"/>
  <c r="U39" i="9"/>
  <c r="AH39" i="9"/>
  <c r="V39" i="9"/>
  <c r="AI39" i="9"/>
  <c r="W39" i="9"/>
  <c r="AJ39" i="9"/>
  <c r="L39" i="9"/>
  <c r="X39" i="9"/>
  <c r="AK39" i="9"/>
  <c r="AL39" i="9"/>
  <c r="N38" i="9"/>
  <c r="AA38" i="9"/>
  <c r="O38" i="9"/>
  <c r="AB38" i="9"/>
  <c r="P38" i="9"/>
  <c r="AC38" i="9"/>
  <c r="Q38" i="9"/>
  <c r="AD38" i="9"/>
  <c r="R38" i="9"/>
  <c r="AE38" i="9"/>
  <c r="AF38" i="9"/>
  <c r="T38" i="9"/>
  <c r="AG38" i="9"/>
  <c r="U38" i="9"/>
  <c r="AH38" i="9"/>
  <c r="V38" i="9"/>
  <c r="AI38" i="9"/>
  <c r="W38" i="9"/>
  <c r="AJ38" i="9"/>
  <c r="L38" i="9"/>
  <c r="X38" i="9"/>
  <c r="AK38" i="9"/>
  <c r="AL38" i="9"/>
  <c r="N37" i="9"/>
  <c r="AA37" i="9"/>
  <c r="O37" i="9"/>
  <c r="AB37" i="9"/>
  <c r="P37" i="9"/>
  <c r="AC37" i="9"/>
  <c r="Q37" i="9"/>
  <c r="AD37" i="9"/>
  <c r="R37" i="9"/>
  <c r="AE37" i="9"/>
  <c r="AF37" i="9"/>
  <c r="T37" i="9"/>
  <c r="AG37" i="9"/>
  <c r="U37" i="9"/>
  <c r="AH37" i="9"/>
  <c r="V37" i="9"/>
  <c r="AI37" i="9"/>
  <c r="W37" i="9"/>
  <c r="AJ37" i="9"/>
  <c r="L37" i="9"/>
  <c r="X37" i="9"/>
  <c r="AK37" i="9"/>
  <c r="AL37" i="9"/>
  <c r="N36" i="9"/>
  <c r="AA36" i="9"/>
  <c r="O36" i="9"/>
  <c r="AB36" i="9"/>
  <c r="P36" i="9"/>
  <c r="AC36" i="9"/>
  <c r="Q36" i="9"/>
  <c r="AD36" i="9"/>
  <c r="R36" i="9"/>
  <c r="AE36" i="9"/>
  <c r="AF36" i="9"/>
  <c r="T36" i="9"/>
  <c r="AG36" i="9"/>
  <c r="U36" i="9"/>
  <c r="AH36" i="9"/>
  <c r="V36" i="9"/>
  <c r="AI36" i="9"/>
  <c r="W36" i="9"/>
  <c r="AJ36" i="9"/>
  <c r="L36" i="9"/>
  <c r="X36" i="9"/>
  <c r="AK36" i="9"/>
  <c r="AL36" i="9"/>
  <c r="N35" i="9"/>
  <c r="AA35" i="9"/>
  <c r="O35" i="9"/>
  <c r="AB35" i="9"/>
  <c r="P35" i="9"/>
  <c r="AC35" i="9"/>
  <c r="Q35" i="9"/>
  <c r="AD35" i="9"/>
  <c r="R35" i="9"/>
  <c r="AE35" i="9"/>
  <c r="AF35" i="9"/>
  <c r="T35" i="9"/>
  <c r="AG35" i="9"/>
  <c r="U35" i="9"/>
  <c r="AH35" i="9"/>
  <c r="V35" i="9"/>
  <c r="AI35" i="9"/>
  <c r="W35" i="9"/>
  <c r="AJ35" i="9"/>
  <c r="L35" i="9"/>
  <c r="X35" i="9"/>
  <c r="AK35" i="9"/>
  <c r="AL35" i="9"/>
  <c r="N34" i="9"/>
  <c r="AA34" i="9"/>
  <c r="O34" i="9"/>
  <c r="AB34" i="9"/>
  <c r="P34" i="9"/>
  <c r="AC34" i="9"/>
  <c r="Q34" i="9"/>
  <c r="AD34" i="9"/>
  <c r="R34" i="9"/>
  <c r="AE34" i="9"/>
  <c r="AF34" i="9"/>
  <c r="T34" i="9"/>
  <c r="AG34" i="9"/>
  <c r="U34" i="9"/>
  <c r="AH34" i="9"/>
  <c r="V34" i="9"/>
  <c r="AI34" i="9"/>
  <c r="W34" i="9"/>
  <c r="AJ34" i="9"/>
  <c r="L34" i="9"/>
  <c r="X34" i="9"/>
  <c r="AK34" i="9"/>
  <c r="AL34" i="9"/>
  <c r="N33" i="9"/>
  <c r="AA33" i="9"/>
  <c r="O33" i="9"/>
  <c r="AB33" i="9"/>
  <c r="P33" i="9"/>
  <c r="AC33" i="9"/>
  <c r="Q33" i="9"/>
  <c r="AD33" i="9"/>
  <c r="R33" i="9"/>
  <c r="AE33" i="9"/>
  <c r="AF33" i="9"/>
  <c r="T33" i="9"/>
  <c r="AG33" i="9"/>
  <c r="U33" i="9"/>
  <c r="AH33" i="9"/>
  <c r="V33" i="9"/>
  <c r="AI33" i="9"/>
  <c r="W33" i="9"/>
  <c r="AJ33" i="9"/>
  <c r="L33" i="9"/>
  <c r="X33" i="9"/>
  <c r="AK33" i="9"/>
  <c r="AL33" i="9"/>
  <c r="N32" i="9"/>
  <c r="AA32" i="9"/>
  <c r="O32" i="9"/>
  <c r="AB32" i="9"/>
  <c r="P32" i="9"/>
  <c r="AC32" i="9"/>
  <c r="Q32" i="9"/>
  <c r="AD32" i="9"/>
  <c r="R32" i="9"/>
  <c r="AE32" i="9"/>
  <c r="AF32" i="9"/>
  <c r="T32" i="9"/>
  <c r="AG32" i="9"/>
  <c r="U32" i="9"/>
  <c r="AH32" i="9"/>
  <c r="V32" i="9"/>
  <c r="AI32" i="9"/>
  <c r="W32" i="9"/>
  <c r="AJ32" i="9"/>
  <c r="L32" i="9"/>
  <c r="X32" i="9"/>
  <c r="AK32" i="9"/>
  <c r="AL32" i="9"/>
  <c r="N31" i="9"/>
  <c r="AA31" i="9"/>
  <c r="O31" i="9"/>
  <c r="AB31" i="9"/>
  <c r="P31" i="9"/>
  <c r="AC31" i="9"/>
  <c r="Q31" i="9"/>
  <c r="AD31" i="9"/>
  <c r="R31" i="9"/>
  <c r="AE31" i="9"/>
  <c r="AF31" i="9"/>
  <c r="T31" i="9"/>
  <c r="AG31" i="9"/>
  <c r="U31" i="9"/>
  <c r="AH31" i="9"/>
  <c r="V31" i="9"/>
  <c r="AI31" i="9"/>
  <c r="W31" i="9"/>
  <c r="AJ31" i="9"/>
  <c r="L31" i="9"/>
  <c r="X31" i="9"/>
  <c r="AK31" i="9"/>
  <c r="AL31" i="9"/>
  <c r="N30" i="9"/>
  <c r="AA30" i="9"/>
  <c r="O30" i="9"/>
  <c r="AB30" i="9"/>
  <c r="P30" i="9"/>
  <c r="AC30" i="9"/>
  <c r="Q30" i="9"/>
  <c r="AD30" i="9"/>
  <c r="R30" i="9"/>
  <c r="AE30" i="9"/>
  <c r="AF30" i="9"/>
  <c r="T30" i="9"/>
  <c r="AG30" i="9"/>
  <c r="U30" i="9"/>
  <c r="AH30" i="9"/>
  <c r="V30" i="9"/>
  <c r="AI30" i="9"/>
  <c r="W30" i="9"/>
  <c r="AJ30" i="9"/>
  <c r="L30" i="9"/>
  <c r="X30" i="9"/>
  <c r="AK30" i="9"/>
  <c r="AL30" i="9"/>
  <c r="N29" i="9"/>
  <c r="AA29" i="9"/>
  <c r="O29" i="9"/>
  <c r="AB29" i="9"/>
  <c r="P29" i="9"/>
  <c r="AC29" i="9"/>
  <c r="Q29" i="9"/>
  <c r="AD29" i="9"/>
  <c r="R29" i="9"/>
  <c r="AE29" i="9"/>
  <c r="AF29" i="9"/>
  <c r="T29" i="9"/>
  <c r="AG29" i="9"/>
  <c r="U29" i="9"/>
  <c r="AH29" i="9"/>
  <c r="V29" i="9"/>
  <c r="AI29" i="9"/>
  <c r="W29" i="9"/>
  <c r="AJ29" i="9"/>
  <c r="L29" i="9"/>
  <c r="X29" i="9"/>
  <c r="AK29" i="9"/>
  <c r="AL29" i="9"/>
  <c r="N28" i="9"/>
  <c r="AA28" i="9"/>
  <c r="O28" i="9"/>
  <c r="AB28" i="9"/>
  <c r="P28" i="9"/>
  <c r="AC28" i="9"/>
  <c r="Q28" i="9"/>
  <c r="AD28" i="9"/>
  <c r="R28" i="9"/>
  <c r="AE28" i="9"/>
  <c r="AF28" i="9"/>
  <c r="T28" i="9"/>
  <c r="AG28" i="9"/>
  <c r="U28" i="9"/>
  <c r="AH28" i="9"/>
  <c r="V28" i="9"/>
  <c r="AI28" i="9"/>
  <c r="W28" i="9"/>
  <c r="AJ28" i="9"/>
  <c r="L28" i="9"/>
  <c r="X28" i="9"/>
  <c r="AK28" i="9"/>
  <c r="AL28" i="9"/>
  <c r="N27" i="9"/>
  <c r="AA27" i="9"/>
  <c r="O27" i="9"/>
  <c r="AB27" i="9"/>
  <c r="P27" i="9"/>
  <c r="AC27" i="9"/>
  <c r="Q27" i="9"/>
  <c r="AD27" i="9"/>
  <c r="R27" i="9"/>
  <c r="AE27" i="9"/>
  <c r="AF27" i="9"/>
  <c r="T27" i="9"/>
  <c r="AG27" i="9"/>
  <c r="U27" i="9"/>
  <c r="AH27" i="9"/>
  <c r="V27" i="9"/>
  <c r="AI27" i="9"/>
  <c r="W27" i="9"/>
  <c r="AJ27" i="9"/>
  <c r="L27" i="9"/>
  <c r="X27" i="9"/>
  <c r="AK27" i="9"/>
  <c r="AL27" i="9"/>
  <c r="N26" i="9"/>
  <c r="AA26" i="9"/>
  <c r="O26" i="9"/>
  <c r="AB26" i="9"/>
  <c r="P26" i="9"/>
  <c r="AC26" i="9"/>
  <c r="Q26" i="9"/>
  <c r="AD26" i="9"/>
  <c r="R26" i="9"/>
  <c r="AE26" i="9"/>
  <c r="AF26" i="9"/>
  <c r="T26" i="9"/>
  <c r="AG26" i="9"/>
  <c r="U26" i="9"/>
  <c r="AH26" i="9"/>
  <c r="V26" i="9"/>
  <c r="AI26" i="9"/>
  <c r="W26" i="9"/>
  <c r="AJ26" i="9"/>
  <c r="L26" i="9"/>
  <c r="X26" i="9"/>
  <c r="AK26" i="9"/>
  <c r="AL26" i="9"/>
  <c r="N25" i="9"/>
  <c r="AA25" i="9"/>
  <c r="O25" i="9"/>
  <c r="AB25" i="9"/>
  <c r="P25" i="9"/>
  <c r="AC25" i="9"/>
  <c r="Q25" i="9"/>
  <c r="AD25" i="9"/>
  <c r="R25" i="9"/>
  <c r="AE25" i="9"/>
  <c r="AF25" i="9"/>
  <c r="T25" i="9"/>
  <c r="AG25" i="9"/>
  <c r="U25" i="9"/>
  <c r="AH25" i="9"/>
  <c r="V25" i="9"/>
  <c r="AI25" i="9"/>
  <c r="W25" i="9"/>
  <c r="AJ25" i="9"/>
  <c r="L25" i="9"/>
  <c r="X25" i="9"/>
  <c r="AK25" i="9"/>
  <c r="AL25" i="9"/>
  <c r="N24" i="9"/>
  <c r="AA24" i="9"/>
  <c r="O24" i="9"/>
  <c r="AB24" i="9"/>
  <c r="P24" i="9"/>
  <c r="AC24" i="9"/>
  <c r="Q24" i="9"/>
  <c r="AD24" i="9"/>
  <c r="R24" i="9"/>
  <c r="AE24" i="9"/>
  <c r="AF24" i="9"/>
  <c r="T24" i="9"/>
  <c r="AG24" i="9"/>
  <c r="U24" i="9"/>
  <c r="AH24" i="9"/>
  <c r="V24" i="9"/>
  <c r="AI24" i="9"/>
  <c r="W24" i="9"/>
  <c r="AJ24" i="9"/>
  <c r="L24" i="9"/>
  <c r="X24" i="9"/>
  <c r="AK24" i="9"/>
  <c r="AL24" i="9"/>
  <c r="N23" i="9"/>
  <c r="AA23" i="9"/>
  <c r="O23" i="9"/>
  <c r="AB23" i="9"/>
  <c r="P23" i="9"/>
  <c r="AC23" i="9"/>
  <c r="Q23" i="9"/>
  <c r="AD23" i="9"/>
  <c r="R23" i="9"/>
  <c r="AE23" i="9"/>
  <c r="AF23" i="9"/>
  <c r="T23" i="9"/>
  <c r="AG23" i="9"/>
  <c r="U23" i="9"/>
  <c r="AH23" i="9"/>
  <c r="V23" i="9"/>
  <c r="AI23" i="9"/>
  <c r="W23" i="9"/>
  <c r="AJ23" i="9"/>
  <c r="L23" i="9"/>
  <c r="X23" i="9"/>
  <c r="AK23" i="9"/>
  <c r="AL23" i="9"/>
  <c r="N22" i="9"/>
  <c r="AA22" i="9"/>
  <c r="O22" i="9"/>
  <c r="AB22" i="9"/>
  <c r="P22" i="9"/>
  <c r="AC22" i="9"/>
  <c r="Q22" i="9"/>
  <c r="AD22" i="9"/>
  <c r="R22" i="9"/>
  <c r="AE22" i="9"/>
  <c r="AF22" i="9"/>
  <c r="T22" i="9"/>
  <c r="AG22" i="9"/>
  <c r="U22" i="9"/>
  <c r="AH22" i="9"/>
  <c r="V22" i="9"/>
  <c r="AI22" i="9"/>
  <c r="W22" i="9"/>
  <c r="AJ22" i="9"/>
  <c r="L22" i="9"/>
  <c r="X22" i="9"/>
  <c r="AK22" i="9"/>
  <c r="AL22" i="9"/>
  <c r="N21" i="9"/>
  <c r="AA21" i="9"/>
  <c r="O21" i="9"/>
  <c r="AB21" i="9"/>
  <c r="P21" i="9"/>
  <c r="AC21" i="9"/>
  <c r="Q21" i="9"/>
  <c r="AD21" i="9"/>
  <c r="R21" i="9"/>
  <c r="AE21" i="9"/>
  <c r="AF21" i="9"/>
  <c r="T21" i="9"/>
  <c r="AG21" i="9"/>
  <c r="U21" i="9"/>
  <c r="AH21" i="9"/>
  <c r="V21" i="9"/>
  <c r="AI21" i="9"/>
  <c r="W21" i="9"/>
  <c r="AJ21" i="9"/>
  <c r="L21" i="9"/>
  <c r="X21" i="9"/>
  <c r="AK21" i="9"/>
  <c r="AL21" i="9"/>
  <c r="N20" i="9"/>
  <c r="AA20" i="9"/>
  <c r="O20" i="9"/>
  <c r="AB20" i="9"/>
  <c r="P20" i="9"/>
  <c r="AC20" i="9"/>
  <c r="Q20" i="9"/>
  <c r="AD20" i="9"/>
  <c r="R20" i="9"/>
  <c r="AE20" i="9"/>
  <c r="AF20" i="9"/>
  <c r="T20" i="9"/>
  <c r="AG20" i="9"/>
  <c r="U20" i="9"/>
  <c r="AH20" i="9"/>
  <c r="V20" i="9"/>
  <c r="AI20" i="9"/>
  <c r="W20" i="9"/>
  <c r="AJ20" i="9"/>
  <c r="L20" i="9"/>
  <c r="X20" i="9"/>
  <c r="AK20" i="9"/>
  <c r="AL20" i="9"/>
  <c r="N19" i="9"/>
  <c r="AA19" i="9"/>
  <c r="O19" i="9"/>
  <c r="AB19" i="9"/>
  <c r="P19" i="9"/>
  <c r="AC19" i="9"/>
  <c r="Q19" i="9"/>
  <c r="AD19" i="9"/>
  <c r="R19" i="9"/>
  <c r="AE19" i="9"/>
  <c r="AF19" i="9"/>
  <c r="T19" i="9"/>
  <c r="AG19" i="9"/>
  <c r="U19" i="9"/>
  <c r="AH19" i="9"/>
  <c r="V19" i="9"/>
  <c r="AI19" i="9"/>
  <c r="W19" i="9"/>
  <c r="AJ19" i="9"/>
  <c r="L19" i="9"/>
  <c r="X19" i="9"/>
  <c r="AK19" i="9"/>
  <c r="AL19" i="9"/>
  <c r="N18" i="9"/>
  <c r="AA18" i="9"/>
  <c r="O18" i="9"/>
  <c r="AB18" i="9"/>
  <c r="P18" i="9"/>
  <c r="AC18" i="9"/>
  <c r="Q18" i="9"/>
  <c r="AD18" i="9"/>
  <c r="R18" i="9"/>
  <c r="AE18" i="9"/>
  <c r="AF18" i="9"/>
  <c r="T18" i="9"/>
  <c r="AG18" i="9"/>
  <c r="U18" i="9"/>
  <c r="AH18" i="9"/>
  <c r="V18" i="9"/>
  <c r="AI18" i="9"/>
  <c r="W18" i="9"/>
  <c r="AJ18" i="9"/>
  <c r="L18" i="9"/>
  <c r="X18" i="9"/>
  <c r="AK18" i="9"/>
  <c r="AL18" i="9"/>
  <c r="N17" i="9"/>
  <c r="AA17" i="9"/>
  <c r="O17" i="9"/>
  <c r="AB17" i="9"/>
  <c r="P17" i="9"/>
  <c r="AC17" i="9"/>
  <c r="Q17" i="9"/>
  <c r="AD17" i="9"/>
  <c r="R17" i="9"/>
  <c r="AE17" i="9"/>
  <c r="AF17" i="9"/>
  <c r="T17" i="9"/>
  <c r="AG17" i="9"/>
  <c r="U17" i="9"/>
  <c r="AH17" i="9"/>
  <c r="V17" i="9"/>
  <c r="AI17" i="9"/>
  <c r="W17" i="9"/>
  <c r="AJ17" i="9"/>
  <c r="L17" i="9"/>
  <c r="X17" i="9"/>
  <c r="AK17" i="9"/>
  <c r="AL17" i="9"/>
  <c r="N16" i="9"/>
  <c r="AA16" i="9"/>
  <c r="O16" i="9"/>
  <c r="AB16" i="9"/>
  <c r="P16" i="9"/>
  <c r="AC16" i="9"/>
  <c r="Q16" i="9"/>
  <c r="AD16" i="9"/>
  <c r="R16" i="9"/>
  <c r="AE16" i="9"/>
  <c r="AF16" i="9"/>
  <c r="T16" i="9"/>
  <c r="AG16" i="9"/>
  <c r="U16" i="9"/>
  <c r="AH16" i="9"/>
  <c r="V16" i="9"/>
  <c r="AI16" i="9"/>
  <c r="W16" i="9"/>
  <c r="AJ16" i="9"/>
  <c r="L16" i="9"/>
  <c r="X16" i="9"/>
  <c r="AK16" i="9"/>
  <c r="AL16" i="9"/>
  <c r="N15" i="9"/>
  <c r="AA15" i="9"/>
  <c r="O15" i="9"/>
  <c r="AB15" i="9"/>
  <c r="P15" i="9"/>
  <c r="AC15" i="9"/>
  <c r="Q15" i="9"/>
  <c r="AD15" i="9"/>
  <c r="R15" i="9"/>
  <c r="AE15" i="9"/>
  <c r="AF15" i="9"/>
  <c r="T15" i="9"/>
  <c r="AG15" i="9"/>
  <c r="U15" i="9"/>
  <c r="AH15" i="9"/>
  <c r="V15" i="9"/>
  <c r="AI15" i="9"/>
  <c r="W15" i="9"/>
  <c r="AJ15" i="9"/>
  <c r="L15" i="9"/>
  <c r="X15" i="9"/>
  <c r="AK15" i="9"/>
  <c r="AL15" i="9"/>
  <c r="N14" i="9"/>
  <c r="AA14" i="9"/>
  <c r="O14" i="9"/>
  <c r="AB14" i="9"/>
  <c r="P14" i="9"/>
  <c r="AC14" i="9"/>
  <c r="Q14" i="9"/>
  <c r="AD14" i="9"/>
  <c r="R14" i="9"/>
  <c r="AE14" i="9"/>
  <c r="AF14" i="9"/>
  <c r="T14" i="9"/>
  <c r="AG14" i="9"/>
  <c r="U14" i="9"/>
  <c r="AH14" i="9"/>
  <c r="V14" i="9"/>
  <c r="AI14" i="9"/>
  <c r="W14" i="9"/>
  <c r="AJ14" i="9"/>
  <c r="L14" i="9"/>
  <c r="X14" i="9"/>
  <c r="AK14" i="9"/>
  <c r="AL14" i="9"/>
  <c r="N13" i="9"/>
  <c r="AA13" i="9"/>
  <c r="O13" i="9"/>
  <c r="AB13" i="9"/>
  <c r="P13" i="9"/>
  <c r="AC13" i="9"/>
  <c r="Q13" i="9"/>
  <c r="AD13" i="9"/>
  <c r="R13" i="9"/>
  <c r="AE13" i="9"/>
  <c r="AF13" i="9"/>
  <c r="T13" i="9"/>
  <c r="AG13" i="9"/>
  <c r="U13" i="9"/>
  <c r="AH13" i="9"/>
  <c r="V13" i="9"/>
  <c r="AI13" i="9"/>
  <c r="W13" i="9"/>
  <c r="AJ13" i="9"/>
  <c r="L13" i="9"/>
  <c r="X13" i="9"/>
  <c r="AK13" i="9"/>
  <c r="AL13" i="9"/>
  <c r="N12" i="9"/>
  <c r="AA12" i="9"/>
  <c r="O12" i="9"/>
  <c r="AB12" i="9"/>
  <c r="P12" i="9"/>
  <c r="AC12" i="9"/>
  <c r="Q12" i="9"/>
  <c r="AD12" i="9"/>
  <c r="R12" i="9"/>
  <c r="AE12" i="9"/>
  <c r="AF12" i="9"/>
  <c r="T12" i="9"/>
  <c r="AG12" i="9"/>
  <c r="U12" i="9"/>
  <c r="AH12" i="9"/>
  <c r="V12" i="9"/>
  <c r="AI12" i="9"/>
  <c r="W12" i="9"/>
  <c r="AJ12" i="9"/>
  <c r="L12" i="9"/>
  <c r="X12" i="9"/>
  <c r="AK12" i="9"/>
  <c r="AL12" i="9"/>
  <c r="N11" i="9"/>
  <c r="AA11" i="9"/>
  <c r="O11" i="9"/>
  <c r="AB11" i="9"/>
  <c r="P11" i="9"/>
  <c r="AC11" i="9"/>
  <c r="Q11" i="9"/>
  <c r="AD11" i="9"/>
  <c r="R11" i="9"/>
  <c r="AE11" i="9"/>
  <c r="AF11" i="9"/>
  <c r="T11" i="9"/>
  <c r="AG11" i="9"/>
  <c r="U11" i="9"/>
  <c r="AH11" i="9"/>
  <c r="V11" i="9"/>
  <c r="AI11" i="9"/>
  <c r="W11" i="9"/>
  <c r="AJ11" i="9"/>
  <c r="L11" i="9"/>
  <c r="X11" i="9"/>
  <c r="AK11" i="9"/>
  <c r="AL11" i="9"/>
  <c r="N10" i="9"/>
  <c r="AA10" i="9"/>
  <c r="O10" i="9"/>
  <c r="AB10" i="9"/>
  <c r="P10" i="9"/>
  <c r="AC10" i="9"/>
  <c r="Q10" i="9"/>
  <c r="AD10" i="9"/>
  <c r="R10" i="9"/>
  <c r="AE10" i="9"/>
  <c r="AF10" i="9"/>
  <c r="T10" i="9"/>
  <c r="AG10" i="9"/>
  <c r="U10" i="9"/>
  <c r="AH10" i="9"/>
  <c r="V10" i="9"/>
  <c r="AI10" i="9"/>
  <c r="W10" i="9"/>
  <c r="AJ10" i="9"/>
  <c r="L10" i="9"/>
  <c r="X10" i="9"/>
  <c r="AK10" i="9"/>
  <c r="AL10" i="9"/>
  <c r="N9" i="9"/>
  <c r="AA9" i="9"/>
  <c r="O9" i="9"/>
  <c r="AB9" i="9"/>
  <c r="P9" i="9"/>
  <c r="AC9" i="9"/>
  <c r="Q9" i="9"/>
  <c r="AD9" i="9"/>
  <c r="R9" i="9"/>
  <c r="AE9" i="9"/>
  <c r="AF9" i="9"/>
  <c r="T9" i="9"/>
  <c r="AG9" i="9"/>
  <c r="U9" i="9"/>
  <c r="AH9" i="9"/>
  <c r="V9" i="9"/>
  <c r="AI9" i="9"/>
  <c r="W9" i="9"/>
  <c r="AJ9" i="9"/>
  <c r="L9" i="9"/>
  <c r="X9" i="9"/>
  <c r="AK9" i="9"/>
  <c r="AL9" i="9"/>
  <c r="N8" i="9"/>
  <c r="AA8" i="9"/>
  <c r="O8" i="9"/>
  <c r="AB8" i="9"/>
  <c r="P8" i="9"/>
  <c r="AC8" i="9"/>
  <c r="Q8" i="9"/>
  <c r="AD8" i="9"/>
  <c r="R8" i="9"/>
  <c r="AE8" i="9"/>
  <c r="AF8" i="9"/>
  <c r="T8" i="9"/>
  <c r="AG8" i="9"/>
  <c r="U8" i="9"/>
  <c r="AH8" i="9"/>
  <c r="V8" i="9"/>
  <c r="AI8" i="9"/>
  <c r="W8" i="9"/>
  <c r="AJ8" i="9"/>
  <c r="L8" i="9"/>
  <c r="X8" i="9"/>
  <c r="AK8" i="9"/>
  <c r="AL8" i="9"/>
  <c r="N7" i="9"/>
  <c r="AA7" i="9"/>
  <c r="O7" i="9"/>
  <c r="AB7" i="9"/>
  <c r="P7" i="9"/>
  <c r="AC7" i="9"/>
  <c r="Q7" i="9"/>
  <c r="AD7" i="9"/>
  <c r="R7" i="9"/>
  <c r="AE7" i="9"/>
  <c r="AF7" i="9"/>
  <c r="T7" i="9"/>
  <c r="AG7" i="9"/>
  <c r="U7" i="9"/>
  <c r="AH7" i="9"/>
  <c r="V7" i="9"/>
  <c r="AI7" i="9"/>
  <c r="W7" i="9"/>
  <c r="AJ7" i="9"/>
  <c r="L7" i="9"/>
  <c r="X7" i="9"/>
  <c r="AK7" i="9"/>
  <c r="AL7" i="9"/>
  <c r="N6" i="9"/>
  <c r="AA6" i="9"/>
  <c r="O6" i="9"/>
  <c r="AB6" i="9"/>
  <c r="P6" i="9"/>
  <c r="AC6" i="9"/>
  <c r="Q6" i="9"/>
  <c r="AD6" i="9"/>
  <c r="R6" i="9"/>
  <c r="AE6" i="9"/>
  <c r="AF6" i="9"/>
  <c r="T6" i="9"/>
  <c r="AG6" i="9"/>
  <c r="U6" i="9"/>
  <c r="AH6" i="9"/>
  <c r="V6" i="9"/>
  <c r="AI6" i="9"/>
  <c r="W6" i="9"/>
  <c r="AJ6" i="9"/>
  <c r="L6" i="9"/>
  <c r="X6" i="9"/>
  <c r="AK6" i="9"/>
  <c r="AL6" i="9"/>
  <c r="AI120" i="8"/>
  <c r="AH120" i="8"/>
  <c r="AG120" i="8"/>
  <c r="AF120" i="8"/>
  <c r="AE120" i="8"/>
  <c r="AD120" i="8"/>
  <c r="AC120" i="8"/>
  <c r="AB120" i="8"/>
  <c r="AA120" i="8"/>
  <c r="Z120" i="8"/>
  <c r="N119" i="8"/>
  <c r="Z119" i="8"/>
  <c r="O119" i="8"/>
  <c r="AA119" i="8"/>
  <c r="P119" i="8"/>
  <c r="AB119" i="8"/>
  <c r="Q119" i="8"/>
  <c r="AC119" i="8"/>
  <c r="R119" i="8"/>
  <c r="AD119" i="8"/>
  <c r="T119" i="8"/>
  <c r="AF119" i="8"/>
  <c r="U119" i="8"/>
  <c r="AG119" i="8"/>
  <c r="V119" i="8"/>
  <c r="AH119" i="8"/>
  <c r="W119" i="8"/>
  <c r="AI119" i="8"/>
  <c r="L119" i="8"/>
  <c r="X119" i="8"/>
  <c r="AJ119" i="8"/>
  <c r="AK119" i="8"/>
  <c r="N118" i="8"/>
  <c r="Z118" i="8"/>
  <c r="O118" i="8"/>
  <c r="AA118" i="8"/>
  <c r="P118" i="8"/>
  <c r="AB118" i="8"/>
  <c r="Q118" i="8"/>
  <c r="AC118" i="8"/>
  <c r="R118" i="8"/>
  <c r="AD118" i="8"/>
  <c r="T118" i="8"/>
  <c r="AF118" i="8"/>
  <c r="U118" i="8"/>
  <c r="AG118" i="8"/>
  <c r="V118" i="8"/>
  <c r="AH118" i="8"/>
  <c r="W118" i="8"/>
  <c r="AI118" i="8"/>
  <c r="L118" i="8"/>
  <c r="X118" i="8"/>
  <c r="AJ118" i="8"/>
  <c r="AK118" i="8"/>
  <c r="N117" i="8"/>
  <c r="Z117" i="8"/>
  <c r="O117" i="8"/>
  <c r="AA117" i="8"/>
  <c r="P117" i="8"/>
  <c r="AB117" i="8"/>
  <c r="Q117" i="8"/>
  <c r="AC117" i="8"/>
  <c r="R117" i="8"/>
  <c r="AD117" i="8"/>
  <c r="T117" i="8"/>
  <c r="AF117" i="8"/>
  <c r="U117" i="8"/>
  <c r="AG117" i="8"/>
  <c r="V117" i="8"/>
  <c r="AH117" i="8"/>
  <c r="W117" i="8"/>
  <c r="AI117" i="8"/>
  <c r="L117" i="8"/>
  <c r="X117" i="8"/>
  <c r="AJ117" i="8"/>
  <c r="AK117" i="8"/>
  <c r="N116" i="8"/>
  <c r="Z116" i="8"/>
  <c r="O116" i="8"/>
  <c r="AA116" i="8"/>
  <c r="P116" i="8"/>
  <c r="AB116" i="8"/>
  <c r="Q116" i="8"/>
  <c r="AC116" i="8"/>
  <c r="R116" i="8"/>
  <c r="AD116" i="8"/>
  <c r="T116" i="8"/>
  <c r="AF116" i="8"/>
  <c r="U116" i="8"/>
  <c r="AG116" i="8"/>
  <c r="V116" i="8"/>
  <c r="AH116" i="8"/>
  <c r="W116" i="8"/>
  <c r="AI116" i="8"/>
  <c r="L116" i="8"/>
  <c r="X116" i="8"/>
  <c r="AJ116" i="8"/>
  <c r="AK116" i="8"/>
  <c r="N115" i="8"/>
  <c r="Z115" i="8"/>
  <c r="O115" i="8"/>
  <c r="AA115" i="8"/>
  <c r="P115" i="8"/>
  <c r="AB115" i="8"/>
  <c r="Q115" i="8"/>
  <c r="AC115" i="8"/>
  <c r="R115" i="8"/>
  <c r="AD115" i="8"/>
  <c r="T115" i="8"/>
  <c r="AF115" i="8"/>
  <c r="U115" i="8"/>
  <c r="AG115" i="8"/>
  <c r="V115" i="8"/>
  <c r="AH115" i="8"/>
  <c r="W115" i="8"/>
  <c r="AI115" i="8"/>
  <c r="L115" i="8"/>
  <c r="X115" i="8"/>
  <c r="AJ115" i="8"/>
  <c r="AK115" i="8"/>
  <c r="N114" i="8"/>
  <c r="Z114" i="8"/>
  <c r="O114" i="8"/>
  <c r="AA114" i="8"/>
  <c r="P114" i="8"/>
  <c r="AB114" i="8"/>
  <c r="Q114" i="8"/>
  <c r="AC114" i="8"/>
  <c r="R114" i="8"/>
  <c r="AD114" i="8"/>
  <c r="T114" i="8"/>
  <c r="AF114" i="8"/>
  <c r="U114" i="8"/>
  <c r="AG114" i="8"/>
  <c r="V114" i="8"/>
  <c r="AH114" i="8"/>
  <c r="W114" i="8"/>
  <c r="AI114" i="8"/>
  <c r="L114" i="8"/>
  <c r="X114" i="8"/>
  <c r="AJ114" i="8"/>
  <c r="AK114" i="8"/>
  <c r="N113" i="8"/>
  <c r="Z113" i="8"/>
  <c r="O113" i="8"/>
  <c r="AA113" i="8"/>
  <c r="P113" i="8"/>
  <c r="AB113" i="8"/>
  <c r="Q113" i="8"/>
  <c r="AC113" i="8"/>
  <c r="R113" i="8"/>
  <c r="AD113" i="8"/>
  <c r="T113" i="8"/>
  <c r="AF113" i="8"/>
  <c r="U113" i="8"/>
  <c r="AG113" i="8"/>
  <c r="V113" i="8"/>
  <c r="AH113" i="8"/>
  <c r="W113" i="8"/>
  <c r="AI113" i="8"/>
  <c r="L113" i="8"/>
  <c r="X113" i="8"/>
  <c r="AJ113" i="8"/>
  <c r="AK113" i="8"/>
  <c r="N112" i="8"/>
  <c r="Z112" i="8"/>
  <c r="O112" i="8"/>
  <c r="AA112" i="8"/>
  <c r="P112" i="8"/>
  <c r="AB112" i="8"/>
  <c r="Q112" i="8"/>
  <c r="AC112" i="8"/>
  <c r="R112" i="8"/>
  <c r="AD112" i="8"/>
  <c r="T112" i="8"/>
  <c r="AF112" i="8"/>
  <c r="U112" i="8"/>
  <c r="AG112" i="8"/>
  <c r="V112" i="8"/>
  <c r="AH112" i="8"/>
  <c r="W112" i="8"/>
  <c r="AI112" i="8"/>
  <c r="L112" i="8"/>
  <c r="X112" i="8"/>
  <c r="AJ112" i="8"/>
  <c r="AK112" i="8"/>
  <c r="N111" i="8"/>
  <c r="Z111" i="8"/>
  <c r="O111" i="8"/>
  <c r="AA111" i="8"/>
  <c r="P111" i="8"/>
  <c r="AB111" i="8"/>
  <c r="Q111" i="8"/>
  <c r="AC111" i="8"/>
  <c r="R111" i="8"/>
  <c r="AD111" i="8"/>
  <c r="T111" i="8"/>
  <c r="AF111" i="8"/>
  <c r="U111" i="8"/>
  <c r="AG111" i="8"/>
  <c r="V111" i="8"/>
  <c r="AH111" i="8"/>
  <c r="W111" i="8"/>
  <c r="AI111" i="8"/>
  <c r="L111" i="8"/>
  <c r="X111" i="8"/>
  <c r="AJ111" i="8"/>
  <c r="AK111" i="8"/>
  <c r="N110" i="8"/>
  <c r="Z110" i="8"/>
  <c r="O110" i="8"/>
  <c r="AA110" i="8"/>
  <c r="P110" i="8"/>
  <c r="AB110" i="8"/>
  <c r="Q110" i="8"/>
  <c r="AC110" i="8"/>
  <c r="R110" i="8"/>
  <c r="AD110" i="8"/>
  <c r="T110" i="8"/>
  <c r="AF110" i="8"/>
  <c r="U110" i="8"/>
  <c r="AG110" i="8"/>
  <c r="V110" i="8"/>
  <c r="AH110" i="8"/>
  <c r="W110" i="8"/>
  <c r="AI110" i="8"/>
  <c r="L110" i="8"/>
  <c r="X110" i="8"/>
  <c r="AJ110" i="8"/>
  <c r="AK110" i="8"/>
  <c r="N109" i="8"/>
  <c r="Z109" i="8"/>
  <c r="O109" i="8"/>
  <c r="AA109" i="8"/>
  <c r="P109" i="8"/>
  <c r="AB109" i="8"/>
  <c r="Q109" i="8"/>
  <c r="AC109" i="8"/>
  <c r="R109" i="8"/>
  <c r="AD109" i="8"/>
  <c r="T109" i="8"/>
  <c r="AF109" i="8"/>
  <c r="U109" i="8"/>
  <c r="AG109" i="8"/>
  <c r="V109" i="8"/>
  <c r="AH109" i="8"/>
  <c r="W109" i="8"/>
  <c r="AI109" i="8"/>
  <c r="L109" i="8"/>
  <c r="X109" i="8"/>
  <c r="AJ109" i="8"/>
  <c r="AK109" i="8"/>
  <c r="N108" i="8"/>
  <c r="Z108" i="8"/>
  <c r="O108" i="8"/>
  <c r="AA108" i="8"/>
  <c r="P108" i="8"/>
  <c r="AB108" i="8"/>
  <c r="Q108" i="8"/>
  <c r="AC108" i="8"/>
  <c r="R108" i="8"/>
  <c r="AD108" i="8"/>
  <c r="T108" i="8"/>
  <c r="AF108" i="8"/>
  <c r="U108" i="8"/>
  <c r="AG108" i="8"/>
  <c r="V108" i="8"/>
  <c r="AH108" i="8"/>
  <c r="W108" i="8"/>
  <c r="AI108" i="8"/>
  <c r="L108" i="8"/>
  <c r="X108" i="8"/>
  <c r="AJ108" i="8"/>
  <c r="AK108" i="8"/>
  <c r="N107" i="8"/>
  <c r="Z107" i="8"/>
  <c r="O107" i="8"/>
  <c r="AA107" i="8"/>
  <c r="P107" i="8"/>
  <c r="AB107" i="8"/>
  <c r="Q107" i="8"/>
  <c r="AC107" i="8"/>
  <c r="R107" i="8"/>
  <c r="AD107" i="8"/>
  <c r="T107" i="8"/>
  <c r="AF107" i="8"/>
  <c r="U107" i="8"/>
  <c r="AG107" i="8"/>
  <c r="V107" i="8"/>
  <c r="AH107" i="8"/>
  <c r="W107" i="8"/>
  <c r="AI107" i="8"/>
  <c r="L107" i="8"/>
  <c r="X107" i="8"/>
  <c r="AJ107" i="8"/>
  <c r="AK107" i="8"/>
  <c r="N106" i="8"/>
  <c r="Z106" i="8"/>
  <c r="O106" i="8"/>
  <c r="AA106" i="8"/>
  <c r="P106" i="8"/>
  <c r="AB106" i="8"/>
  <c r="Q106" i="8"/>
  <c r="AC106" i="8"/>
  <c r="R106" i="8"/>
  <c r="AD106" i="8"/>
  <c r="T106" i="8"/>
  <c r="AF106" i="8"/>
  <c r="U106" i="8"/>
  <c r="AG106" i="8"/>
  <c r="V106" i="8"/>
  <c r="AH106" i="8"/>
  <c r="W106" i="8"/>
  <c r="AI106" i="8"/>
  <c r="L106" i="8"/>
  <c r="X106" i="8"/>
  <c r="AJ106" i="8"/>
  <c r="AK106" i="8"/>
  <c r="N105" i="8"/>
  <c r="Z105" i="8"/>
  <c r="O105" i="8"/>
  <c r="AA105" i="8"/>
  <c r="P105" i="8"/>
  <c r="AB105" i="8"/>
  <c r="Q105" i="8"/>
  <c r="AC105" i="8"/>
  <c r="R105" i="8"/>
  <c r="AD105" i="8"/>
  <c r="T105" i="8"/>
  <c r="AF105" i="8"/>
  <c r="U105" i="8"/>
  <c r="AG105" i="8"/>
  <c r="V105" i="8"/>
  <c r="AH105" i="8"/>
  <c r="W105" i="8"/>
  <c r="AI105" i="8"/>
  <c r="L105" i="8"/>
  <c r="X105" i="8"/>
  <c r="AJ105" i="8"/>
  <c r="AK105" i="8"/>
  <c r="N104" i="8"/>
  <c r="Z104" i="8"/>
  <c r="O104" i="8"/>
  <c r="AA104" i="8"/>
  <c r="P104" i="8"/>
  <c r="AB104" i="8"/>
  <c r="Q104" i="8"/>
  <c r="AC104" i="8"/>
  <c r="R104" i="8"/>
  <c r="AD104" i="8"/>
  <c r="T104" i="8"/>
  <c r="AF104" i="8"/>
  <c r="U104" i="8"/>
  <c r="AG104" i="8"/>
  <c r="V104" i="8"/>
  <c r="AH104" i="8"/>
  <c r="W104" i="8"/>
  <c r="AI104" i="8"/>
  <c r="L104" i="8"/>
  <c r="X104" i="8"/>
  <c r="AJ104" i="8"/>
  <c r="AK104" i="8"/>
  <c r="N103" i="8"/>
  <c r="Z103" i="8"/>
  <c r="O103" i="8"/>
  <c r="AA103" i="8"/>
  <c r="P103" i="8"/>
  <c r="AB103" i="8"/>
  <c r="Q103" i="8"/>
  <c r="AC103" i="8"/>
  <c r="R103" i="8"/>
  <c r="AD103" i="8"/>
  <c r="T103" i="8"/>
  <c r="AF103" i="8"/>
  <c r="U103" i="8"/>
  <c r="AG103" i="8"/>
  <c r="V103" i="8"/>
  <c r="AH103" i="8"/>
  <c r="W103" i="8"/>
  <c r="AI103" i="8"/>
  <c r="L103" i="8"/>
  <c r="X103" i="8"/>
  <c r="AJ103" i="8"/>
  <c r="AK103" i="8"/>
  <c r="N102" i="8"/>
  <c r="Z102" i="8"/>
  <c r="O102" i="8"/>
  <c r="AA102" i="8"/>
  <c r="P102" i="8"/>
  <c r="AB102" i="8"/>
  <c r="Q102" i="8"/>
  <c r="AC102" i="8"/>
  <c r="R102" i="8"/>
  <c r="AD102" i="8"/>
  <c r="T102" i="8"/>
  <c r="AF102" i="8"/>
  <c r="U102" i="8"/>
  <c r="AG102" i="8"/>
  <c r="V102" i="8"/>
  <c r="AH102" i="8"/>
  <c r="W102" i="8"/>
  <c r="AI102" i="8"/>
  <c r="L102" i="8"/>
  <c r="X102" i="8"/>
  <c r="AJ102" i="8"/>
  <c r="AK102" i="8"/>
  <c r="N101" i="8"/>
  <c r="Z101" i="8"/>
  <c r="O101" i="8"/>
  <c r="AA101" i="8"/>
  <c r="P101" i="8"/>
  <c r="AB101" i="8"/>
  <c r="Q101" i="8"/>
  <c r="AC101" i="8"/>
  <c r="R101" i="8"/>
  <c r="AD101" i="8"/>
  <c r="T101" i="8"/>
  <c r="AF101" i="8"/>
  <c r="U101" i="8"/>
  <c r="AG101" i="8"/>
  <c r="V101" i="8"/>
  <c r="AH101" i="8"/>
  <c r="W101" i="8"/>
  <c r="AI101" i="8"/>
  <c r="L101" i="8"/>
  <c r="X101" i="8"/>
  <c r="AJ101" i="8"/>
  <c r="AK101" i="8"/>
  <c r="N100" i="8"/>
  <c r="Z100" i="8"/>
  <c r="O100" i="8"/>
  <c r="AA100" i="8"/>
  <c r="P100" i="8"/>
  <c r="AB100" i="8"/>
  <c r="Q100" i="8"/>
  <c r="AC100" i="8"/>
  <c r="R100" i="8"/>
  <c r="AD100" i="8"/>
  <c r="T100" i="8"/>
  <c r="AF100" i="8"/>
  <c r="U100" i="8"/>
  <c r="AG100" i="8"/>
  <c r="V100" i="8"/>
  <c r="AH100" i="8"/>
  <c r="W100" i="8"/>
  <c r="AI100" i="8"/>
  <c r="L100" i="8"/>
  <c r="X100" i="8"/>
  <c r="AJ100" i="8"/>
  <c r="AK100" i="8"/>
  <c r="N99" i="8"/>
  <c r="Z99" i="8"/>
  <c r="O99" i="8"/>
  <c r="AA99" i="8"/>
  <c r="P99" i="8"/>
  <c r="AB99" i="8"/>
  <c r="Q99" i="8"/>
  <c r="AC99" i="8"/>
  <c r="R99" i="8"/>
  <c r="AD99" i="8"/>
  <c r="T99" i="8"/>
  <c r="AF99" i="8"/>
  <c r="U99" i="8"/>
  <c r="AG99" i="8"/>
  <c r="V99" i="8"/>
  <c r="AH99" i="8"/>
  <c r="W99" i="8"/>
  <c r="AI99" i="8"/>
  <c r="L99" i="8"/>
  <c r="X99" i="8"/>
  <c r="AJ99" i="8"/>
  <c r="AK99" i="8"/>
  <c r="N98" i="8"/>
  <c r="Z98" i="8"/>
  <c r="O98" i="8"/>
  <c r="AA98" i="8"/>
  <c r="P98" i="8"/>
  <c r="AB98" i="8"/>
  <c r="Q98" i="8"/>
  <c r="AC98" i="8"/>
  <c r="R98" i="8"/>
  <c r="AD98" i="8"/>
  <c r="T98" i="8"/>
  <c r="AF98" i="8"/>
  <c r="U98" i="8"/>
  <c r="AG98" i="8"/>
  <c r="V98" i="8"/>
  <c r="AH98" i="8"/>
  <c r="W98" i="8"/>
  <c r="AI98" i="8"/>
  <c r="L98" i="8"/>
  <c r="X98" i="8"/>
  <c r="AJ98" i="8"/>
  <c r="AK98" i="8"/>
  <c r="N97" i="8"/>
  <c r="Z97" i="8"/>
  <c r="O97" i="8"/>
  <c r="AA97" i="8"/>
  <c r="P97" i="8"/>
  <c r="AB97" i="8"/>
  <c r="Q97" i="8"/>
  <c r="AC97" i="8"/>
  <c r="R97" i="8"/>
  <c r="AD97" i="8"/>
  <c r="T97" i="8"/>
  <c r="AF97" i="8"/>
  <c r="U97" i="8"/>
  <c r="AG97" i="8"/>
  <c r="V97" i="8"/>
  <c r="AH97" i="8"/>
  <c r="W97" i="8"/>
  <c r="AI97" i="8"/>
  <c r="L97" i="8"/>
  <c r="X97" i="8"/>
  <c r="AJ97" i="8"/>
  <c r="AK97" i="8"/>
  <c r="N96" i="8"/>
  <c r="Z96" i="8"/>
  <c r="O96" i="8"/>
  <c r="AA96" i="8"/>
  <c r="P96" i="8"/>
  <c r="AB96" i="8"/>
  <c r="Q96" i="8"/>
  <c r="AC96" i="8"/>
  <c r="R96" i="8"/>
  <c r="AD96" i="8"/>
  <c r="T96" i="8"/>
  <c r="AF96" i="8"/>
  <c r="U96" i="8"/>
  <c r="AG96" i="8"/>
  <c r="V96" i="8"/>
  <c r="AH96" i="8"/>
  <c r="W96" i="8"/>
  <c r="AI96" i="8"/>
  <c r="L96" i="8"/>
  <c r="X96" i="8"/>
  <c r="AJ96" i="8"/>
  <c r="AK96" i="8"/>
  <c r="N95" i="8"/>
  <c r="Z95" i="8"/>
  <c r="O95" i="8"/>
  <c r="AA95" i="8"/>
  <c r="P95" i="8"/>
  <c r="AB95" i="8"/>
  <c r="Q95" i="8"/>
  <c r="AC95" i="8"/>
  <c r="R95" i="8"/>
  <c r="AD95" i="8"/>
  <c r="T95" i="8"/>
  <c r="AF95" i="8"/>
  <c r="U95" i="8"/>
  <c r="AG95" i="8"/>
  <c r="V95" i="8"/>
  <c r="AH95" i="8"/>
  <c r="W95" i="8"/>
  <c r="AI95" i="8"/>
  <c r="L95" i="8"/>
  <c r="X95" i="8"/>
  <c r="AJ95" i="8"/>
  <c r="AK95" i="8"/>
  <c r="N94" i="8"/>
  <c r="Z94" i="8"/>
  <c r="O94" i="8"/>
  <c r="AA94" i="8"/>
  <c r="P94" i="8"/>
  <c r="AB94" i="8"/>
  <c r="Q94" i="8"/>
  <c r="AC94" i="8"/>
  <c r="R94" i="8"/>
  <c r="AD94" i="8"/>
  <c r="T94" i="8"/>
  <c r="AF94" i="8"/>
  <c r="U94" i="8"/>
  <c r="AG94" i="8"/>
  <c r="V94" i="8"/>
  <c r="AH94" i="8"/>
  <c r="W94" i="8"/>
  <c r="AI94" i="8"/>
  <c r="L94" i="8"/>
  <c r="X94" i="8"/>
  <c r="AJ94" i="8"/>
  <c r="AK94" i="8"/>
  <c r="N93" i="8"/>
  <c r="Z93" i="8"/>
  <c r="O93" i="8"/>
  <c r="AA93" i="8"/>
  <c r="P93" i="8"/>
  <c r="AB93" i="8"/>
  <c r="Q93" i="8"/>
  <c r="AC93" i="8"/>
  <c r="R93" i="8"/>
  <c r="AD93" i="8"/>
  <c r="T93" i="8"/>
  <c r="AF93" i="8"/>
  <c r="U93" i="8"/>
  <c r="AG93" i="8"/>
  <c r="V93" i="8"/>
  <c r="AH93" i="8"/>
  <c r="W93" i="8"/>
  <c r="AI93" i="8"/>
  <c r="L93" i="8"/>
  <c r="X93" i="8"/>
  <c r="AJ93" i="8"/>
  <c r="AK93" i="8"/>
  <c r="N92" i="8"/>
  <c r="Z92" i="8"/>
  <c r="O92" i="8"/>
  <c r="AA92" i="8"/>
  <c r="P92" i="8"/>
  <c r="AB92" i="8"/>
  <c r="Q92" i="8"/>
  <c r="AC92" i="8"/>
  <c r="R92" i="8"/>
  <c r="AD92" i="8"/>
  <c r="T92" i="8"/>
  <c r="AF92" i="8"/>
  <c r="U92" i="8"/>
  <c r="AG92" i="8"/>
  <c r="V92" i="8"/>
  <c r="AH92" i="8"/>
  <c r="W92" i="8"/>
  <c r="AI92" i="8"/>
  <c r="L92" i="8"/>
  <c r="X92" i="8"/>
  <c r="AJ92" i="8"/>
  <c r="AK92" i="8"/>
  <c r="N91" i="8"/>
  <c r="Z91" i="8"/>
  <c r="O91" i="8"/>
  <c r="AA91" i="8"/>
  <c r="P91" i="8"/>
  <c r="AB91" i="8"/>
  <c r="Q91" i="8"/>
  <c r="AC91" i="8"/>
  <c r="R91" i="8"/>
  <c r="AD91" i="8"/>
  <c r="T91" i="8"/>
  <c r="AF91" i="8"/>
  <c r="U91" i="8"/>
  <c r="AG91" i="8"/>
  <c r="V91" i="8"/>
  <c r="AH91" i="8"/>
  <c r="W91" i="8"/>
  <c r="AI91" i="8"/>
  <c r="L91" i="8"/>
  <c r="X91" i="8"/>
  <c r="AJ91" i="8"/>
  <c r="AK91" i="8"/>
  <c r="N90" i="8"/>
  <c r="Z90" i="8"/>
  <c r="O90" i="8"/>
  <c r="AA90" i="8"/>
  <c r="P90" i="8"/>
  <c r="AB90" i="8"/>
  <c r="Q90" i="8"/>
  <c r="AC90" i="8"/>
  <c r="R90" i="8"/>
  <c r="AD90" i="8"/>
  <c r="T90" i="8"/>
  <c r="AF90" i="8"/>
  <c r="U90" i="8"/>
  <c r="AG90" i="8"/>
  <c r="V90" i="8"/>
  <c r="AH90" i="8"/>
  <c r="W90" i="8"/>
  <c r="AI90" i="8"/>
  <c r="L90" i="8"/>
  <c r="X90" i="8"/>
  <c r="AJ90" i="8"/>
  <c r="AK90" i="8"/>
  <c r="N89" i="8"/>
  <c r="Z89" i="8"/>
  <c r="O89" i="8"/>
  <c r="AA89" i="8"/>
  <c r="P89" i="8"/>
  <c r="AB89" i="8"/>
  <c r="Q89" i="8"/>
  <c r="AC89" i="8"/>
  <c r="R89" i="8"/>
  <c r="AD89" i="8"/>
  <c r="T89" i="8"/>
  <c r="AF89" i="8"/>
  <c r="U89" i="8"/>
  <c r="AG89" i="8"/>
  <c r="V89" i="8"/>
  <c r="AH89" i="8"/>
  <c r="W89" i="8"/>
  <c r="AI89" i="8"/>
  <c r="L89" i="8"/>
  <c r="X89" i="8"/>
  <c r="AJ89" i="8"/>
  <c r="AK89" i="8"/>
  <c r="N88" i="8"/>
  <c r="Z88" i="8"/>
  <c r="O88" i="8"/>
  <c r="AA88" i="8"/>
  <c r="P88" i="8"/>
  <c r="AB88" i="8"/>
  <c r="Q88" i="8"/>
  <c r="AC88" i="8"/>
  <c r="R88" i="8"/>
  <c r="AD88" i="8"/>
  <c r="T88" i="8"/>
  <c r="AF88" i="8"/>
  <c r="U88" i="8"/>
  <c r="AG88" i="8"/>
  <c r="V88" i="8"/>
  <c r="AH88" i="8"/>
  <c r="W88" i="8"/>
  <c r="AI88" i="8"/>
  <c r="L88" i="8"/>
  <c r="X88" i="8"/>
  <c r="AJ88" i="8"/>
  <c r="AK88" i="8"/>
  <c r="N87" i="8"/>
  <c r="Z87" i="8"/>
  <c r="O87" i="8"/>
  <c r="AA87" i="8"/>
  <c r="P87" i="8"/>
  <c r="AB87" i="8"/>
  <c r="Q87" i="8"/>
  <c r="AC87" i="8"/>
  <c r="R87" i="8"/>
  <c r="AD87" i="8"/>
  <c r="T87" i="8"/>
  <c r="AF87" i="8"/>
  <c r="U87" i="8"/>
  <c r="AG87" i="8"/>
  <c r="V87" i="8"/>
  <c r="AH87" i="8"/>
  <c r="W87" i="8"/>
  <c r="AI87" i="8"/>
  <c r="L87" i="8"/>
  <c r="X87" i="8"/>
  <c r="AJ87" i="8"/>
  <c r="AK87" i="8"/>
  <c r="N86" i="8"/>
  <c r="Z86" i="8"/>
  <c r="O86" i="8"/>
  <c r="AA86" i="8"/>
  <c r="P86" i="8"/>
  <c r="AB86" i="8"/>
  <c r="Q86" i="8"/>
  <c r="AC86" i="8"/>
  <c r="R86" i="8"/>
  <c r="AD86" i="8"/>
  <c r="T86" i="8"/>
  <c r="AF86" i="8"/>
  <c r="U86" i="8"/>
  <c r="AG86" i="8"/>
  <c r="V86" i="8"/>
  <c r="AH86" i="8"/>
  <c r="W86" i="8"/>
  <c r="AI86" i="8"/>
  <c r="L86" i="8"/>
  <c r="X86" i="8"/>
  <c r="AJ86" i="8"/>
  <c r="AK86" i="8"/>
  <c r="N85" i="8"/>
  <c r="Z85" i="8"/>
  <c r="O85" i="8"/>
  <c r="AA85" i="8"/>
  <c r="P85" i="8"/>
  <c r="AB85" i="8"/>
  <c r="Q85" i="8"/>
  <c r="AC85" i="8"/>
  <c r="R85" i="8"/>
  <c r="AD85" i="8"/>
  <c r="T85" i="8"/>
  <c r="AF85" i="8"/>
  <c r="U85" i="8"/>
  <c r="AG85" i="8"/>
  <c r="V85" i="8"/>
  <c r="AH85" i="8"/>
  <c r="W85" i="8"/>
  <c r="AI85" i="8"/>
  <c r="L85" i="8"/>
  <c r="X85" i="8"/>
  <c r="AJ85" i="8"/>
  <c r="AK85" i="8"/>
  <c r="N84" i="8"/>
  <c r="Z84" i="8"/>
  <c r="O84" i="8"/>
  <c r="AA84" i="8"/>
  <c r="P84" i="8"/>
  <c r="AB84" i="8"/>
  <c r="Q84" i="8"/>
  <c r="AC84" i="8"/>
  <c r="R84" i="8"/>
  <c r="AD84" i="8"/>
  <c r="T84" i="8"/>
  <c r="AF84" i="8"/>
  <c r="U84" i="8"/>
  <c r="AG84" i="8"/>
  <c r="V84" i="8"/>
  <c r="AH84" i="8"/>
  <c r="W84" i="8"/>
  <c r="AI84" i="8"/>
  <c r="L84" i="8"/>
  <c r="X84" i="8"/>
  <c r="AJ84" i="8"/>
  <c r="AK84" i="8"/>
  <c r="N83" i="8"/>
  <c r="Z83" i="8"/>
  <c r="O83" i="8"/>
  <c r="AA83" i="8"/>
  <c r="P83" i="8"/>
  <c r="AB83" i="8"/>
  <c r="Q83" i="8"/>
  <c r="AC83" i="8"/>
  <c r="R83" i="8"/>
  <c r="AD83" i="8"/>
  <c r="T83" i="8"/>
  <c r="AF83" i="8"/>
  <c r="U83" i="8"/>
  <c r="AG83" i="8"/>
  <c r="V83" i="8"/>
  <c r="AH83" i="8"/>
  <c r="W83" i="8"/>
  <c r="AI83" i="8"/>
  <c r="L83" i="8"/>
  <c r="X83" i="8"/>
  <c r="AJ83" i="8"/>
  <c r="AK83" i="8"/>
  <c r="N82" i="8"/>
  <c r="Z82" i="8"/>
  <c r="O82" i="8"/>
  <c r="AA82" i="8"/>
  <c r="P82" i="8"/>
  <c r="AB82" i="8"/>
  <c r="Q82" i="8"/>
  <c r="AC82" i="8"/>
  <c r="R82" i="8"/>
  <c r="AD82" i="8"/>
  <c r="T82" i="8"/>
  <c r="AF82" i="8"/>
  <c r="U82" i="8"/>
  <c r="AG82" i="8"/>
  <c r="V82" i="8"/>
  <c r="AH82" i="8"/>
  <c r="W82" i="8"/>
  <c r="AI82" i="8"/>
  <c r="L82" i="8"/>
  <c r="X82" i="8"/>
  <c r="AJ82" i="8"/>
  <c r="AK82" i="8"/>
  <c r="N81" i="8"/>
  <c r="Z81" i="8"/>
  <c r="O81" i="8"/>
  <c r="AA81" i="8"/>
  <c r="P81" i="8"/>
  <c r="AB81" i="8"/>
  <c r="Q81" i="8"/>
  <c r="AC81" i="8"/>
  <c r="R81" i="8"/>
  <c r="AD81" i="8"/>
  <c r="T81" i="8"/>
  <c r="AF81" i="8"/>
  <c r="U81" i="8"/>
  <c r="AG81" i="8"/>
  <c r="V81" i="8"/>
  <c r="AH81" i="8"/>
  <c r="W81" i="8"/>
  <c r="AI81" i="8"/>
  <c r="L81" i="8"/>
  <c r="X81" i="8"/>
  <c r="AJ81" i="8"/>
  <c r="AK81" i="8"/>
  <c r="N80" i="8"/>
  <c r="Z80" i="8"/>
  <c r="O80" i="8"/>
  <c r="AA80" i="8"/>
  <c r="P80" i="8"/>
  <c r="AB80" i="8"/>
  <c r="Q80" i="8"/>
  <c r="AC80" i="8"/>
  <c r="R80" i="8"/>
  <c r="AD80" i="8"/>
  <c r="T80" i="8"/>
  <c r="AF80" i="8"/>
  <c r="U80" i="8"/>
  <c r="AG80" i="8"/>
  <c r="V80" i="8"/>
  <c r="AH80" i="8"/>
  <c r="W80" i="8"/>
  <c r="AI80" i="8"/>
  <c r="L80" i="8"/>
  <c r="X80" i="8"/>
  <c r="AJ80" i="8"/>
  <c r="AK80" i="8"/>
  <c r="N79" i="8"/>
  <c r="Z79" i="8"/>
  <c r="O79" i="8"/>
  <c r="AA79" i="8"/>
  <c r="P79" i="8"/>
  <c r="AB79" i="8"/>
  <c r="Q79" i="8"/>
  <c r="AC79" i="8"/>
  <c r="R79" i="8"/>
  <c r="AD79" i="8"/>
  <c r="T79" i="8"/>
  <c r="AF79" i="8"/>
  <c r="U79" i="8"/>
  <c r="AG79" i="8"/>
  <c r="V79" i="8"/>
  <c r="AH79" i="8"/>
  <c r="W79" i="8"/>
  <c r="AI79" i="8"/>
  <c r="L79" i="8"/>
  <c r="X79" i="8"/>
  <c r="AJ79" i="8"/>
  <c r="AK79" i="8"/>
  <c r="N78" i="8"/>
  <c r="Z78" i="8"/>
  <c r="O78" i="8"/>
  <c r="AA78" i="8"/>
  <c r="P78" i="8"/>
  <c r="AB78" i="8"/>
  <c r="Q78" i="8"/>
  <c r="AC78" i="8"/>
  <c r="R78" i="8"/>
  <c r="AD78" i="8"/>
  <c r="T78" i="8"/>
  <c r="AF78" i="8"/>
  <c r="U78" i="8"/>
  <c r="AG78" i="8"/>
  <c r="V78" i="8"/>
  <c r="AH78" i="8"/>
  <c r="W78" i="8"/>
  <c r="AI78" i="8"/>
  <c r="L78" i="8"/>
  <c r="X78" i="8"/>
  <c r="AJ78" i="8"/>
  <c r="AK78" i="8"/>
  <c r="N77" i="8"/>
  <c r="Z77" i="8"/>
  <c r="O77" i="8"/>
  <c r="AA77" i="8"/>
  <c r="P77" i="8"/>
  <c r="AB77" i="8"/>
  <c r="Q77" i="8"/>
  <c r="AC77" i="8"/>
  <c r="R77" i="8"/>
  <c r="AD77" i="8"/>
  <c r="T77" i="8"/>
  <c r="AF77" i="8"/>
  <c r="U77" i="8"/>
  <c r="AG77" i="8"/>
  <c r="V77" i="8"/>
  <c r="AH77" i="8"/>
  <c r="W77" i="8"/>
  <c r="AI77" i="8"/>
  <c r="L77" i="8"/>
  <c r="X77" i="8"/>
  <c r="AJ77" i="8"/>
  <c r="AK77" i="8"/>
  <c r="N76" i="8"/>
  <c r="Z76" i="8"/>
  <c r="O76" i="8"/>
  <c r="AA76" i="8"/>
  <c r="P76" i="8"/>
  <c r="AB76" i="8"/>
  <c r="Q76" i="8"/>
  <c r="AC76" i="8"/>
  <c r="R76" i="8"/>
  <c r="AD76" i="8"/>
  <c r="T76" i="8"/>
  <c r="AF76" i="8"/>
  <c r="U76" i="8"/>
  <c r="AG76" i="8"/>
  <c r="V76" i="8"/>
  <c r="AH76" i="8"/>
  <c r="W76" i="8"/>
  <c r="AI76" i="8"/>
  <c r="L76" i="8"/>
  <c r="X76" i="8"/>
  <c r="AJ76" i="8"/>
  <c r="AK76" i="8"/>
  <c r="N75" i="8"/>
  <c r="Z75" i="8"/>
  <c r="O75" i="8"/>
  <c r="AA75" i="8"/>
  <c r="P75" i="8"/>
  <c r="AB75" i="8"/>
  <c r="Q75" i="8"/>
  <c r="AC75" i="8"/>
  <c r="R75" i="8"/>
  <c r="AD75" i="8"/>
  <c r="T75" i="8"/>
  <c r="AF75" i="8"/>
  <c r="U75" i="8"/>
  <c r="AG75" i="8"/>
  <c r="V75" i="8"/>
  <c r="AH75" i="8"/>
  <c r="W75" i="8"/>
  <c r="AI75" i="8"/>
  <c r="L75" i="8"/>
  <c r="X75" i="8"/>
  <c r="AJ75" i="8"/>
  <c r="AK75" i="8"/>
  <c r="N74" i="8"/>
  <c r="Z74" i="8"/>
  <c r="O74" i="8"/>
  <c r="AA74" i="8"/>
  <c r="P74" i="8"/>
  <c r="AB74" i="8"/>
  <c r="Q74" i="8"/>
  <c r="AC74" i="8"/>
  <c r="R74" i="8"/>
  <c r="AD74" i="8"/>
  <c r="T74" i="8"/>
  <c r="AF74" i="8"/>
  <c r="U74" i="8"/>
  <c r="AG74" i="8"/>
  <c r="V74" i="8"/>
  <c r="AH74" i="8"/>
  <c r="W74" i="8"/>
  <c r="AI74" i="8"/>
  <c r="L74" i="8"/>
  <c r="X74" i="8"/>
  <c r="AJ74" i="8"/>
  <c r="AK74" i="8"/>
  <c r="N73" i="8"/>
  <c r="Z73" i="8"/>
  <c r="O73" i="8"/>
  <c r="AA73" i="8"/>
  <c r="P73" i="8"/>
  <c r="AB73" i="8"/>
  <c r="Q73" i="8"/>
  <c r="AC73" i="8"/>
  <c r="R73" i="8"/>
  <c r="AD73" i="8"/>
  <c r="T73" i="8"/>
  <c r="AF73" i="8"/>
  <c r="U73" i="8"/>
  <c r="AG73" i="8"/>
  <c r="V73" i="8"/>
  <c r="AH73" i="8"/>
  <c r="W73" i="8"/>
  <c r="AI73" i="8"/>
  <c r="L73" i="8"/>
  <c r="X73" i="8"/>
  <c r="AJ73" i="8"/>
  <c r="AK73" i="8"/>
  <c r="N72" i="8"/>
  <c r="Z72" i="8"/>
  <c r="O72" i="8"/>
  <c r="AA72" i="8"/>
  <c r="P72" i="8"/>
  <c r="AB72" i="8"/>
  <c r="Q72" i="8"/>
  <c r="AC72" i="8"/>
  <c r="R72" i="8"/>
  <c r="AD72" i="8"/>
  <c r="T72" i="8"/>
  <c r="AF72" i="8"/>
  <c r="U72" i="8"/>
  <c r="AG72" i="8"/>
  <c r="V72" i="8"/>
  <c r="AH72" i="8"/>
  <c r="W72" i="8"/>
  <c r="AI72" i="8"/>
  <c r="L72" i="8"/>
  <c r="X72" i="8"/>
  <c r="AJ72" i="8"/>
  <c r="AK72" i="8"/>
  <c r="N71" i="8"/>
  <c r="Z71" i="8"/>
  <c r="O71" i="8"/>
  <c r="AA71" i="8"/>
  <c r="P71" i="8"/>
  <c r="AB71" i="8"/>
  <c r="Q71" i="8"/>
  <c r="AC71" i="8"/>
  <c r="R71" i="8"/>
  <c r="AD71" i="8"/>
  <c r="T71" i="8"/>
  <c r="AF71" i="8"/>
  <c r="U71" i="8"/>
  <c r="AG71" i="8"/>
  <c r="V71" i="8"/>
  <c r="AH71" i="8"/>
  <c r="W71" i="8"/>
  <c r="AI71" i="8"/>
  <c r="L71" i="8"/>
  <c r="X71" i="8"/>
  <c r="AJ71" i="8"/>
  <c r="AK71" i="8"/>
  <c r="N70" i="8"/>
  <c r="Z70" i="8"/>
  <c r="O70" i="8"/>
  <c r="AA70" i="8"/>
  <c r="P70" i="8"/>
  <c r="AB70" i="8"/>
  <c r="Q70" i="8"/>
  <c r="AC70" i="8"/>
  <c r="R70" i="8"/>
  <c r="AD70" i="8"/>
  <c r="T70" i="8"/>
  <c r="AF70" i="8"/>
  <c r="U70" i="8"/>
  <c r="AG70" i="8"/>
  <c r="V70" i="8"/>
  <c r="AH70" i="8"/>
  <c r="W70" i="8"/>
  <c r="AI70" i="8"/>
  <c r="L70" i="8"/>
  <c r="X70" i="8"/>
  <c r="AJ70" i="8"/>
  <c r="AK70" i="8"/>
  <c r="N69" i="8"/>
  <c r="Z69" i="8"/>
  <c r="O69" i="8"/>
  <c r="AA69" i="8"/>
  <c r="P69" i="8"/>
  <c r="AB69" i="8"/>
  <c r="Q69" i="8"/>
  <c r="AC69" i="8"/>
  <c r="R69" i="8"/>
  <c r="AD69" i="8"/>
  <c r="T69" i="8"/>
  <c r="AF69" i="8"/>
  <c r="U69" i="8"/>
  <c r="AG69" i="8"/>
  <c r="V69" i="8"/>
  <c r="AH69" i="8"/>
  <c r="W69" i="8"/>
  <c r="AI69" i="8"/>
  <c r="L69" i="8"/>
  <c r="X69" i="8"/>
  <c r="AJ69" i="8"/>
  <c r="AK69" i="8"/>
  <c r="N68" i="8"/>
  <c r="Z68" i="8"/>
  <c r="O68" i="8"/>
  <c r="AA68" i="8"/>
  <c r="P68" i="8"/>
  <c r="AB68" i="8"/>
  <c r="Q68" i="8"/>
  <c r="AC68" i="8"/>
  <c r="R68" i="8"/>
  <c r="AD68" i="8"/>
  <c r="T68" i="8"/>
  <c r="AF68" i="8"/>
  <c r="U68" i="8"/>
  <c r="AG68" i="8"/>
  <c r="V68" i="8"/>
  <c r="AH68" i="8"/>
  <c r="W68" i="8"/>
  <c r="AI68" i="8"/>
  <c r="L68" i="8"/>
  <c r="X68" i="8"/>
  <c r="AJ68" i="8"/>
  <c r="AK68" i="8"/>
  <c r="N67" i="8"/>
  <c r="Z67" i="8"/>
  <c r="O67" i="8"/>
  <c r="AA67" i="8"/>
  <c r="P67" i="8"/>
  <c r="AB67" i="8"/>
  <c r="Q67" i="8"/>
  <c r="AC67" i="8"/>
  <c r="R67" i="8"/>
  <c r="AD67" i="8"/>
  <c r="T67" i="8"/>
  <c r="AF67" i="8"/>
  <c r="U67" i="8"/>
  <c r="AG67" i="8"/>
  <c r="V67" i="8"/>
  <c r="AH67" i="8"/>
  <c r="W67" i="8"/>
  <c r="AI67" i="8"/>
  <c r="L67" i="8"/>
  <c r="X67" i="8"/>
  <c r="AJ67" i="8"/>
  <c r="AK67" i="8"/>
  <c r="N66" i="8"/>
  <c r="Z66" i="8"/>
  <c r="O66" i="8"/>
  <c r="AA66" i="8"/>
  <c r="P66" i="8"/>
  <c r="AB66" i="8"/>
  <c r="Q66" i="8"/>
  <c r="AC66" i="8"/>
  <c r="R66" i="8"/>
  <c r="AD66" i="8"/>
  <c r="T66" i="8"/>
  <c r="AF66" i="8"/>
  <c r="U66" i="8"/>
  <c r="AG66" i="8"/>
  <c r="V66" i="8"/>
  <c r="AH66" i="8"/>
  <c r="W66" i="8"/>
  <c r="AI66" i="8"/>
  <c r="L66" i="8"/>
  <c r="X66" i="8"/>
  <c r="AJ66" i="8"/>
  <c r="AK66" i="8"/>
  <c r="N65" i="8"/>
  <c r="Z65" i="8"/>
  <c r="O65" i="8"/>
  <c r="AA65" i="8"/>
  <c r="P65" i="8"/>
  <c r="AB65" i="8"/>
  <c r="Q65" i="8"/>
  <c r="AC65" i="8"/>
  <c r="R65" i="8"/>
  <c r="AD65" i="8"/>
  <c r="T65" i="8"/>
  <c r="AF65" i="8"/>
  <c r="U65" i="8"/>
  <c r="AG65" i="8"/>
  <c r="V65" i="8"/>
  <c r="AH65" i="8"/>
  <c r="W65" i="8"/>
  <c r="AI65" i="8"/>
  <c r="L65" i="8"/>
  <c r="X65" i="8"/>
  <c r="AJ65" i="8"/>
  <c r="AK65" i="8"/>
  <c r="N64" i="8"/>
  <c r="Z64" i="8"/>
  <c r="O64" i="8"/>
  <c r="AA64" i="8"/>
  <c r="P64" i="8"/>
  <c r="AB64" i="8"/>
  <c r="Q64" i="8"/>
  <c r="AC64" i="8"/>
  <c r="R64" i="8"/>
  <c r="AD64" i="8"/>
  <c r="T64" i="8"/>
  <c r="AF64" i="8"/>
  <c r="U64" i="8"/>
  <c r="AG64" i="8"/>
  <c r="V64" i="8"/>
  <c r="AH64" i="8"/>
  <c r="W64" i="8"/>
  <c r="AI64" i="8"/>
  <c r="L64" i="8"/>
  <c r="X64" i="8"/>
  <c r="AJ64" i="8"/>
  <c r="AK64" i="8"/>
  <c r="N63" i="8"/>
  <c r="Z63" i="8"/>
  <c r="O63" i="8"/>
  <c r="AA63" i="8"/>
  <c r="P63" i="8"/>
  <c r="AB63" i="8"/>
  <c r="Q63" i="8"/>
  <c r="AC63" i="8"/>
  <c r="R63" i="8"/>
  <c r="AD63" i="8"/>
  <c r="T63" i="8"/>
  <c r="AF63" i="8"/>
  <c r="U63" i="8"/>
  <c r="AG63" i="8"/>
  <c r="V63" i="8"/>
  <c r="AH63" i="8"/>
  <c r="W63" i="8"/>
  <c r="AI63" i="8"/>
  <c r="L63" i="8"/>
  <c r="X63" i="8"/>
  <c r="AJ63" i="8"/>
  <c r="AK63" i="8"/>
  <c r="N62" i="8"/>
  <c r="Z62" i="8"/>
  <c r="O62" i="8"/>
  <c r="AA62" i="8"/>
  <c r="P62" i="8"/>
  <c r="AB62" i="8"/>
  <c r="Q62" i="8"/>
  <c r="AC62" i="8"/>
  <c r="R62" i="8"/>
  <c r="AD62" i="8"/>
  <c r="T62" i="8"/>
  <c r="AF62" i="8"/>
  <c r="U62" i="8"/>
  <c r="AG62" i="8"/>
  <c r="V62" i="8"/>
  <c r="AH62" i="8"/>
  <c r="W62" i="8"/>
  <c r="AI62" i="8"/>
  <c r="L62" i="8"/>
  <c r="X62" i="8"/>
  <c r="AJ62" i="8"/>
  <c r="AK62" i="8"/>
  <c r="N61" i="8"/>
  <c r="Z61" i="8"/>
  <c r="O61" i="8"/>
  <c r="AA61" i="8"/>
  <c r="P61" i="8"/>
  <c r="AB61" i="8"/>
  <c r="Q61" i="8"/>
  <c r="AC61" i="8"/>
  <c r="R61" i="8"/>
  <c r="AD61" i="8"/>
  <c r="T61" i="8"/>
  <c r="AF61" i="8"/>
  <c r="U61" i="8"/>
  <c r="AG61" i="8"/>
  <c r="V61" i="8"/>
  <c r="AH61" i="8"/>
  <c r="W61" i="8"/>
  <c r="AI61" i="8"/>
  <c r="L61" i="8"/>
  <c r="X61" i="8"/>
  <c r="AJ61" i="8"/>
  <c r="AK61" i="8"/>
  <c r="N60" i="8"/>
  <c r="Z60" i="8"/>
  <c r="O60" i="8"/>
  <c r="AA60" i="8"/>
  <c r="P60" i="8"/>
  <c r="AB60" i="8"/>
  <c r="Q60" i="8"/>
  <c r="AC60" i="8"/>
  <c r="R60" i="8"/>
  <c r="AD60" i="8"/>
  <c r="T60" i="8"/>
  <c r="AF60" i="8"/>
  <c r="U60" i="8"/>
  <c r="AG60" i="8"/>
  <c r="V60" i="8"/>
  <c r="AH60" i="8"/>
  <c r="W60" i="8"/>
  <c r="AI60" i="8"/>
  <c r="L60" i="8"/>
  <c r="X60" i="8"/>
  <c r="AJ60" i="8"/>
  <c r="AK60" i="8"/>
  <c r="N59" i="8"/>
  <c r="Z59" i="8"/>
  <c r="O59" i="8"/>
  <c r="AA59" i="8"/>
  <c r="P59" i="8"/>
  <c r="AB59" i="8"/>
  <c r="Q59" i="8"/>
  <c r="AC59" i="8"/>
  <c r="R59" i="8"/>
  <c r="AD59" i="8"/>
  <c r="T59" i="8"/>
  <c r="AF59" i="8"/>
  <c r="U59" i="8"/>
  <c r="AG59" i="8"/>
  <c r="V59" i="8"/>
  <c r="AH59" i="8"/>
  <c r="W59" i="8"/>
  <c r="AI59" i="8"/>
  <c r="L59" i="8"/>
  <c r="X59" i="8"/>
  <c r="AJ59" i="8"/>
  <c r="AK59" i="8"/>
  <c r="N58" i="8"/>
  <c r="Z58" i="8"/>
  <c r="O58" i="8"/>
  <c r="AA58" i="8"/>
  <c r="P58" i="8"/>
  <c r="AB58" i="8"/>
  <c r="Q58" i="8"/>
  <c r="AC58" i="8"/>
  <c r="R58" i="8"/>
  <c r="AD58" i="8"/>
  <c r="T58" i="8"/>
  <c r="AF58" i="8"/>
  <c r="U58" i="8"/>
  <c r="AG58" i="8"/>
  <c r="V58" i="8"/>
  <c r="AH58" i="8"/>
  <c r="W58" i="8"/>
  <c r="AI58" i="8"/>
  <c r="L58" i="8"/>
  <c r="X58" i="8"/>
  <c r="AJ58" i="8"/>
  <c r="AK58" i="8"/>
  <c r="N57" i="8"/>
  <c r="Z57" i="8"/>
  <c r="O57" i="8"/>
  <c r="AA57" i="8"/>
  <c r="P57" i="8"/>
  <c r="AB57" i="8"/>
  <c r="Q57" i="8"/>
  <c r="AC57" i="8"/>
  <c r="R57" i="8"/>
  <c r="AD57" i="8"/>
  <c r="T57" i="8"/>
  <c r="AF57" i="8"/>
  <c r="U57" i="8"/>
  <c r="AG57" i="8"/>
  <c r="V57" i="8"/>
  <c r="AH57" i="8"/>
  <c r="W57" i="8"/>
  <c r="AI57" i="8"/>
  <c r="L57" i="8"/>
  <c r="X57" i="8"/>
  <c r="AJ57" i="8"/>
  <c r="AK57" i="8"/>
  <c r="N56" i="8"/>
  <c r="Z56" i="8"/>
  <c r="O56" i="8"/>
  <c r="AA56" i="8"/>
  <c r="P56" i="8"/>
  <c r="AB56" i="8"/>
  <c r="Q56" i="8"/>
  <c r="AC56" i="8"/>
  <c r="R56" i="8"/>
  <c r="AD56" i="8"/>
  <c r="T56" i="8"/>
  <c r="AF56" i="8"/>
  <c r="U56" i="8"/>
  <c r="AG56" i="8"/>
  <c r="V56" i="8"/>
  <c r="AH56" i="8"/>
  <c r="W56" i="8"/>
  <c r="AI56" i="8"/>
  <c r="L56" i="8"/>
  <c r="X56" i="8"/>
  <c r="AJ56" i="8"/>
  <c r="AK56" i="8"/>
  <c r="N55" i="8"/>
  <c r="Z55" i="8"/>
  <c r="O55" i="8"/>
  <c r="AA55" i="8"/>
  <c r="P55" i="8"/>
  <c r="AB55" i="8"/>
  <c r="Q55" i="8"/>
  <c r="AC55" i="8"/>
  <c r="R55" i="8"/>
  <c r="AD55" i="8"/>
  <c r="T55" i="8"/>
  <c r="AF55" i="8"/>
  <c r="U55" i="8"/>
  <c r="AG55" i="8"/>
  <c r="V55" i="8"/>
  <c r="AH55" i="8"/>
  <c r="W55" i="8"/>
  <c r="AI55" i="8"/>
  <c r="L55" i="8"/>
  <c r="X55" i="8"/>
  <c r="AJ55" i="8"/>
  <c r="AK55" i="8"/>
  <c r="N54" i="8"/>
  <c r="Z54" i="8"/>
  <c r="O54" i="8"/>
  <c r="AA54" i="8"/>
  <c r="P54" i="8"/>
  <c r="AB54" i="8"/>
  <c r="Q54" i="8"/>
  <c r="AC54" i="8"/>
  <c r="R54" i="8"/>
  <c r="AD54" i="8"/>
  <c r="T54" i="8"/>
  <c r="AF54" i="8"/>
  <c r="U54" i="8"/>
  <c r="AG54" i="8"/>
  <c r="V54" i="8"/>
  <c r="AH54" i="8"/>
  <c r="W54" i="8"/>
  <c r="AI54" i="8"/>
  <c r="L54" i="8"/>
  <c r="X54" i="8"/>
  <c r="AJ54" i="8"/>
  <c r="AK54" i="8"/>
  <c r="N53" i="8"/>
  <c r="Z53" i="8"/>
  <c r="O53" i="8"/>
  <c r="AA53" i="8"/>
  <c r="P53" i="8"/>
  <c r="AB53" i="8"/>
  <c r="Q53" i="8"/>
  <c r="AC53" i="8"/>
  <c r="R53" i="8"/>
  <c r="AD53" i="8"/>
  <c r="T53" i="8"/>
  <c r="AF53" i="8"/>
  <c r="U53" i="8"/>
  <c r="AG53" i="8"/>
  <c r="V53" i="8"/>
  <c r="AH53" i="8"/>
  <c r="W53" i="8"/>
  <c r="AI53" i="8"/>
  <c r="L53" i="8"/>
  <c r="X53" i="8"/>
  <c r="AJ53" i="8"/>
  <c r="AK53" i="8"/>
  <c r="N52" i="8"/>
  <c r="Z52" i="8"/>
  <c r="O52" i="8"/>
  <c r="AA52" i="8"/>
  <c r="P52" i="8"/>
  <c r="AB52" i="8"/>
  <c r="Q52" i="8"/>
  <c r="AC52" i="8"/>
  <c r="R52" i="8"/>
  <c r="AD52" i="8"/>
  <c r="T52" i="8"/>
  <c r="AF52" i="8"/>
  <c r="U52" i="8"/>
  <c r="AG52" i="8"/>
  <c r="V52" i="8"/>
  <c r="AH52" i="8"/>
  <c r="W52" i="8"/>
  <c r="AI52" i="8"/>
  <c r="L52" i="8"/>
  <c r="X52" i="8"/>
  <c r="AJ52" i="8"/>
  <c r="AK52" i="8"/>
  <c r="N51" i="8"/>
  <c r="Z51" i="8"/>
  <c r="O51" i="8"/>
  <c r="AA51" i="8"/>
  <c r="P51" i="8"/>
  <c r="AB51" i="8"/>
  <c r="Q51" i="8"/>
  <c r="AC51" i="8"/>
  <c r="R51" i="8"/>
  <c r="AD51" i="8"/>
  <c r="T51" i="8"/>
  <c r="AF51" i="8"/>
  <c r="U51" i="8"/>
  <c r="AG51" i="8"/>
  <c r="V51" i="8"/>
  <c r="AH51" i="8"/>
  <c r="W51" i="8"/>
  <c r="AI51" i="8"/>
  <c r="L51" i="8"/>
  <c r="X51" i="8"/>
  <c r="AJ51" i="8"/>
  <c r="AK51" i="8"/>
  <c r="N50" i="8"/>
  <c r="Z50" i="8"/>
  <c r="O50" i="8"/>
  <c r="AA50" i="8"/>
  <c r="P50" i="8"/>
  <c r="AB50" i="8"/>
  <c r="Q50" i="8"/>
  <c r="AC50" i="8"/>
  <c r="R50" i="8"/>
  <c r="AD50" i="8"/>
  <c r="T50" i="8"/>
  <c r="AF50" i="8"/>
  <c r="U50" i="8"/>
  <c r="AG50" i="8"/>
  <c r="V50" i="8"/>
  <c r="AH50" i="8"/>
  <c r="W50" i="8"/>
  <c r="AI50" i="8"/>
  <c r="L50" i="8"/>
  <c r="X50" i="8"/>
  <c r="AJ50" i="8"/>
  <c r="AK50" i="8"/>
  <c r="N49" i="8"/>
  <c r="Z49" i="8"/>
  <c r="O49" i="8"/>
  <c r="AA49" i="8"/>
  <c r="P49" i="8"/>
  <c r="AB49" i="8"/>
  <c r="Q49" i="8"/>
  <c r="AC49" i="8"/>
  <c r="R49" i="8"/>
  <c r="AD49" i="8"/>
  <c r="T49" i="8"/>
  <c r="AF49" i="8"/>
  <c r="U49" i="8"/>
  <c r="AG49" i="8"/>
  <c r="V49" i="8"/>
  <c r="AH49" i="8"/>
  <c r="W49" i="8"/>
  <c r="AI49" i="8"/>
  <c r="L49" i="8"/>
  <c r="X49" i="8"/>
  <c r="AJ49" i="8"/>
  <c r="AK49" i="8"/>
  <c r="N48" i="8"/>
  <c r="Z48" i="8"/>
  <c r="O48" i="8"/>
  <c r="AA48" i="8"/>
  <c r="P48" i="8"/>
  <c r="AB48" i="8"/>
  <c r="Q48" i="8"/>
  <c r="AC48" i="8"/>
  <c r="R48" i="8"/>
  <c r="AD48" i="8"/>
  <c r="T48" i="8"/>
  <c r="AF48" i="8"/>
  <c r="U48" i="8"/>
  <c r="AG48" i="8"/>
  <c r="V48" i="8"/>
  <c r="AH48" i="8"/>
  <c r="W48" i="8"/>
  <c r="AI48" i="8"/>
  <c r="L48" i="8"/>
  <c r="X48" i="8"/>
  <c r="AJ48" i="8"/>
  <c r="AK48" i="8"/>
  <c r="N47" i="8"/>
  <c r="Z47" i="8"/>
  <c r="O47" i="8"/>
  <c r="AA47" i="8"/>
  <c r="P47" i="8"/>
  <c r="AB47" i="8"/>
  <c r="Q47" i="8"/>
  <c r="AC47" i="8"/>
  <c r="R47" i="8"/>
  <c r="AD47" i="8"/>
  <c r="T47" i="8"/>
  <c r="AF47" i="8"/>
  <c r="U47" i="8"/>
  <c r="AG47" i="8"/>
  <c r="V47" i="8"/>
  <c r="AH47" i="8"/>
  <c r="W47" i="8"/>
  <c r="AI47" i="8"/>
  <c r="L47" i="8"/>
  <c r="X47" i="8"/>
  <c r="AJ47" i="8"/>
  <c r="AK47" i="8"/>
  <c r="N46" i="8"/>
  <c r="Z46" i="8"/>
  <c r="O46" i="8"/>
  <c r="AA46" i="8"/>
  <c r="P46" i="8"/>
  <c r="AB46" i="8"/>
  <c r="Q46" i="8"/>
  <c r="AC46" i="8"/>
  <c r="R46" i="8"/>
  <c r="AD46" i="8"/>
  <c r="T46" i="8"/>
  <c r="AF46" i="8"/>
  <c r="U46" i="8"/>
  <c r="AG46" i="8"/>
  <c r="V46" i="8"/>
  <c r="AH46" i="8"/>
  <c r="W46" i="8"/>
  <c r="AI46" i="8"/>
  <c r="L46" i="8"/>
  <c r="X46" i="8"/>
  <c r="AJ46" i="8"/>
  <c r="AK46" i="8"/>
  <c r="N45" i="8"/>
  <c r="Z45" i="8"/>
  <c r="O45" i="8"/>
  <c r="AA45" i="8"/>
  <c r="P45" i="8"/>
  <c r="AB45" i="8"/>
  <c r="Q45" i="8"/>
  <c r="AC45" i="8"/>
  <c r="R45" i="8"/>
  <c r="AD45" i="8"/>
  <c r="T45" i="8"/>
  <c r="AF45" i="8"/>
  <c r="U45" i="8"/>
  <c r="AG45" i="8"/>
  <c r="V45" i="8"/>
  <c r="AH45" i="8"/>
  <c r="W45" i="8"/>
  <c r="AI45" i="8"/>
  <c r="L45" i="8"/>
  <c r="X45" i="8"/>
  <c r="AJ45" i="8"/>
  <c r="AK45" i="8"/>
  <c r="N44" i="8"/>
  <c r="Z44" i="8"/>
  <c r="O44" i="8"/>
  <c r="AA44" i="8"/>
  <c r="P44" i="8"/>
  <c r="AB44" i="8"/>
  <c r="Q44" i="8"/>
  <c r="AC44" i="8"/>
  <c r="R44" i="8"/>
  <c r="AD44" i="8"/>
  <c r="T44" i="8"/>
  <c r="AF44" i="8"/>
  <c r="U44" i="8"/>
  <c r="AG44" i="8"/>
  <c r="V44" i="8"/>
  <c r="AH44" i="8"/>
  <c r="W44" i="8"/>
  <c r="AI44" i="8"/>
  <c r="L44" i="8"/>
  <c r="X44" i="8"/>
  <c r="AJ44" i="8"/>
  <c r="AK44" i="8"/>
  <c r="N43" i="8"/>
  <c r="Z43" i="8"/>
  <c r="O43" i="8"/>
  <c r="AA43" i="8"/>
  <c r="P43" i="8"/>
  <c r="AB43" i="8"/>
  <c r="Q43" i="8"/>
  <c r="AC43" i="8"/>
  <c r="R43" i="8"/>
  <c r="AD43" i="8"/>
  <c r="T43" i="8"/>
  <c r="AF43" i="8"/>
  <c r="U43" i="8"/>
  <c r="AG43" i="8"/>
  <c r="V43" i="8"/>
  <c r="AH43" i="8"/>
  <c r="W43" i="8"/>
  <c r="AI43" i="8"/>
  <c r="L43" i="8"/>
  <c r="X43" i="8"/>
  <c r="AJ43" i="8"/>
  <c r="AK43" i="8"/>
  <c r="N42" i="8"/>
  <c r="Z42" i="8"/>
  <c r="O42" i="8"/>
  <c r="AA42" i="8"/>
  <c r="P42" i="8"/>
  <c r="AB42" i="8"/>
  <c r="Q42" i="8"/>
  <c r="AC42" i="8"/>
  <c r="R42" i="8"/>
  <c r="AD42" i="8"/>
  <c r="T42" i="8"/>
  <c r="AF42" i="8"/>
  <c r="U42" i="8"/>
  <c r="AG42" i="8"/>
  <c r="V42" i="8"/>
  <c r="AH42" i="8"/>
  <c r="W42" i="8"/>
  <c r="AI42" i="8"/>
  <c r="L42" i="8"/>
  <c r="X42" i="8"/>
  <c r="AJ42" i="8"/>
  <c r="AK42" i="8"/>
  <c r="N41" i="8"/>
  <c r="Z41" i="8"/>
  <c r="O41" i="8"/>
  <c r="AA41" i="8"/>
  <c r="P41" i="8"/>
  <c r="AB41" i="8"/>
  <c r="Q41" i="8"/>
  <c r="AC41" i="8"/>
  <c r="R41" i="8"/>
  <c r="AD41" i="8"/>
  <c r="T41" i="8"/>
  <c r="AF41" i="8"/>
  <c r="U41" i="8"/>
  <c r="AG41" i="8"/>
  <c r="V41" i="8"/>
  <c r="AH41" i="8"/>
  <c r="W41" i="8"/>
  <c r="AI41" i="8"/>
  <c r="L41" i="8"/>
  <c r="X41" i="8"/>
  <c r="AJ41" i="8"/>
  <c r="AK41" i="8"/>
  <c r="N40" i="8"/>
  <c r="Z40" i="8"/>
  <c r="O40" i="8"/>
  <c r="AA40" i="8"/>
  <c r="P40" i="8"/>
  <c r="AB40" i="8"/>
  <c r="Q40" i="8"/>
  <c r="AC40" i="8"/>
  <c r="R40" i="8"/>
  <c r="AD40" i="8"/>
  <c r="T40" i="8"/>
  <c r="AF40" i="8"/>
  <c r="U40" i="8"/>
  <c r="AG40" i="8"/>
  <c r="V40" i="8"/>
  <c r="AH40" i="8"/>
  <c r="W40" i="8"/>
  <c r="AI40" i="8"/>
  <c r="L40" i="8"/>
  <c r="X40" i="8"/>
  <c r="AJ40" i="8"/>
  <c r="AK40" i="8"/>
  <c r="N39" i="8"/>
  <c r="Z39" i="8"/>
  <c r="O39" i="8"/>
  <c r="AA39" i="8"/>
  <c r="P39" i="8"/>
  <c r="AB39" i="8"/>
  <c r="Q39" i="8"/>
  <c r="AC39" i="8"/>
  <c r="R39" i="8"/>
  <c r="AD39" i="8"/>
  <c r="T39" i="8"/>
  <c r="AF39" i="8"/>
  <c r="U39" i="8"/>
  <c r="AG39" i="8"/>
  <c r="V39" i="8"/>
  <c r="AH39" i="8"/>
  <c r="W39" i="8"/>
  <c r="AI39" i="8"/>
  <c r="L39" i="8"/>
  <c r="X39" i="8"/>
  <c r="AJ39" i="8"/>
  <c r="AK39" i="8"/>
  <c r="N38" i="8"/>
  <c r="Z38" i="8"/>
  <c r="O38" i="8"/>
  <c r="AA38" i="8"/>
  <c r="P38" i="8"/>
  <c r="AB38" i="8"/>
  <c r="Q38" i="8"/>
  <c r="AC38" i="8"/>
  <c r="R38" i="8"/>
  <c r="AD38" i="8"/>
  <c r="T38" i="8"/>
  <c r="AF38" i="8"/>
  <c r="U38" i="8"/>
  <c r="AG38" i="8"/>
  <c r="V38" i="8"/>
  <c r="AH38" i="8"/>
  <c r="W38" i="8"/>
  <c r="AI38" i="8"/>
  <c r="L38" i="8"/>
  <c r="X38" i="8"/>
  <c r="AJ38" i="8"/>
  <c r="AK38" i="8"/>
  <c r="N37" i="8"/>
  <c r="Z37" i="8"/>
  <c r="O37" i="8"/>
  <c r="AA37" i="8"/>
  <c r="P37" i="8"/>
  <c r="AB37" i="8"/>
  <c r="Q37" i="8"/>
  <c r="AC37" i="8"/>
  <c r="R37" i="8"/>
  <c r="AD37" i="8"/>
  <c r="T37" i="8"/>
  <c r="AF37" i="8"/>
  <c r="U37" i="8"/>
  <c r="AG37" i="8"/>
  <c r="V37" i="8"/>
  <c r="AH37" i="8"/>
  <c r="W37" i="8"/>
  <c r="AI37" i="8"/>
  <c r="L37" i="8"/>
  <c r="X37" i="8"/>
  <c r="AJ37" i="8"/>
  <c r="AK37" i="8"/>
  <c r="N36" i="8"/>
  <c r="Z36" i="8"/>
  <c r="O36" i="8"/>
  <c r="AA36" i="8"/>
  <c r="P36" i="8"/>
  <c r="AB36" i="8"/>
  <c r="Q36" i="8"/>
  <c r="AC36" i="8"/>
  <c r="R36" i="8"/>
  <c r="AD36" i="8"/>
  <c r="T36" i="8"/>
  <c r="AF36" i="8"/>
  <c r="U36" i="8"/>
  <c r="AG36" i="8"/>
  <c r="V36" i="8"/>
  <c r="AH36" i="8"/>
  <c r="W36" i="8"/>
  <c r="AI36" i="8"/>
  <c r="L36" i="8"/>
  <c r="X36" i="8"/>
  <c r="AJ36" i="8"/>
  <c r="AK36" i="8"/>
  <c r="N35" i="8"/>
  <c r="Z35" i="8"/>
  <c r="O35" i="8"/>
  <c r="AA35" i="8"/>
  <c r="P35" i="8"/>
  <c r="AB35" i="8"/>
  <c r="Q35" i="8"/>
  <c r="AC35" i="8"/>
  <c r="R35" i="8"/>
  <c r="AD35" i="8"/>
  <c r="T35" i="8"/>
  <c r="AF35" i="8"/>
  <c r="U35" i="8"/>
  <c r="AG35" i="8"/>
  <c r="V35" i="8"/>
  <c r="AH35" i="8"/>
  <c r="W35" i="8"/>
  <c r="AI35" i="8"/>
  <c r="L35" i="8"/>
  <c r="X35" i="8"/>
  <c r="AJ35" i="8"/>
  <c r="AK35" i="8"/>
  <c r="N34" i="8"/>
  <c r="Z34" i="8"/>
  <c r="O34" i="8"/>
  <c r="AA34" i="8"/>
  <c r="P34" i="8"/>
  <c r="AB34" i="8"/>
  <c r="Q34" i="8"/>
  <c r="AC34" i="8"/>
  <c r="R34" i="8"/>
  <c r="AD34" i="8"/>
  <c r="T34" i="8"/>
  <c r="AF34" i="8"/>
  <c r="U34" i="8"/>
  <c r="AG34" i="8"/>
  <c r="V34" i="8"/>
  <c r="AH34" i="8"/>
  <c r="W34" i="8"/>
  <c r="AI34" i="8"/>
  <c r="L34" i="8"/>
  <c r="X34" i="8"/>
  <c r="AJ34" i="8"/>
  <c r="AK34" i="8"/>
  <c r="N33" i="8"/>
  <c r="Z33" i="8"/>
  <c r="O33" i="8"/>
  <c r="AA33" i="8"/>
  <c r="P33" i="8"/>
  <c r="AB33" i="8"/>
  <c r="Q33" i="8"/>
  <c r="AC33" i="8"/>
  <c r="R33" i="8"/>
  <c r="AD33" i="8"/>
  <c r="T33" i="8"/>
  <c r="AF33" i="8"/>
  <c r="U33" i="8"/>
  <c r="AG33" i="8"/>
  <c r="V33" i="8"/>
  <c r="AH33" i="8"/>
  <c r="W33" i="8"/>
  <c r="AI33" i="8"/>
  <c r="L33" i="8"/>
  <c r="X33" i="8"/>
  <c r="AJ33" i="8"/>
  <c r="AK33" i="8"/>
  <c r="N32" i="8"/>
  <c r="Z32" i="8"/>
  <c r="O32" i="8"/>
  <c r="AA32" i="8"/>
  <c r="P32" i="8"/>
  <c r="AB32" i="8"/>
  <c r="Q32" i="8"/>
  <c r="AC32" i="8"/>
  <c r="R32" i="8"/>
  <c r="AD32" i="8"/>
  <c r="T32" i="8"/>
  <c r="AF32" i="8"/>
  <c r="U32" i="8"/>
  <c r="AG32" i="8"/>
  <c r="V32" i="8"/>
  <c r="AH32" i="8"/>
  <c r="W32" i="8"/>
  <c r="AI32" i="8"/>
  <c r="L32" i="8"/>
  <c r="X32" i="8"/>
  <c r="AJ32" i="8"/>
  <c r="AK32" i="8"/>
  <c r="N31" i="8"/>
  <c r="Z31" i="8"/>
  <c r="O31" i="8"/>
  <c r="AA31" i="8"/>
  <c r="P31" i="8"/>
  <c r="AB31" i="8"/>
  <c r="Q31" i="8"/>
  <c r="AC31" i="8"/>
  <c r="R31" i="8"/>
  <c r="AD31" i="8"/>
  <c r="T31" i="8"/>
  <c r="AF31" i="8"/>
  <c r="U31" i="8"/>
  <c r="AG31" i="8"/>
  <c r="V31" i="8"/>
  <c r="AH31" i="8"/>
  <c r="W31" i="8"/>
  <c r="AI31" i="8"/>
  <c r="L31" i="8"/>
  <c r="X31" i="8"/>
  <c r="AJ31" i="8"/>
  <c r="AK31" i="8"/>
  <c r="N30" i="8"/>
  <c r="Z30" i="8"/>
  <c r="O30" i="8"/>
  <c r="AA30" i="8"/>
  <c r="P30" i="8"/>
  <c r="AB30" i="8"/>
  <c r="Q30" i="8"/>
  <c r="AC30" i="8"/>
  <c r="R30" i="8"/>
  <c r="AD30" i="8"/>
  <c r="T30" i="8"/>
  <c r="AF30" i="8"/>
  <c r="U30" i="8"/>
  <c r="AG30" i="8"/>
  <c r="V30" i="8"/>
  <c r="AH30" i="8"/>
  <c r="W30" i="8"/>
  <c r="AI30" i="8"/>
  <c r="L30" i="8"/>
  <c r="X30" i="8"/>
  <c r="AJ30" i="8"/>
  <c r="AK30" i="8"/>
  <c r="N29" i="8"/>
  <c r="Z29" i="8"/>
  <c r="O29" i="8"/>
  <c r="AA29" i="8"/>
  <c r="P29" i="8"/>
  <c r="AB29" i="8"/>
  <c r="Q29" i="8"/>
  <c r="AC29" i="8"/>
  <c r="R29" i="8"/>
  <c r="AD29" i="8"/>
  <c r="T29" i="8"/>
  <c r="AF29" i="8"/>
  <c r="U29" i="8"/>
  <c r="AG29" i="8"/>
  <c r="V29" i="8"/>
  <c r="AH29" i="8"/>
  <c r="W29" i="8"/>
  <c r="AI29" i="8"/>
  <c r="L29" i="8"/>
  <c r="X29" i="8"/>
  <c r="AJ29" i="8"/>
  <c r="AK29" i="8"/>
  <c r="N28" i="8"/>
  <c r="Z28" i="8"/>
  <c r="O28" i="8"/>
  <c r="AA28" i="8"/>
  <c r="P28" i="8"/>
  <c r="AB28" i="8"/>
  <c r="Q28" i="8"/>
  <c r="AC28" i="8"/>
  <c r="R28" i="8"/>
  <c r="AD28" i="8"/>
  <c r="T28" i="8"/>
  <c r="AF28" i="8"/>
  <c r="U28" i="8"/>
  <c r="AG28" i="8"/>
  <c r="V28" i="8"/>
  <c r="AH28" i="8"/>
  <c r="W28" i="8"/>
  <c r="AI28" i="8"/>
  <c r="L28" i="8"/>
  <c r="X28" i="8"/>
  <c r="AJ28" i="8"/>
  <c r="AK28" i="8"/>
  <c r="N27" i="8"/>
  <c r="Z27" i="8"/>
  <c r="O27" i="8"/>
  <c r="AA27" i="8"/>
  <c r="P27" i="8"/>
  <c r="AB27" i="8"/>
  <c r="Q27" i="8"/>
  <c r="AC27" i="8"/>
  <c r="R27" i="8"/>
  <c r="AD27" i="8"/>
  <c r="T27" i="8"/>
  <c r="AF27" i="8"/>
  <c r="U27" i="8"/>
  <c r="AG27" i="8"/>
  <c r="V27" i="8"/>
  <c r="AH27" i="8"/>
  <c r="W27" i="8"/>
  <c r="AI27" i="8"/>
  <c r="L27" i="8"/>
  <c r="X27" i="8"/>
  <c r="AJ27" i="8"/>
  <c r="AK27" i="8"/>
  <c r="N26" i="8"/>
  <c r="Z26" i="8"/>
  <c r="O26" i="8"/>
  <c r="AA26" i="8"/>
  <c r="P26" i="8"/>
  <c r="AB26" i="8"/>
  <c r="Q26" i="8"/>
  <c r="AC26" i="8"/>
  <c r="R26" i="8"/>
  <c r="AD26" i="8"/>
  <c r="T26" i="8"/>
  <c r="AF26" i="8"/>
  <c r="U26" i="8"/>
  <c r="AG26" i="8"/>
  <c r="V26" i="8"/>
  <c r="AH26" i="8"/>
  <c r="W26" i="8"/>
  <c r="AI26" i="8"/>
  <c r="L26" i="8"/>
  <c r="X26" i="8"/>
  <c r="AJ26" i="8"/>
  <c r="AK26" i="8"/>
  <c r="N25" i="8"/>
  <c r="Z25" i="8"/>
  <c r="O25" i="8"/>
  <c r="AA25" i="8"/>
  <c r="P25" i="8"/>
  <c r="AB25" i="8"/>
  <c r="Q25" i="8"/>
  <c r="AC25" i="8"/>
  <c r="R25" i="8"/>
  <c r="AD25" i="8"/>
  <c r="T25" i="8"/>
  <c r="AF25" i="8"/>
  <c r="U25" i="8"/>
  <c r="AG25" i="8"/>
  <c r="V25" i="8"/>
  <c r="AH25" i="8"/>
  <c r="W25" i="8"/>
  <c r="AI25" i="8"/>
  <c r="L25" i="8"/>
  <c r="X25" i="8"/>
  <c r="AJ25" i="8"/>
  <c r="AK25" i="8"/>
  <c r="N24" i="8"/>
  <c r="Z24" i="8"/>
  <c r="O24" i="8"/>
  <c r="AA24" i="8"/>
  <c r="P24" i="8"/>
  <c r="AB24" i="8"/>
  <c r="Q24" i="8"/>
  <c r="AC24" i="8"/>
  <c r="R24" i="8"/>
  <c r="AD24" i="8"/>
  <c r="T24" i="8"/>
  <c r="AF24" i="8"/>
  <c r="U24" i="8"/>
  <c r="AG24" i="8"/>
  <c r="V24" i="8"/>
  <c r="AH24" i="8"/>
  <c r="W24" i="8"/>
  <c r="AI24" i="8"/>
  <c r="L24" i="8"/>
  <c r="X24" i="8"/>
  <c r="AJ24" i="8"/>
  <c r="AK24" i="8"/>
  <c r="N23" i="8"/>
  <c r="Z23" i="8"/>
  <c r="O23" i="8"/>
  <c r="AA23" i="8"/>
  <c r="P23" i="8"/>
  <c r="AB23" i="8"/>
  <c r="Q23" i="8"/>
  <c r="AC23" i="8"/>
  <c r="R23" i="8"/>
  <c r="AD23" i="8"/>
  <c r="T23" i="8"/>
  <c r="AF23" i="8"/>
  <c r="U23" i="8"/>
  <c r="AG23" i="8"/>
  <c r="V23" i="8"/>
  <c r="AH23" i="8"/>
  <c r="W23" i="8"/>
  <c r="AI23" i="8"/>
  <c r="L23" i="8"/>
  <c r="X23" i="8"/>
  <c r="AJ23" i="8"/>
  <c r="AK23" i="8"/>
  <c r="N22" i="8"/>
  <c r="Z22" i="8"/>
  <c r="O22" i="8"/>
  <c r="AA22" i="8"/>
  <c r="P22" i="8"/>
  <c r="AB22" i="8"/>
  <c r="Q22" i="8"/>
  <c r="AC22" i="8"/>
  <c r="R22" i="8"/>
  <c r="AD22" i="8"/>
  <c r="T22" i="8"/>
  <c r="AF22" i="8"/>
  <c r="U22" i="8"/>
  <c r="AG22" i="8"/>
  <c r="V22" i="8"/>
  <c r="AH22" i="8"/>
  <c r="W22" i="8"/>
  <c r="AI22" i="8"/>
  <c r="L22" i="8"/>
  <c r="X22" i="8"/>
  <c r="AJ22" i="8"/>
  <c r="AK22" i="8"/>
  <c r="N21" i="8"/>
  <c r="Z21" i="8"/>
  <c r="O21" i="8"/>
  <c r="AA21" i="8"/>
  <c r="P21" i="8"/>
  <c r="AB21" i="8"/>
  <c r="Q21" i="8"/>
  <c r="AC21" i="8"/>
  <c r="R21" i="8"/>
  <c r="AD21" i="8"/>
  <c r="T21" i="8"/>
  <c r="AF21" i="8"/>
  <c r="U21" i="8"/>
  <c r="AG21" i="8"/>
  <c r="V21" i="8"/>
  <c r="AH21" i="8"/>
  <c r="W21" i="8"/>
  <c r="AI21" i="8"/>
  <c r="L21" i="8"/>
  <c r="X21" i="8"/>
  <c r="AJ21" i="8"/>
  <c r="AK21" i="8"/>
  <c r="N20" i="8"/>
  <c r="Z20" i="8"/>
  <c r="O20" i="8"/>
  <c r="AA20" i="8"/>
  <c r="P20" i="8"/>
  <c r="AB20" i="8"/>
  <c r="Q20" i="8"/>
  <c r="AC20" i="8"/>
  <c r="R20" i="8"/>
  <c r="AD20" i="8"/>
  <c r="T20" i="8"/>
  <c r="AF20" i="8"/>
  <c r="U20" i="8"/>
  <c r="AG20" i="8"/>
  <c r="V20" i="8"/>
  <c r="AH20" i="8"/>
  <c r="W20" i="8"/>
  <c r="AI20" i="8"/>
  <c r="L20" i="8"/>
  <c r="X20" i="8"/>
  <c r="AJ20" i="8"/>
  <c r="AK20" i="8"/>
  <c r="N19" i="8"/>
  <c r="Z19" i="8"/>
  <c r="O19" i="8"/>
  <c r="AA19" i="8"/>
  <c r="P19" i="8"/>
  <c r="AB19" i="8"/>
  <c r="Q19" i="8"/>
  <c r="AC19" i="8"/>
  <c r="R19" i="8"/>
  <c r="AD19" i="8"/>
  <c r="T19" i="8"/>
  <c r="AF19" i="8"/>
  <c r="U19" i="8"/>
  <c r="AG19" i="8"/>
  <c r="V19" i="8"/>
  <c r="AH19" i="8"/>
  <c r="W19" i="8"/>
  <c r="AI19" i="8"/>
  <c r="L19" i="8"/>
  <c r="X19" i="8"/>
  <c r="AJ19" i="8"/>
  <c r="AK19" i="8"/>
  <c r="N18" i="8"/>
  <c r="Z18" i="8"/>
  <c r="O18" i="8"/>
  <c r="AA18" i="8"/>
  <c r="P18" i="8"/>
  <c r="AB18" i="8"/>
  <c r="Q18" i="8"/>
  <c r="AC18" i="8"/>
  <c r="R18" i="8"/>
  <c r="AD18" i="8"/>
  <c r="T18" i="8"/>
  <c r="AF18" i="8"/>
  <c r="U18" i="8"/>
  <c r="AG18" i="8"/>
  <c r="V18" i="8"/>
  <c r="AH18" i="8"/>
  <c r="W18" i="8"/>
  <c r="AI18" i="8"/>
  <c r="L18" i="8"/>
  <c r="X18" i="8"/>
  <c r="AJ18" i="8"/>
  <c r="AK18" i="8"/>
  <c r="N17" i="8"/>
  <c r="Z17" i="8"/>
  <c r="O17" i="8"/>
  <c r="AA17" i="8"/>
  <c r="P17" i="8"/>
  <c r="AB17" i="8"/>
  <c r="Q17" i="8"/>
  <c r="AC17" i="8"/>
  <c r="R17" i="8"/>
  <c r="AD17" i="8"/>
  <c r="T17" i="8"/>
  <c r="AF17" i="8"/>
  <c r="U17" i="8"/>
  <c r="AG17" i="8"/>
  <c r="V17" i="8"/>
  <c r="AH17" i="8"/>
  <c r="W17" i="8"/>
  <c r="AI17" i="8"/>
  <c r="L17" i="8"/>
  <c r="X17" i="8"/>
  <c r="AJ17" i="8"/>
  <c r="AK17" i="8"/>
  <c r="N16" i="8"/>
  <c r="Z16" i="8"/>
  <c r="O16" i="8"/>
  <c r="AA16" i="8"/>
  <c r="P16" i="8"/>
  <c r="AB16" i="8"/>
  <c r="Q16" i="8"/>
  <c r="AC16" i="8"/>
  <c r="R16" i="8"/>
  <c r="AD16" i="8"/>
  <c r="T16" i="8"/>
  <c r="AF16" i="8"/>
  <c r="U16" i="8"/>
  <c r="AG16" i="8"/>
  <c r="V16" i="8"/>
  <c r="AH16" i="8"/>
  <c r="W16" i="8"/>
  <c r="AI16" i="8"/>
  <c r="L16" i="8"/>
  <c r="X16" i="8"/>
  <c r="AJ16" i="8"/>
  <c r="AK16" i="8"/>
  <c r="N15" i="8"/>
  <c r="Z15" i="8"/>
  <c r="O15" i="8"/>
  <c r="AA15" i="8"/>
  <c r="P15" i="8"/>
  <c r="AB15" i="8"/>
  <c r="Q15" i="8"/>
  <c r="AC15" i="8"/>
  <c r="R15" i="8"/>
  <c r="AD15" i="8"/>
  <c r="T15" i="8"/>
  <c r="AF15" i="8"/>
  <c r="U15" i="8"/>
  <c r="AG15" i="8"/>
  <c r="V15" i="8"/>
  <c r="AH15" i="8"/>
  <c r="W15" i="8"/>
  <c r="AI15" i="8"/>
  <c r="L15" i="8"/>
  <c r="X15" i="8"/>
  <c r="AJ15" i="8"/>
  <c r="AK15" i="8"/>
  <c r="N14" i="8"/>
  <c r="Z14" i="8"/>
  <c r="O14" i="8"/>
  <c r="AA14" i="8"/>
  <c r="P14" i="8"/>
  <c r="AB14" i="8"/>
  <c r="Q14" i="8"/>
  <c r="AC14" i="8"/>
  <c r="R14" i="8"/>
  <c r="AD14" i="8"/>
  <c r="T14" i="8"/>
  <c r="AF14" i="8"/>
  <c r="U14" i="8"/>
  <c r="AG14" i="8"/>
  <c r="V14" i="8"/>
  <c r="AH14" i="8"/>
  <c r="W14" i="8"/>
  <c r="AI14" i="8"/>
  <c r="L14" i="8"/>
  <c r="X14" i="8"/>
  <c r="AJ14" i="8"/>
  <c r="AK14" i="8"/>
  <c r="N13" i="8"/>
  <c r="Z13" i="8"/>
  <c r="O13" i="8"/>
  <c r="AA13" i="8"/>
  <c r="P13" i="8"/>
  <c r="AB13" i="8"/>
  <c r="Q13" i="8"/>
  <c r="AC13" i="8"/>
  <c r="R13" i="8"/>
  <c r="AD13" i="8"/>
  <c r="T13" i="8"/>
  <c r="AF13" i="8"/>
  <c r="U13" i="8"/>
  <c r="AG13" i="8"/>
  <c r="V13" i="8"/>
  <c r="AH13" i="8"/>
  <c r="W13" i="8"/>
  <c r="AI13" i="8"/>
  <c r="L13" i="8"/>
  <c r="X13" i="8"/>
  <c r="AJ13" i="8"/>
  <c r="AK13" i="8"/>
  <c r="N12" i="8"/>
  <c r="Z12" i="8"/>
  <c r="O12" i="8"/>
  <c r="AA12" i="8"/>
  <c r="P12" i="8"/>
  <c r="AB12" i="8"/>
  <c r="Q12" i="8"/>
  <c r="AC12" i="8"/>
  <c r="R12" i="8"/>
  <c r="AD12" i="8"/>
  <c r="T12" i="8"/>
  <c r="AF12" i="8"/>
  <c r="U12" i="8"/>
  <c r="AG12" i="8"/>
  <c r="V12" i="8"/>
  <c r="AH12" i="8"/>
  <c r="W12" i="8"/>
  <c r="AI12" i="8"/>
  <c r="L12" i="8"/>
  <c r="X12" i="8"/>
  <c r="AJ12" i="8"/>
  <c r="AK12" i="8"/>
  <c r="N11" i="8"/>
  <c r="Z11" i="8"/>
  <c r="O11" i="8"/>
  <c r="AA11" i="8"/>
  <c r="P11" i="8"/>
  <c r="AB11" i="8"/>
  <c r="Q11" i="8"/>
  <c r="AC11" i="8"/>
  <c r="R11" i="8"/>
  <c r="AD11" i="8"/>
  <c r="T11" i="8"/>
  <c r="AF11" i="8"/>
  <c r="U11" i="8"/>
  <c r="AG11" i="8"/>
  <c r="V11" i="8"/>
  <c r="AH11" i="8"/>
  <c r="W11" i="8"/>
  <c r="AI11" i="8"/>
  <c r="L11" i="8"/>
  <c r="X11" i="8"/>
  <c r="AJ11" i="8"/>
  <c r="AK11" i="8"/>
  <c r="N10" i="8"/>
  <c r="Z10" i="8"/>
  <c r="O10" i="8"/>
  <c r="AA10" i="8"/>
  <c r="P10" i="8"/>
  <c r="AB10" i="8"/>
  <c r="Q10" i="8"/>
  <c r="AC10" i="8"/>
  <c r="R10" i="8"/>
  <c r="AD10" i="8"/>
  <c r="T10" i="8"/>
  <c r="AF10" i="8"/>
  <c r="U10" i="8"/>
  <c r="AG10" i="8"/>
  <c r="V10" i="8"/>
  <c r="AH10" i="8"/>
  <c r="W10" i="8"/>
  <c r="AI10" i="8"/>
  <c r="L10" i="8"/>
  <c r="X10" i="8"/>
  <c r="AJ10" i="8"/>
  <c r="AK10" i="8"/>
  <c r="N9" i="8"/>
  <c r="Z9" i="8"/>
  <c r="O9" i="8"/>
  <c r="AA9" i="8"/>
  <c r="P9" i="8"/>
  <c r="AB9" i="8"/>
  <c r="Q9" i="8"/>
  <c r="AC9" i="8"/>
  <c r="R9" i="8"/>
  <c r="AD9" i="8"/>
  <c r="T9" i="8"/>
  <c r="AF9" i="8"/>
  <c r="U9" i="8"/>
  <c r="AG9" i="8"/>
  <c r="V9" i="8"/>
  <c r="AH9" i="8"/>
  <c r="W9" i="8"/>
  <c r="AI9" i="8"/>
  <c r="L9" i="8"/>
  <c r="X9" i="8"/>
  <c r="AJ9" i="8"/>
  <c r="AK9" i="8"/>
  <c r="N8" i="8"/>
  <c r="Z8" i="8"/>
  <c r="O8" i="8"/>
  <c r="AA8" i="8"/>
  <c r="P8" i="8"/>
  <c r="AB8" i="8"/>
  <c r="Q8" i="8"/>
  <c r="AC8" i="8"/>
  <c r="R8" i="8"/>
  <c r="AD8" i="8"/>
  <c r="T8" i="8"/>
  <c r="AF8" i="8"/>
  <c r="U8" i="8"/>
  <c r="AG8" i="8"/>
  <c r="V8" i="8"/>
  <c r="AH8" i="8"/>
  <c r="W8" i="8"/>
  <c r="AI8" i="8"/>
  <c r="L8" i="8"/>
  <c r="X8" i="8"/>
  <c r="AJ8" i="8"/>
  <c r="AK8" i="8"/>
  <c r="X7" i="8"/>
  <c r="AJ7" i="8"/>
  <c r="W7" i="8"/>
  <c r="AI7" i="8"/>
  <c r="V7" i="8"/>
  <c r="AH7" i="8"/>
  <c r="U7" i="8"/>
  <c r="AG7" i="8"/>
  <c r="T7" i="8"/>
  <c r="AF7" i="8"/>
  <c r="S7" i="8"/>
  <c r="AE7" i="8"/>
  <c r="R7" i="8"/>
  <c r="AD7" i="8"/>
  <c r="Q7" i="8"/>
  <c r="AC7" i="8"/>
  <c r="P7" i="8"/>
  <c r="AB7" i="8"/>
  <c r="O7" i="8"/>
  <c r="AA7" i="8"/>
  <c r="N7" i="8"/>
  <c r="Z7" i="8"/>
  <c r="X6" i="8"/>
  <c r="AJ6" i="8"/>
  <c r="W6" i="8"/>
  <c r="AI6" i="8"/>
  <c r="V6" i="8"/>
  <c r="AH6" i="8"/>
  <c r="U6" i="8"/>
  <c r="AG6" i="8"/>
  <c r="T6" i="8"/>
  <c r="AF6" i="8"/>
  <c r="S6" i="8"/>
  <c r="AE6" i="8"/>
  <c r="R6" i="8"/>
  <c r="AD6" i="8"/>
  <c r="Q6" i="8"/>
  <c r="AC6" i="8"/>
  <c r="P6" i="8"/>
  <c r="AB6" i="8"/>
  <c r="O6" i="8"/>
  <c r="AA6" i="8"/>
  <c r="N6" i="8"/>
  <c r="Z6" i="8"/>
  <c r="N239" i="7"/>
  <c r="Z239" i="7"/>
  <c r="O239" i="7"/>
  <c r="AA239" i="7"/>
  <c r="P239" i="7"/>
  <c r="AB239" i="7"/>
  <c r="Q239" i="7"/>
  <c r="AC239" i="7"/>
  <c r="R239" i="7"/>
  <c r="AD239" i="7"/>
  <c r="S239" i="7"/>
  <c r="AE239" i="7"/>
  <c r="T239" i="7"/>
  <c r="AF239" i="7"/>
  <c r="U239" i="7"/>
  <c r="AG239" i="7"/>
  <c r="V239" i="7"/>
  <c r="AH239" i="7"/>
  <c r="W239" i="7"/>
  <c r="AI239" i="7"/>
  <c r="L239" i="7"/>
  <c r="X239" i="7"/>
  <c r="AJ239" i="7"/>
  <c r="AK239" i="7"/>
  <c r="AJ238" i="7"/>
  <c r="AI238" i="7"/>
  <c r="AH238" i="7"/>
  <c r="AG238" i="7"/>
  <c r="AF238" i="7"/>
  <c r="AE238" i="7"/>
  <c r="AD238" i="7"/>
  <c r="AC238" i="7"/>
  <c r="AB238" i="7"/>
  <c r="AA238" i="7"/>
  <c r="Z238" i="7"/>
  <c r="AJ237" i="7"/>
  <c r="AI237" i="7"/>
  <c r="AH237" i="7"/>
  <c r="AG237" i="7"/>
  <c r="AF237" i="7"/>
  <c r="AE237" i="7"/>
  <c r="AD237" i="7"/>
  <c r="AC237" i="7"/>
  <c r="AB237" i="7"/>
  <c r="AA237" i="7"/>
  <c r="Z237" i="7"/>
  <c r="AJ236" i="7"/>
  <c r="AI236" i="7"/>
  <c r="AH236" i="7"/>
  <c r="AG236" i="7"/>
  <c r="AF236" i="7"/>
  <c r="AE236" i="7"/>
  <c r="AD236" i="7"/>
  <c r="AC236" i="7"/>
  <c r="AB236" i="7"/>
  <c r="AA236" i="7"/>
  <c r="Z236" i="7"/>
  <c r="AJ235" i="7"/>
  <c r="AI235" i="7"/>
  <c r="AH235" i="7"/>
  <c r="AG235" i="7"/>
  <c r="AF235" i="7"/>
  <c r="AE235" i="7"/>
  <c r="AD235" i="7"/>
  <c r="AC235" i="7"/>
  <c r="AB235" i="7"/>
  <c r="AA235" i="7"/>
  <c r="Z235" i="7"/>
  <c r="AJ234" i="7"/>
  <c r="AI234" i="7"/>
  <c r="AH234" i="7"/>
  <c r="AG234" i="7"/>
  <c r="AF234" i="7"/>
  <c r="AE234" i="7"/>
  <c r="AD234" i="7"/>
  <c r="AC234" i="7"/>
  <c r="AB234" i="7"/>
  <c r="AA234" i="7"/>
  <c r="Z234" i="7"/>
  <c r="AJ233" i="7"/>
  <c r="AI233" i="7"/>
  <c r="AH233" i="7"/>
  <c r="AG233" i="7"/>
  <c r="AF233" i="7"/>
  <c r="AE233" i="7"/>
  <c r="AD233" i="7"/>
  <c r="AC233" i="7"/>
  <c r="AB233" i="7"/>
  <c r="AA233" i="7"/>
  <c r="Z233" i="7"/>
  <c r="AJ232" i="7"/>
  <c r="AI232" i="7"/>
  <c r="AH232" i="7"/>
  <c r="AG232" i="7"/>
  <c r="AF232" i="7"/>
  <c r="AE232" i="7"/>
  <c r="AD232" i="7"/>
  <c r="AC232" i="7"/>
  <c r="AB232" i="7"/>
  <c r="AA232" i="7"/>
  <c r="Z232" i="7"/>
  <c r="AJ231" i="7"/>
  <c r="AI231" i="7"/>
  <c r="AH231" i="7"/>
  <c r="AG231" i="7"/>
  <c r="AF231" i="7"/>
  <c r="AE231" i="7"/>
  <c r="AD231" i="7"/>
  <c r="AC231" i="7"/>
  <c r="AB231" i="7"/>
  <c r="AA231" i="7"/>
  <c r="Z231" i="7"/>
  <c r="N230" i="7"/>
  <c r="Z230" i="7"/>
  <c r="O230" i="7"/>
  <c r="AA230" i="7"/>
  <c r="P230" i="7"/>
  <c r="AB230" i="7"/>
  <c r="Q230" i="7"/>
  <c r="AC230" i="7"/>
  <c r="R230" i="7"/>
  <c r="AD230" i="7"/>
  <c r="S230" i="7"/>
  <c r="AE230" i="7"/>
  <c r="T230" i="7"/>
  <c r="AF230" i="7"/>
  <c r="U230" i="7"/>
  <c r="AG230" i="7"/>
  <c r="V230" i="7"/>
  <c r="AH230" i="7"/>
  <c r="W230" i="7"/>
  <c r="AI230" i="7"/>
  <c r="L230" i="7"/>
  <c r="X230" i="7"/>
  <c r="AJ230" i="7"/>
  <c r="AK230" i="7"/>
  <c r="AJ229" i="7"/>
  <c r="AI229" i="7"/>
  <c r="AH229" i="7"/>
  <c r="AG229" i="7"/>
  <c r="AF229" i="7"/>
  <c r="AE229" i="7"/>
  <c r="AD229" i="7"/>
  <c r="AC229" i="7"/>
  <c r="AB229" i="7"/>
  <c r="AA229" i="7"/>
  <c r="Z229" i="7"/>
  <c r="AJ228" i="7"/>
  <c r="AI228" i="7"/>
  <c r="AH228" i="7"/>
  <c r="AG228" i="7"/>
  <c r="AF228" i="7"/>
  <c r="AE228" i="7"/>
  <c r="AD228" i="7"/>
  <c r="AC228" i="7"/>
  <c r="AB228" i="7"/>
  <c r="AA228" i="7"/>
  <c r="Z228" i="7"/>
  <c r="AJ227" i="7"/>
  <c r="AI227" i="7"/>
  <c r="AH227" i="7"/>
  <c r="AG227" i="7"/>
  <c r="AF227" i="7"/>
  <c r="AE227" i="7"/>
  <c r="AD227" i="7"/>
  <c r="AC227" i="7"/>
  <c r="AB227" i="7"/>
  <c r="AA227" i="7"/>
  <c r="Z227" i="7"/>
  <c r="AJ226" i="7"/>
  <c r="AI226" i="7"/>
  <c r="AH226" i="7"/>
  <c r="AG226" i="7"/>
  <c r="AF226" i="7"/>
  <c r="AE226" i="7"/>
  <c r="AD226" i="7"/>
  <c r="AC226" i="7"/>
  <c r="AB226" i="7"/>
  <c r="AA226" i="7"/>
  <c r="Z226" i="7"/>
  <c r="AJ225" i="7"/>
  <c r="AI225" i="7"/>
  <c r="AH225" i="7"/>
  <c r="AG225" i="7"/>
  <c r="AF225" i="7"/>
  <c r="AE225" i="7"/>
  <c r="AD225" i="7"/>
  <c r="AC225" i="7"/>
  <c r="AB225" i="7"/>
  <c r="AA225" i="7"/>
  <c r="Z225" i="7"/>
  <c r="AJ224" i="7"/>
  <c r="AI224" i="7"/>
  <c r="AH224" i="7"/>
  <c r="AG224" i="7"/>
  <c r="AF224" i="7"/>
  <c r="AE224" i="7"/>
  <c r="AD224" i="7"/>
  <c r="AC224" i="7"/>
  <c r="AB224" i="7"/>
  <c r="AA224" i="7"/>
  <c r="Z224" i="7"/>
  <c r="AJ223" i="7"/>
  <c r="AI223" i="7"/>
  <c r="AH223" i="7"/>
  <c r="AG223" i="7"/>
  <c r="AF223" i="7"/>
  <c r="AE223" i="7"/>
  <c r="AD223" i="7"/>
  <c r="AC223" i="7"/>
  <c r="AB223" i="7"/>
  <c r="AA223" i="7"/>
  <c r="Z223" i="7"/>
  <c r="AJ222" i="7"/>
  <c r="AI222" i="7"/>
  <c r="AH222" i="7"/>
  <c r="AG222" i="7"/>
  <c r="AF222" i="7"/>
  <c r="AE222" i="7"/>
  <c r="AD222" i="7"/>
  <c r="AC222" i="7"/>
  <c r="AB222" i="7"/>
  <c r="AA222" i="7"/>
  <c r="Z222" i="7"/>
  <c r="AJ221" i="7"/>
  <c r="AI221" i="7"/>
  <c r="AH221" i="7"/>
  <c r="AG221" i="7"/>
  <c r="AF221" i="7"/>
  <c r="AE221" i="7"/>
  <c r="AD221" i="7"/>
  <c r="AC221" i="7"/>
  <c r="AB221" i="7"/>
  <c r="AA221" i="7"/>
  <c r="Z221" i="7"/>
  <c r="N220" i="7"/>
  <c r="Z220" i="7"/>
  <c r="O220" i="7"/>
  <c r="AA220" i="7"/>
  <c r="P220" i="7"/>
  <c r="AB220" i="7"/>
  <c r="Q220" i="7"/>
  <c r="AC220" i="7"/>
  <c r="R220" i="7"/>
  <c r="AD220" i="7"/>
  <c r="S220" i="7"/>
  <c r="AE220" i="7"/>
  <c r="T220" i="7"/>
  <c r="AF220" i="7"/>
  <c r="U220" i="7"/>
  <c r="AG220" i="7"/>
  <c r="V220" i="7"/>
  <c r="AH220" i="7"/>
  <c r="W220" i="7"/>
  <c r="AI220" i="7"/>
  <c r="L220" i="7"/>
  <c r="X220" i="7"/>
  <c r="AJ220" i="7"/>
  <c r="AK220" i="7"/>
  <c r="AJ219" i="7"/>
  <c r="AI219" i="7"/>
  <c r="AH219" i="7"/>
  <c r="AG219" i="7"/>
  <c r="AF219" i="7"/>
  <c r="AE219" i="7"/>
  <c r="AD219" i="7"/>
  <c r="AC219" i="7"/>
  <c r="AB219" i="7"/>
  <c r="AA219" i="7"/>
  <c r="Z219" i="7"/>
  <c r="AJ218" i="7"/>
  <c r="AI218" i="7"/>
  <c r="AH218" i="7"/>
  <c r="AG218" i="7"/>
  <c r="AF218" i="7"/>
  <c r="AE218" i="7"/>
  <c r="AD218" i="7"/>
  <c r="AC218" i="7"/>
  <c r="AB218" i="7"/>
  <c r="AA218" i="7"/>
  <c r="Z218" i="7"/>
  <c r="AJ217" i="7"/>
  <c r="AI217" i="7"/>
  <c r="AH217" i="7"/>
  <c r="AG217" i="7"/>
  <c r="AF217" i="7"/>
  <c r="AE217" i="7"/>
  <c r="AD217" i="7"/>
  <c r="AC217" i="7"/>
  <c r="AB217" i="7"/>
  <c r="AA217" i="7"/>
  <c r="Z217" i="7"/>
  <c r="AJ216" i="7"/>
  <c r="AI216" i="7"/>
  <c r="AH216" i="7"/>
  <c r="AG216" i="7"/>
  <c r="AF216" i="7"/>
  <c r="AE216" i="7"/>
  <c r="AD216" i="7"/>
  <c r="AC216" i="7"/>
  <c r="AB216" i="7"/>
  <c r="AA216" i="7"/>
  <c r="Z216" i="7"/>
  <c r="AJ215" i="7"/>
  <c r="AI215" i="7"/>
  <c r="AH215" i="7"/>
  <c r="AG215" i="7"/>
  <c r="AF215" i="7"/>
  <c r="AE215" i="7"/>
  <c r="AD215" i="7"/>
  <c r="AC215" i="7"/>
  <c r="AB215" i="7"/>
  <c r="AA215" i="7"/>
  <c r="Z215" i="7"/>
  <c r="AJ214" i="7"/>
  <c r="AI214" i="7"/>
  <c r="AH214" i="7"/>
  <c r="AG214" i="7"/>
  <c r="AF214" i="7"/>
  <c r="AE214" i="7"/>
  <c r="AD214" i="7"/>
  <c r="AC214" i="7"/>
  <c r="AB214" i="7"/>
  <c r="AA214" i="7"/>
  <c r="Z214" i="7"/>
  <c r="AJ213" i="7"/>
  <c r="AI213" i="7"/>
  <c r="AH213" i="7"/>
  <c r="AG213" i="7"/>
  <c r="AF213" i="7"/>
  <c r="AE213" i="7"/>
  <c r="AD213" i="7"/>
  <c r="AC213" i="7"/>
  <c r="AB213" i="7"/>
  <c r="AA213" i="7"/>
  <c r="Z213" i="7"/>
  <c r="AJ212" i="7"/>
  <c r="AI212" i="7"/>
  <c r="AH212" i="7"/>
  <c r="AG212" i="7"/>
  <c r="AF212" i="7"/>
  <c r="AE212" i="7"/>
  <c r="AD212" i="7"/>
  <c r="AC212" i="7"/>
  <c r="AB212" i="7"/>
  <c r="AA212" i="7"/>
  <c r="Z212" i="7"/>
  <c r="N211" i="7"/>
  <c r="Z211" i="7"/>
  <c r="O211" i="7"/>
  <c r="AA211" i="7"/>
  <c r="P211" i="7"/>
  <c r="AB211" i="7"/>
  <c r="Q211" i="7"/>
  <c r="AC211" i="7"/>
  <c r="R211" i="7"/>
  <c r="AD211" i="7"/>
  <c r="S211" i="7"/>
  <c r="AE211" i="7"/>
  <c r="T211" i="7"/>
  <c r="AF211" i="7"/>
  <c r="U211" i="7"/>
  <c r="AG211" i="7"/>
  <c r="V211" i="7"/>
  <c r="AH211" i="7"/>
  <c r="W211" i="7"/>
  <c r="AI211" i="7"/>
  <c r="L211" i="7"/>
  <c r="X211" i="7"/>
  <c r="AJ211" i="7"/>
  <c r="AK211" i="7"/>
  <c r="AJ210" i="7"/>
  <c r="AI210" i="7"/>
  <c r="AH210" i="7"/>
  <c r="AG210" i="7"/>
  <c r="AF210" i="7"/>
  <c r="AE210" i="7"/>
  <c r="AD210" i="7"/>
  <c r="AC210" i="7"/>
  <c r="AB210" i="7"/>
  <c r="AA210" i="7"/>
  <c r="Z210" i="7"/>
  <c r="AJ209" i="7"/>
  <c r="AI209" i="7"/>
  <c r="AH209" i="7"/>
  <c r="AG209" i="7"/>
  <c r="AF209" i="7"/>
  <c r="AE209" i="7"/>
  <c r="AD209" i="7"/>
  <c r="AC209" i="7"/>
  <c r="AB209" i="7"/>
  <c r="AA209" i="7"/>
  <c r="Z209" i="7"/>
  <c r="AJ208" i="7"/>
  <c r="AI208" i="7"/>
  <c r="AH208" i="7"/>
  <c r="AG208" i="7"/>
  <c r="AF208" i="7"/>
  <c r="AE208" i="7"/>
  <c r="AD208" i="7"/>
  <c r="AC208" i="7"/>
  <c r="AB208" i="7"/>
  <c r="AA208" i="7"/>
  <c r="Z208" i="7"/>
  <c r="AJ207" i="7"/>
  <c r="AI207" i="7"/>
  <c r="AH207" i="7"/>
  <c r="AG207" i="7"/>
  <c r="AF207" i="7"/>
  <c r="AE207" i="7"/>
  <c r="AD207" i="7"/>
  <c r="AC207" i="7"/>
  <c r="AB207" i="7"/>
  <c r="AA207" i="7"/>
  <c r="Z207" i="7"/>
  <c r="AJ206" i="7"/>
  <c r="AI206" i="7"/>
  <c r="AH206" i="7"/>
  <c r="AG206" i="7"/>
  <c r="AF206" i="7"/>
  <c r="AE206" i="7"/>
  <c r="AD206" i="7"/>
  <c r="AC206" i="7"/>
  <c r="AB206" i="7"/>
  <c r="AA206" i="7"/>
  <c r="Z206" i="7"/>
  <c r="N205" i="7"/>
  <c r="Z205" i="7"/>
  <c r="O205" i="7"/>
  <c r="AA205" i="7"/>
  <c r="P205" i="7"/>
  <c r="AB205" i="7"/>
  <c r="Q205" i="7"/>
  <c r="AC205" i="7"/>
  <c r="R205" i="7"/>
  <c r="AD205" i="7"/>
  <c r="S205" i="7"/>
  <c r="AE205" i="7"/>
  <c r="T205" i="7"/>
  <c r="AF205" i="7"/>
  <c r="U205" i="7"/>
  <c r="AG205" i="7"/>
  <c r="V205" i="7"/>
  <c r="AH205" i="7"/>
  <c r="W205" i="7"/>
  <c r="AI205" i="7"/>
  <c r="L205" i="7"/>
  <c r="X205" i="7"/>
  <c r="AJ205" i="7"/>
  <c r="AK205" i="7"/>
  <c r="AJ204" i="7"/>
  <c r="AI204" i="7"/>
  <c r="AH204" i="7"/>
  <c r="AG204" i="7"/>
  <c r="AF204" i="7"/>
  <c r="AE204" i="7"/>
  <c r="AD204" i="7"/>
  <c r="AC204" i="7"/>
  <c r="AB204" i="7"/>
  <c r="AA204" i="7"/>
  <c r="Z204" i="7"/>
  <c r="AJ203" i="7"/>
  <c r="AI203" i="7"/>
  <c r="AH203" i="7"/>
  <c r="AG203" i="7"/>
  <c r="AF203" i="7"/>
  <c r="AE203" i="7"/>
  <c r="AD203" i="7"/>
  <c r="AC203" i="7"/>
  <c r="AB203" i="7"/>
  <c r="AA203" i="7"/>
  <c r="Z203" i="7"/>
  <c r="AJ202" i="7"/>
  <c r="AI202" i="7"/>
  <c r="AH202" i="7"/>
  <c r="AG202" i="7"/>
  <c r="AF202" i="7"/>
  <c r="AE202" i="7"/>
  <c r="AD202" i="7"/>
  <c r="AC202" i="7"/>
  <c r="AB202" i="7"/>
  <c r="AA202" i="7"/>
  <c r="Z202" i="7"/>
  <c r="N201" i="7"/>
  <c r="Z201" i="7"/>
  <c r="O201" i="7"/>
  <c r="AA201" i="7"/>
  <c r="P201" i="7"/>
  <c r="AB201" i="7"/>
  <c r="Q201" i="7"/>
  <c r="AC201" i="7"/>
  <c r="R201" i="7"/>
  <c r="AD201" i="7"/>
  <c r="S201" i="7"/>
  <c r="AE201" i="7"/>
  <c r="T201" i="7"/>
  <c r="AF201" i="7"/>
  <c r="U201" i="7"/>
  <c r="AG201" i="7"/>
  <c r="V201" i="7"/>
  <c r="AH201" i="7"/>
  <c r="W201" i="7"/>
  <c r="AI201" i="7"/>
  <c r="L201" i="7"/>
  <c r="X201" i="7"/>
  <c r="AJ201" i="7"/>
  <c r="AK201" i="7"/>
  <c r="AJ200" i="7"/>
  <c r="AI200" i="7"/>
  <c r="AH200" i="7"/>
  <c r="AG200" i="7"/>
  <c r="AF200" i="7"/>
  <c r="AE200" i="7"/>
  <c r="AD200" i="7"/>
  <c r="AC200" i="7"/>
  <c r="AB200" i="7"/>
  <c r="AA200" i="7"/>
  <c r="Z200" i="7"/>
  <c r="AJ199" i="7"/>
  <c r="AI199" i="7"/>
  <c r="AH199" i="7"/>
  <c r="AG199" i="7"/>
  <c r="AF199" i="7"/>
  <c r="AE199" i="7"/>
  <c r="AD199" i="7"/>
  <c r="AC199" i="7"/>
  <c r="AB199" i="7"/>
  <c r="AA199" i="7"/>
  <c r="Z199" i="7"/>
  <c r="N198" i="7"/>
  <c r="Z198" i="7"/>
  <c r="O198" i="7"/>
  <c r="AA198" i="7"/>
  <c r="P198" i="7"/>
  <c r="AB198" i="7"/>
  <c r="Q198" i="7"/>
  <c r="AC198" i="7"/>
  <c r="R198" i="7"/>
  <c r="AD198" i="7"/>
  <c r="S198" i="7"/>
  <c r="AE198" i="7"/>
  <c r="T198" i="7"/>
  <c r="AF198" i="7"/>
  <c r="U198" i="7"/>
  <c r="AG198" i="7"/>
  <c r="V198" i="7"/>
  <c r="AH198" i="7"/>
  <c r="W198" i="7"/>
  <c r="AI198" i="7"/>
  <c r="L198" i="7"/>
  <c r="X198" i="7"/>
  <c r="AJ198" i="7"/>
  <c r="AK198" i="7"/>
  <c r="N186" i="7"/>
  <c r="Z186" i="7"/>
  <c r="O186" i="7"/>
  <c r="AA186" i="7"/>
  <c r="P186" i="7"/>
  <c r="AB186" i="7"/>
  <c r="Q186" i="7"/>
  <c r="AC186" i="7"/>
  <c r="R186" i="7"/>
  <c r="AD186" i="7"/>
  <c r="S186" i="7"/>
  <c r="AE186" i="7"/>
  <c r="T186" i="7"/>
  <c r="AF186" i="7"/>
  <c r="U186" i="7"/>
  <c r="AG186" i="7"/>
  <c r="V186" i="7"/>
  <c r="AH186" i="7"/>
  <c r="W186" i="7"/>
  <c r="AI186" i="7"/>
  <c r="L186" i="7"/>
  <c r="X186" i="7"/>
  <c r="AJ186" i="7"/>
  <c r="AK186" i="7"/>
  <c r="N185" i="7"/>
  <c r="Z185" i="7"/>
  <c r="O185" i="7"/>
  <c r="AA185" i="7"/>
  <c r="P185" i="7"/>
  <c r="AB185" i="7"/>
  <c r="Q185" i="7"/>
  <c r="AC185" i="7"/>
  <c r="R185" i="7"/>
  <c r="AD185" i="7"/>
  <c r="S185" i="7"/>
  <c r="AE185" i="7"/>
  <c r="T185" i="7"/>
  <c r="AF185" i="7"/>
  <c r="U185" i="7"/>
  <c r="AG185" i="7"/>
  <c r="V185" i="7"/>
  <c r="AH185" i="7"/>
  <c r="W185" i="7"/>
  <c r="AI185" i="7"/>
  <c r="L185" i="7"/>
  <c r="X185" i="7"/>
  <c r="AJ185" i="7"/>
  <c r="AK185" i="7"/>
  <c r="N184" i="7"/>
  <c r="Z184" i="7"/>
  <c r="O184" i="7"/>
  <c r="AA184" i="7"/>
  <c r="P184" i="7"/>
  <c r="AB184" i="7"/>
  <c r="Q184" i="7"/>
  <c r="AC184" i="7"/>
  <c r="R184" i="7"/>
  <c r="AD184" i="7"/>
  <c r="S184" i="7"/>
  <c r="AE184" i="7"/>
  <c r="T184" i="7"/>
  <c r="AF184" i="7"/>
  <c r="U184" i="7"/>
  <c r="AG184" i="7"/>
  <c r="V184" i="7"/>
  <c r="AH184" i="7"/>
  <c r="W184" i="7"/>
  <c r="AI184" i="7"/>
  <c r="L184" i="7"/>
  <c r="X184" i="7"/>
  <c r="AJ184" i="7"/>
  <c r="AK184" i="7"/>
  <c r="N183" i="7"/>
  <c r="Z183" i="7"/>
  <c r="O183" i="7"/>
  <c r="AA183" i="7"/>
  <c r="P183" i="7"/>
  <c r="AB183" i="7"/>
  <c r="Q183" i="7"/>
  <c r="AC183" i="7"/>
  <c r="R183" i="7"/>
  <c r="AD183" i="7"/>
  <c r="S183" i="7"/>
  <c r="AE183" i="7"/>
  <c r="T183" i="7"/>
  <c r="AF183" i="7"/>
  <c r="U183" i="7"/>
  <c r="AG183" i="7"/>
  <c r="V183" i="7"/>
  <c r="AH183" i="7"/>
  <c r="W183" i="7"/>
  <c r="AI183" i="7"/>
  <c r="L183" i="7"/>
  <c r="X183" i="7"/>
  <c r="AJ183" i="7"/>
  <c r="AK183" i="7"/>
  <c r="N182" i="7"/>
  <c r="Z182" i="7"/>
  <c r="O182" i="7"/>
  <c r="AA182" i="7"/>
  <c r="P182" i="7"/>
  <c r="AB182" i="7"/>
  <c r="Q182" i="7"/>
  <c r="AC182" i="7"/>
  <c r="R182" i="7"/>
  <c r="AD182" i="7"/>
  <c r="S182" i="7"/>
  <c r="AE182" i="7"/>
  <c r="T182" i="7"/>
  <c r="AF182" i="7"/>
  <c r="U182" i="7"/>
  <c r="AG182" i="7"/>
  <c r="V182" i="7"/>
  <c r="AH182" i="7"/>
  <c r="W182" i="7"/>
  <c r="AI182" i="7"/>
  <c r="L182" i="7"/>
  <c r="X182" i="7"/>
  <c r="AJ182" i="7"/>
  <c r="AK182" i="7"/>
  <c r="N181" i="7"/>
  <c r="Z181" i="7"/>
  <c r="O181" i="7"/>
  <c r="AA181" i="7"/>
  <c r="P181" i="7"/>
  <c r="AB181" i="7"/>
  <c r="Q181" i="7"/>
  <c r="AC181" i="7"/>
  <c r="R181" i="7"/>
  <c r="AD181" i="7"/>
  <c r="S181" i="7"/>
  <c r="AE181" i="7"/>
  <c r="T181" i="7"/>
  <c r="AF181" i="7"/>
  <c r="U181" i="7"/>
  <c r="AG181" i="7"/>
  <c r="V181" i="7"/>
  <c r="AH181" i="7"/>
  <c r="W181" i="7"/>
  <c r="AI181" i="7"/>
  <c r="L181" i="7"/>
  <c r="X181" i="7"/>
  <c r="AJ181" i="7"/>
  <c r="AK181" i="7"/>
  <c r="N180" i="7"/>
  <c r="Z180" i="7"/>
  <c r="O180" i="7"/>
  <c r="AA180" i="7"/>
  <c r="P180" i="7"/>
  <c r="AB180" i="7"/>
  <c r="Q180" i="7"/>
  <c r="AC180" i="7"/>
  <c r="R180" i="7"/>
  <c r="AD180" i="7"/>
  <c r="S180" i="7"/>
  <c r="AE180" i="7"/>
  <c r="T180" i="7"/>
  <c r="AF180" i="7"/>
  <c r="U180" i="7"/>
  <c r="AG180" i="7"/>
  <c r="V180" i="7"/>
  <c r="AH180" i="7"/>
  <c r="W180" i="7"/>
  <c r="AI180" i="7"/>
  <c r="L180" i="7"/>
  <c r="X180" i="7"/>
  <c r="AJ180" i="7"/>
  <c r="AK180" i="7"/>
  <c r="N179" i="7"/>
  <c r="Z179" i="7"/>
  <c r="O179" i="7"/>
  <c r="AA179" i="7"/>
  <c r="P179" i="7"/>
  <c r="AB179" i="7"/>
  <c r="Q179" i="7"/>
  <c r="AC179" i="7"/>
  <c r="R179" i="7"/>
  <c r="AD179" i="7"/>
  <c r="S179" i="7"/>
  <c r="AE179" i="7"/>
  <c r="T179" i="7"/>
  <c r="AF179" i="7"/>
  <c r="U179" i="7"/>
  <c r="AG179" i="7"/>
  <c r="V179" i="7"/>
  <c r="AH179" i="7"/>
  <c r="W179" i="7"/>
  <c r="AI179" i="7"/>
  <c r="L179" i="7"/>
  <c r="X179" i="7"/>
  <c r="AJ179" i="7"/>
  <c r="AK179" i="7"/>
  <c r="N178" i="7"/>
  <c r="Z178" i="7"/>
  <c r="O178" i="7"/>
  <c r="AA178" i="7"/>
  <c r="P178" i="7"/>
  <c r="AB178" i="7"/>
  <c r="Q178" i="7"/>
  <c r="AC178" i="7"/>
  <c r="R178" i="7"/>
  <c r="AD178" i="7"/>
  <c r="S178" i="7"/>
  <c r="AE178" i="7"/>
  <c r="T178" i="7"/>
  <c r="AF178" i="7"/>
  <c r="U178" i="7"/>
  <c r="AG178" i="7"/>
  <c r="V178" i="7"/>
  <c r="AH178" i="7"/>
  <c r="W178" i="7"/>
  <c r="AI178" i="7"/>
  <c r="L178" i="7"/>
  <c r="X178" i="7"/>
  <c r="AJ178" i="7"/>
  <c r="AK178" i="7"/>
  <c r="N177" i="7"/>
  <c r="Z177" i="7"/>
  <c r="O177" i="7"/>
  <c r="AA177" i="7"/>
  <c r="P177" i="7"/>
  <c r="AB177" i="7"/>
  <c r="Q177" i="7"/>
  <c r="AC177" i="7"/>
  <c r="R177" i="7"/>
  <c r="AD177" i="7"/>
  <c r="S177" i="7"/>
  <c r="AE177" i="7"/>
  <c r="T177" i="7"/>
  <c r="AF177" i="7"/>
  <c r="U177" i="7"/>
  <c r="AG177" i="7"/>
  <c r="V177" i="7"/>
  <c r="AH177" i="7"/>
  <c r="W177" i="7"/>
  <c r="AI177" i="7"/>
  <c r="L177" i="7"/>
  <c r="X177" i="7"/>
  <c r="AJ177" i="7"/>
  <c r="AK177" i="7"/>
  <c r="N176" i="7"/>
  <c r="Z176" i="7"/>
  <c r="O176" i="7"/>
  <c r="AA176" i="7"/>
  <c r="P176" i="7"/>
  <c r="AB176" i="7"/>
  <c r="Q176" i="7"/>
  <c r="AC176" i="7"/>
  <c r="R176" i="7"/>
  <c r="AD176" i="7"/>
  <c r="S176" i="7"/>
  <c r="AE176" i="7"/>
  <c r="T176" i="7"/>
  <c r="AF176" i="7"/>
  <c r="U176" i="7"/>
  <c r="AG176" i="7"/>
  <c r="V176" i="7"/>
  <c r="AH176" i="7"/>
  <c r="W176" i="7"/>
  <c r="AI176" i="7"/>
  <c r="L176" i="7"/>
  <c r="X176" i="7"/>
  <c r="AJ176" i="7"/>
  <c r="AK176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L163" i="7"/>
  <c r="X163" i="7"/>
  <c r="W163" i="7"/>
  <c r="V163" i="7"/>
  <c r="U163" i="7"/>
  <c r="T163" i="7"/>
  <c r="S163" i="7"/>
  <c r="R163" i="7"/>
  <c r="Q163" i="7"/>
  <c r="P163" i="7"/>
  <c r="O163" i="7"/>
  <c r="N163" i="7"/>
  <c r="L162" i="7"/>
  <c r="X162" i="7"/>
  <c r="W162" i="7"/>
  <c r="V162" i="7"/>
  <c r="U162" i="7"/>
  <c r="T162" i="7"/>
  <c r="S162" i="7"/>
  <c r="R162" i="7"/>
  <c r="Q162" i="7"/>
  <c r="P162" i="7"/>
  <c r="O162" i="7"/>
  <c r="N162" i="7"/>
  <c r="N161" i="7"/>
  <c r="Z161" i="7"/>
  <c r="O161" i="7"/>
  <c r="AA161" i="7"/>
  <c r="P161" i="7"/>
  <c r="AB161" i="7"/>
  <c r="Q161" i="7"/>
  <c r="AC161" i="7"/>
  <c r="R161" i="7"/>
  <c r="AD161" i="7"/>
  <c r="S161" i="7"/>
  <c r="AE161" i="7"/>
  <c r="T161" i="7"/>
  <c r="AF161" i="7"/>
  <c r="U161" i="7"/>
  <c r="AG161" i="7"/>
  <c r="V161" i="7"/>
  <c r="AH161" i="7"/>
  <c r="W161" i="7"/>
  <c r="AI161" i="7"/>
  <c r="L161" i="7"/>
  <c r="X161" i="7"/>
  <c r="AJ161" i="7"/>
  <c r="AK161" i="7"/>
  <c r="N160" i="7"/>
  <c r="Z160" i="7"/>
  <c r="O160" i="7"/>
  <c r="AA160" i="7"/>
  <c r="P160" i="7"/>
  <c r="AB160" i="7"/>
  <c r="Q160" i="7"/>
  <c r="AC160" i="7"/>
  <c r="R160" i="7"/>
  <c r="AD160" i="7"/>
  <c r="S160" i="7"/>
  <c r="AE160" i="7"/>
  <c r="T160" i="7"/>
  <c r="AF160" i="7"/>
  <c r="U160" i="7"/>
  <c r="AG160" i="7"/>
  <c r="V160" i="7"/>
  <c r="AH160" i="7"/>
  <c r="W160" i="7"/>
  <c r="AI160" i="7"/>
  <c r="L160" i="7"/>
  <c r="X160" i="7"/>
  <c r="AJ160" i="7"/>
  <c r="AK160" i="7"/>
  <c r="N159" i="7"/>
  <c r="Z159" i="7"/>
  <c r="O159" i="7"/>
  <c r="AA159" i="7"/>
  <c r="P159" i="7"/>
  <c r="AB159" i="7"/>
  <c r="Q159" i="7"/>
  <c r="AC159" i="7"/>
  <c r="R159" i="7"/>
  <c r="AD159" i="7"/>
  <c r="S159" i="7"/>
  <c r="AE159" i="7"/>
  <c r="T159" i="7"/>
  <c r="AF159" i="7"/>
  <c r="U159" i="7"/>
  <c r="AG159" i="7"/>
  <c r="V159" i="7"/>
  <c r="AH159" i="7"/>
  <c r="W159" i="7"/>
  <c r="AI159" i="7"/>
  <c r="L159" i="7"/>
  <c r="X159" i="7"/>
  <c r="AJ159" i="7"/>
  <c r="AK159" i="7"/>
  <c r="N158" i="7"/>
  <c r="Z158" i="7"/>
  <c r="O158" i="7"/>
  <c r="AA158" i="7"/>
  <c r="P158" i="7"/>
  <c r="AB158" i="7"/>
  <c r="Q158" i="7"/>
  <c r="AC158" i="7"/>
  <c r="R158" i="7"/>
  <c r="AD158" i="7"/>
  <c r="S158" i="7"/>
  <c r="AE158" i="7"/>
  <c r="T158" i="7"/>
  <c r="AF158" i="7"/>
  <c r="U158" i="7"/>
  <c r="AG158" i="7"/>
  <c r="V158" i="7"/>
  <c r="AH158" i="7"/>
  <c r="W158" i="7"/>
  <c r="AI158" i="7"/>
  <c r="L158" i="7"/>
  <c r="X158" i="7"/>
  <c r="AJ158" i="7"/>
  <c r="AK158" i="7"/>
  <c r="N157" i="7"/>
  <c r="Z157" i="7"/>
  <c r="O157" i="7"/>
  <c r="AA157" i="7"/>
  <c r="P157" i="7"/>
  <c r="AB157" i="7"/>
  <c r="Q157" i="7"/>
  <c r="AC157" i="7"/>
  <c r="R157" i="7"/>
  <c r="AD157" i="7"/>
  <c r="S157" i="7"/>
  <c r="AE157" i="7"/>
  <c r="T157" i="7"/>
  <c r="AF157" i="7"/>
  <c r="U157" i="7"/>
  <c r="AG157" i="7"/>
  <c r="V157" i="7"/>
  <c r="AH157" i="7"/>
  <c r="W157" i="7"/>
  <c r="AI157" i="7"/>
  <c r="L157" i="7"/>
  <c r="X157" i="7"/>
  <c r="AJ157" i="7"/>
  <c r="AK157" i="7"/>
  <c r="N156" i="7"/>
  <c r="Z156" i="7"/>
  <c r="O156" i="7"/>
  <c r="AA156" i="7"/>
  <c r="P156" i="7"/>
  <c r="AB156" i="7"/>
  <c r="Q156" i="7"/>
  <c r="AC156" i="7"/>
  <c r="R156" i="7"/>
  <c r="AD156" i="7"/>
  <c r="S156" i="7"/>
  <c r="AE156" i="7"/>
  <c r="T156" i="7"/>
  <c r="AF156" i="7"/>
  <c r="U156" i="7"/>
  <c r="AG156" i="7"/>
  <c r="V156" i="7"/>
  <c r="AH156" i="7"/>
  <c r="W156" i="7"/>
  <c r="AI156" i="7"/>
  <c r="L156" i="7"/>
  <c r="X156" i="7"/>
  <c r="AJ156" i="7"/>
  <c r="AK156" i="7"/>
  <c r="N155" i="7"/>
  <c r="Z155" i="7"/>
  <c r="O155" i="7"/>
  <c r="AA155" i="7"/>
  <c r="P155" i="7"/>
  <c r="AB155" i="7"/>
  <c r="Q155" i="7"/>
  <c r="AC155" i="7"/>
  <c r="R155" i="7"/>
  <c r="AD155" i="7"/>
  <c r="S155" i="7"/>
  <c r="AE155" i="7"/>
  <c r="T155" i="7"/>
  <c r="AF155" i="7"/>
  <c r="U155" i="7"/>
  <c r="AG155" i="7"/>
  <c r="V155" i="7"/>
  <c r="AH155" i="7"/>
  <c r="W155" i="7"/>
  <c r="AI155" i="7"/>
  <c r="L155" i="7"/>
  <c r="X155" i="7"/>
  <c r="AJ155" i="7"/>
  <c r="AK155" i="7"/>
  <c r="N154" i="7"/>
  <c r="Z154" i="7"/>
  <c r="O154" i="7"/>
  <c r="AA154" i="7"/>
  <c r="P154" i="7"/>
  <c r="AB154" i="7"/>
  <c r="Q154" i="7"/>
  <c r="AC154" i="7"/>
  <c r="R154" i="7"/>
  <c r="AD154" i="7"/>
  <c r="S154" i="7"/>
  <c r="AE154" i="7"/>
  <c r="T154" i="7"/>
  <c r="AF154" i="7"/>
  <c r="U154" i="7"/>
  <c r="AG154" i="7"/>
  <c r="V154" i="7"/>
  <c r="AH154" i="7"/>
  <c r="W154" i="7"/>
  <c r="AI154" i="7"/>
  <c r="L154" i="7"/>
  <c r="X154" i="7"/>
  <c r="AJ154" i="7"/>
  <c r="AK154" i="7"/>
  <c r="N153" i="7"/>
  <c r="Z153" i="7"/>
  <c r="O153" i="7"/>
  <c r="AA153" i="7"/>
  <c r="P153" i="7"/>
  <c r="AB153" i="7"/>
  <c r="Q153" i="7"/>
  <c r="AC153" i="7"/>
  <c r="R153" i="7"/>
  <c r="AD153" i="7"/>
  <c r="S153" i="7"/>
  <c r="AE153" i="7"/>
  <c r="T153" i="7"/>
  <c r="AF153" i="7"/>
  <c r="U153" i="7"/>
  <c r="AG153" i="7"/>
  <c r="V153" i="7"/>
  <c r="AH153" i="7"/>
  <c r="W153" i="7"/>
  <c r="AI153" i="7"/>
  <c r="L153" i="7"/>
  <c r="X153" i="7"/>
  <c r="AJ153" i="7"/>
  <c r="AK153" i="7"/>
  <c r="N152" i="7"/>
  <c r="Z152" i="7"/>
  <c r="O152" i="7"/>
  <c r="AA152" i="7"/>
  <c r="P152" i="7"/>
  <c r="AB152" i="7"/>
  <c r="Q152" i="7"/>
  <c r="AC152" i="7"/>
  <c r="R152" i="7"/>
  <c r="AD152" i="7"/>
  <c r="S152" i="7"/>
  <c r="AE152" i="7"/>
  <c r="T152" i="7"/>
  <c r="AF152" i="7"/>
  <c r="U152" i="7"/>
  <c r="AG152" i="7"/>
  <c r="V152" i="7"/>
  <c r="AH152" i="7"/>
  <c r="W152" i="7"/>
  <c r="AI152" i="7"/>
  <c r="L152" i="7"/>
  <c r="X152" i="7"/>
  <c r="AJ152" i="7"/>
  <c r="AK152" i="7"/>
  <c r="N151" i="7"/>
  <c r="Z151" i="7"/>
  <c r="O151" i="7"/>
  <c r="AA151" i="7"/>
  <c r="P151" i="7"/>
  <c r="AB151" i="7"/>
  <c r="Q151" i="7"/>
  <c r="AC151" i="7"/>
  <c r="R151" i="7"/>
  <c r="AD151" i="7"/>
  <c r="S151" i="7"/>
  <c r="AE151" i="7"/>
  <c r="T151" i="7"/>
  <c r="AF151" i="7"/>
  <c r="U151" i="7"/>
  <c r="AG151" i="7"/>
  <c r="V151" i="7"/>
  <c r="AH151" i="7"/>
  <c r="W151" i="7"/>
  <c r="AI151" i="7"/>
  <c r="L151" i="7"/>
  <c r="X151" i="7"/>
  <c r="AJ151" i="7"/>
  <c r="AK151" i="7"/>
  <c r="N150" i="7"/>
  <c r="Z150" i="7"/>
  <c r="O150" i="7"/>
  <c r="AA150" i="7"/>
  <c r="P150" i="7"/>
  <c r="AB150" i="7"/>
  <c r="Q150" i="7"/>
  <c r="AC150" i="7"/>
  <c r="R150" i="7"/>
  <c r="AD150" i="7"/>
  <c r="S150" i="7"/>
  <c r="AE150" i="7"/>
  <c r="T150" i="7"/>
  <c r="AF150" i="7"/>
  <c r="U150" i="7"/>
  <c r="AG150" i="7"/>
  <c r="V150" i="7"/>
  <c r="AH150" i="7"/>
  <c r="W150" i="7"/>
  <c r="AI150" i="7"/>
  <c r="L150" i="7"/>
  <c r="X150" i="7"/>
  <c r="AJ150" i="7"/>
  <c r="AK150" i="7"/>
  <c r="N149" i="7"/>
  <c r="Z149" i="7"/>
  <c r="O149" i="7"/>
  <c r="AA149" i="7"/>
  <c r="P149" i="7"/>
  <c r="AB149" i="7"/>
  <c r="Q149" i="7"/>
  <c r="AC149" i="7"/>
  <c r="R149" i="7"/>
  <c r="AD149" i="7"/>
  <c r="S149" i="7"/>
  <c r="AE149" i="7"/>
  <c r="T149" i="7"/>
  <c r="AF149" i="7"/>
  <c r="U149" i="7"/>
  <c r="AG149" i="7"/>
  <c r="V149" i="7"/>
  <c r="AH149" i="7"/>
  <c r="W149" i="7"/>
  <c r="AI149" i="7"/>
  <c r="L149" i="7"/>
  <c r="X149" i="7"/>
  <c r="AJ149" i="7"/>
  <c r="AK149" i="7"/>
  <c r="N148" i="7"/>
  <c r="Z148" i="7"/>
  <c r="O148" i="7"/>
  <c r="AA148" i="7"/>
  <c r="P148" i="7"/>
  <c r="AB148" i="7"/>
  <c r="Q148" i="7"/>
  <c r="AC148" i="7"/>
  <c r="R148" i="7"/>
  <c r="AD148" i="7"/>
  <c r="S148" i="7"/>
  <c r="AE148" i="7"/>
  <c r="T148" i="7"/>
  <c r="AF148" i="7"/>
  <c r="U148" i="7"/>
  <c r="AG148" i="7"/>
  <c r="V148" i="7"/>
  <c r="AH148" i="7"/>
  <c r="W148" i="7"/>
  <c r="AI148" i="7"/>
  <c r="L148" i="7"/>
  <c r="X148" i="7"/>
  <c r="AJ148" i="7"/>
  <c r="AK148" i="7"/>
  <c r="N147" i="7"/>
  <c r="Z147" i="7"/>
  <c r="O147" i="7"/>
  <c r="AA147" i="7"/>
  <c r="P147" i="7"/>
  <c r="AB147" i="7"/>
  <c r="Q147" i="7"/>
  <c r="AC147" i="7"/>
  <c r="R147" i="7"/>
  <c r="AD147" i="7"/>
  <c r="S147" i="7"/>
  <c r="AE147" i="7"/>
  <c r="T147" i="7"/>
  <c r="AF147" i="7"/>
  <c r="U147" i="7"/>
  <c r="AG147" i="7"/>
  <c r="V147" i="7"/>
  <c r="AH147" i="7"/>
  <c r="W147" i="7"/>
  <c r="AI147" i="7"/>
  <c r="L147" i="7"/>
  <c r="X147" i="7"/>
  <c r="AJ147" i="7"/>
  <c r="AK147" i="7"/>
  <c r="N146" i="7"/>
  <c r="Z146" i="7"/>
  <c r="O146" i="7"/>
  <c r="AA146" i="7"/>
  <c r="P146" i="7"/>
  <c r="AB146" i="7"/>
  <c r="Q146" i="7"/>
  <c r="AC146" i="7"/>
  <c r="R146" i="7"/>
  <c r="AD146" i="7"/>
  <c r="S146" i="7"/>
  <c r="AE146" i="7"/>
  <c r="T146" i="7"/>
  <c r="AF146" i="7"/>
  <c r="U146" i="7"/>
  <c r="AG146" i="7"/>
  <c r="V146" i="7"/>
  <c r="AH146" i="7"/>
  <c r="W146" i="7"/>
  <c r="AI146" i="7"/>
  <c r="L146" i="7"/>
  <c r="X146" i="7"/>
  <c r="AJ146" i="7"/>
  <c r="AK146" i="7"/>
  <c r="N145" i="7"/>
  <c r="Z145" i="7"/>
  <c r="O145" i="7"/>
  <c r="AA145" i="7"/>
  <c r="P145" i="7"/>
  <c r="AB145" i="7"/>
  <c r="Q145" i="7"/>
  <c r="AC145" i="7"/>
  <c r="R145" i="7"/>
  <c r="AD145" i="7"/>
  <c r="S145" i="7"/>
  <c r="AE145" i="7"/>
  <c r="T145" i="7"/>
  <c r="AF145" i="7"/>
  <c r="U145" i="7"/>
  <c r="AG145" i="7"/>
  <c r="V145" i="7"/>
  <c r="AH145" i="7"/>
  <c r="W145" i="7"/>
  <c r="AI145" i="7"/>
  <c r="L145" i="7"/>
  <c r="X145" i="7"/>
  <c r="AJ145" i="7"/>
  <c r="AK145" i="7"/>
  <c r="N144" i="7"/>
  <c r="Z144" i="7"/>
  <c r="O144" i="7"/>
  <c r="AA144" i="7"/>
  <c r="P144" i="7"/>
  <c r="AB144" i="7"/>
  <c r="Q144" i="7"/>
  <c r="AC144" i="7"/>
  <c r="R144" i="7"/>
  <c r="AD144" i="7"/>
  <c r="S144" i="7"/>
  <c r="AE144" i="7"/>
  <c r="T144" i="7"/>
  <c r="AF144" i="7"/>
  <c r="U144" i="7"/>
  <c r="AG144" i="7"/>
  <c r="V144" i="7"/>
  <c r="AH144" i="7"/>
  <c r="W144" i="7"/>
  <c r="AI144" i="7"/>
  <c r="L144" i="7"/>
  <c r="X144" i="7"/>
  <c r="AJ144" i="7"/>
  <c r="AK144" i="7"/>
  <c r="N143" i="7"/>
  <c r="Z143" i="7"/>
  <c r="O143" i="7"/>
  <c r="AA143" i="7"/>
  <c r="P143" i="7"/>
  <c r="AB143" i="7"/>
  <c r="Q143" i="7"/>
  <c r="AC143" i="7"/>
  <c r="R143" i="7"/>
  <c r="AD143" i="7"/>
  <c r="S143" i="7"/>
  <c r="AE143" i="7"/>
  <c r="T143" i="7"/>
  <c r="AF143" i="7"/>
  <c r="U143" i="7"/>
  <c r="AG143" i="7"/>
  <c r="V143" i="7"/>
  <c r="AH143" i="7"/>
  <c r="W143" i="7"/>
  <c r="AI143" i="7"/>
  <c r="L143" i="7"/>
  <c r="X143" i="7"/>
  <c r="AJ143" i="7"/>
  <c r="AK143" i="7"/>
  <c r="N142" i="7"/>
  <c r="Z142" i="7"/>
  <c r="O142" i="7"/>
  <c r="AA142" i="7"/>
  <c r="P142" i="7"/>
  <c r="AB142" i="7"/>
  <c r="Q142" i="7"/>
  <c r="AC142" i="7"/>
  <c r="R142" i="7"/>
  <c r="AD142" i="7"/>
  <c r="S142" i="7"/>
  <c r="AE142" i="7"/>
  <c r="T142" i="7"/>
  <c r="AF142" i="7"/>
  <c r="U142" i="7"/>
  <c r="AG142" i="7"/>
  <c r="V142" i="7"/>
  <c r="AH142" i="7"/>
  <c r="W142" i="7"/>
  <c r="AI142" i="7"/>
  <c r="L142" i="7"/>
  <c r="X142" i="7"/>
  <c r="AJ142" i="7"/>
  <c r="AK142" i="7"/>
  <c r="N141" i="7"/>
  <c r="Z141" i="7"/>
  <c r="O141" i="7"/>
  <c r="AA141" i="7"/>
  <c r="P141" i="7"/>
  <c r="AB141" i="7"/>
  <c r="Q141" i="7"/>
  <c r="AC141" i="7"/>
  <c r="R141" i="7"/>
  <c r="AD141" i="7"/>
  <c r="S141" i="7"/>
  <c r="AE141" i="7"/>
  <c r="T141" i="7"/>
  <c r="AF141" i="7"/>
  <c r="U141" i="7"/>
  <c r="AG141" i="7"/>
  <c r="V141" i="7"/>
  <c r="AH141" i="7"/>
  <c r="W141" i="7"/>
  <c r="AI141" i="7"/>
  <c r="L141" i="7"/>
  <c r="X141" i="7"/>
  <c r="AJ141" i="7"/>
  <c r="AK141" i="7"/>
  <c r="N140" i="7"/>
  <c r="Z140" i="7"/>
  <c r="O140" i="7"/>
  <c r="AA140" i="7"/>
  <c r="P140" i="7"/>
  <c r="AB140" i="7"/>
  <c r="Q140" i="7"/>
  <c r="AC140" i="7"/>
  <c r="R140" i="7"/>
  <c r="AD140" i="7"/>
  <c r="S140" i="7"/>
  <c r="AE140" i="7"/>
  <c r="T140" i="7"/>
  <c r="AF140" i="7"/>
  <c r="U140" i="7"/>
  <c r="AG140" i="7"/>
  <c r="V140" i="7"/>
  <c r="AH140" i="7"/>
  <c r="W140" i="7"/>
  <c r="AI140" i="7"/>
  <c r="L140" i="7"/>
  <c r="X140" i="7"/>
  <c r="AJ140" i="7"/>
  <c r="AK140" i="7"/>
  <c r="N139" i="7"/>
  <c r="Z139" i="7"/>
  <c r="O139" i="7"/>
  <c r="AA139" i="7"/>
  <c r="P139" i="7"/>
  <c r="AB139" i="7"/>
  <c r="Q139" i="7"/>
  <c r="AC139" i="7"/>
  <c r="R139" i="7"/>
  <c r="AD139" i="7"/>
  <c r="S139" i="7"/>
  <c r="AE139" i="7"/>
  <c r="T139" i="7"/>
  <c r="AF139" i="7"/>
  <c r="U139" i="7"/>
  <c r="AG139" i="7"/>
  <c r="V139" i="7"/>
  <c r="AH139" i="7"/>
  <c r="W139" i="7"/>
  <c r="AI139" i="7"/>
  <c r="L139" i="7"/>
  <c r="X139" i="7"/>
  <c r="AJ139" i="7"/>
  <c r="AK139" i="7"/>
  <c r="N138" i="7"/>
  <c r="Z138" i="7"/>
  <c r="O138" i="7"/>
  <c r="AA138" i="7"/>
  <c r="P138" i="7"/>
  <c r="AB138" i="7"/>
  <c r="Q138" i="7"/>
  <c r="AC138" i="7"/>
  <c r="R138" i="7"/>
  <c r="AD138" i="7"/>
  <c r="S138" i="7"/>
  <c r="AE138" i="7"/>
  <c r="T138" i="7"/>
  <c r="AF138" i="7"/>
  <c r="U138" i="7"/>
  <c r="AG138" i="7"/>
  <c r="V138" i="7"/>
  <c r="AH138" i="7"/>
  <c r="W138" i="7"/>
  <c r="AI138" i="7"/>
  <c r="L138" i="7"/>
  <c r="X138" i="7"/>
  <c r="AJ138" i="7"/>
  <c r="AK138" i="7"/>
  <c r="N137" i="7"/>
  <c r="Z137" i="7"/>
  <c r="O137" i="7"/>
  <c r="AA137" i="7"/>
  <c r="P137" i="7"/>
  <c r="AB137" i="7"/>
  <c r="Q137" i="7"/>
  <c r="AC137" i="7"/>
  <c r="R137" i="7"/>
  <c r="AD137" i="7"/>
  <c r="S137" i="7"/>
  <c r="AE137" i="7"/>
  <c r="T137" i="7"/>
  <c r="AF137" i="7"/>
  <c r="U137" i="7"/>
  <c r="AG137" i="7"/>
  <c r="V137" i="7"/>
  <c r="AH137" i="7"/>
  <c r="W137" i="7"/>
  <c r="AI137" i="7"/>
  <c r="L137" i="7"/>
  <c r="X137" i="7"/>
  <c r="AJ137" i="7"/>
  <c r="AK137" i="7"/>
  <c r="N136" i="7"/>
  <c r="Z136" i="7"/>
  <c r="O136" i="7"/>
  <c r="AA136" i="7"/>
  <c r="P136" i="7"/>
  <c r="AB136" i="7"/>
  <c r="Q136" i="7"/>
  <c r="AC136" i="7"/>
  <c r="R136" i="7"/>
  <c r="AD136" i="7"/>
  <c r="S136" i="7"/>
  <c r="AE136" i="7"/>
  <c r="T136" i="7"/>
  <c r="AF136" i="7"/>
  <c r="U136" i="7"/>
  <c r="AG136" i="7"/>
  <c r="V136" i="7"/>
  <c r="AH136" i="7"/>
  <c r="W136" i="7"/>
  <c r="AI136" i="7"/>
  <c r="L136" i="7"/>
  <c r="X136" i="7"/>
  <c r="AJ136" i="7"/>
  <c r="AK136" i="7"/>
  <c r="Z130" i="7"/>
  <c r="AK130" i="7"/>
  <c r="AJ130" i="7"/>
  <c r="AI130" i="7"/>
  <c r="AH130" i="7"/>
  <c r="AG130" i="7"/>
  <c r="AF130" i="7"/>
  <c r="AE130" i="7"/>
  <c r="AD130" i="7"/>
  <c r="AC130" i="7"/>
  <c r="AB130" i="7"/>
  <c r="AA130" i="7"/>
  <c r="Z129" i="7"/>
  <c r="AK129" i="7"/>
  <c r="AJ129" i="7"/>
  <c r="AI129" i="7"/>
  <c r="AH129" i="7"/>
  <c r="AG129" i="7"/>
  <c r="AF129" i="7"/>
  <c r="AE129" i="7"/>
  <c r="AD129" i="7"/>
  <c r="AC129" i="7"/>
  <c r="AB129" i="7"/>
  <c r="AA129" i="7"/>
  <c r="Z128" i="7"/>
  <c r="AK128" i="7"/>
  <c r="AJ128" i="7"/>
  <c r="AI128" i="7"/>
  <c r="AH128" i="7"/>
  <c r="AG128" i="7"/>
  <c r="AF128" i="7"/>
  <c r="AE128" i="7"/>
  <c r="AD128" i="7"/>
  <c r="AC128" i="7"/>
  <c r="AB128" i="7"/>
  <c r="AA128" i="7"/>
  <c r="Z127" i="7"/>
  <c r="AK127" i="7"/>
  <c r="AJ127" i="7"/>
  <c r="AI127" i="7"/>
  <c r="AH127" i="7"/>
  <c r="AG127" i="7"/>
  <c r="AF127" i="7"/>
  <c r="AE127" i="7"/>
  <c r="AD127" i="7"/>
  <c r="AC127" i="7"/>
  <c r="AB127" i="7"/>
  <c r="AA127" i="7"/>
  <c r="Z126" i="7"/>
  <c r="AK126" i="7"/>
  <c r="AJ126" i="7"/>
  <c r="AI126" i="7"/>
  <c r="AH126" i="7"/>
  <c r="AG126" i="7"/>
  <c r="AF126" i="7"/>
  <c r="AE126" i="7"/>
  <c r="AD126" i="7"/>
  <c r="AC126" i="7"/>
  <c r="AB126" i="7"/>
  <c r="AA126" i="7"/>
  <c r="Z125" i="7"/>
  <c r="AK125" i="7"/>
  <c r="AJ125" i="7"/>
  <c r="AI125" i="7"/>
  <c r="AH125" i="7"/>
  <c r="AG125" i="7"/>
  <c r="AF125" i="7"/>
  <c r="AE125" i="7"/>
  <c r="AD125" i="7"/>
  <c r="AC125" i="7"/>
  <c r="AB125" i="7"/>
  <c r="AA125" i="7"/>
  <c r="Z124" i="7"/>
  <c r="AK124" i="7"/>
  <c r="AJ124" i="7"/>
  <c r="AI124" i="7"/>
  <c r="AH124" i="7"/>
  <c r="AG124" i="7"/>
  <c r="AF124" i="7"/>
  <c r="AE124" i="7"/>
  <c r="AD124" i="7"/>
  <c r="AC124" i="7"/>
  <c r="AB124" i="7"/>
  <c r="AA124" i="7"/>
  <c r="Z123" i="7"/>
  <c r="AK123" i="7"/>
  <c r="AJ123" i="7"/>
  <c r="AI123" i="7"/>
  <c r="AH123" i="7"/>
  <c r="AG123" i="7"/>
  <c r="AF123" i="7"/>
  <c r="AE123" i="7"/>
  <c r="AD123" i="7"/>
  <c r="AC123" i="7"/>
  <c r="AB123" i="7"/>
  <c r="AA123" i="7"/>
  <c r="Z122" i="7"/>
  <c r="AK122" i="7"/>
  <c r="AJ122" i="7"/>
  <c r="AI122" i="7"/>
  <c r="AH122" i="7"/>
  <c r="AG122" i="7"/>
  <c r="AF122" i="7"/>
  <c r="AE122" i="7"/>
  <c r="AD122" i="7"/>
  <c r="AC122" i="7"/>
  <c r="AB122" i="7"/>
  <c r="AA122" i="7"/>
  <c r="Z121" i="7"/>
  <c r="AK121" i="7"/>
  <c r="AJ121" i="7"/>
  <c r="AI121" i="7"/>
  <c r="AH121" i="7"/>
  <c r="AG121" i="7"/>
  <c r="AF121" i="7"/>
  <c r="AE121" i="7"/>
  <c r="AD121" i="7"/>
  <c r="AC121" i="7"/>
  <c r="AB121" i="7"/>
  <c r="AA121" i="7"/>
  <c r="Z120" i="7"/>
  <c r="AK120" i="7"/>
  <c r="AJ120" i="7"/>
  <c r="AI120" i="7"/>
  <c r="AH120" i="7"/>
  <c r="AG120" i="7"/>
  <c r="AF120" i="7"/>
  <c r="AE120" i="7"/>
  <c r="AD120" i="7"/>
  <c r="AC120" i="7"/>
  <c r="AB120" i="7"/>
  <c r="AA120" i="7"/>
  <c r="Z119" i="7"/>
  <c r="AK119" i="7"/>
  <c r="AJ119" i="7"/>
  <c r="AI119" i="7"/>
  <c r="AH119" i="7"/>
  <c r="AG119" i="7"/>
  <c r="AF119" i="7"/>
  <c r="AE119" i="7"/>
  <c r="AD119" i="7"/>
  <c r="AC119" i="7"/>
  <c r="AB119" i="7"/>
  <c r="AA119" i="7"/>
  <c r="Z118" i="7"/>
  <c r="AK118" i="7"/>
  <c r="AJ118" i="7"/>
  <c r="AI118" i="7"/>
  <c r="AH118" i="7"/>
  <c r="AG118" i="7"/>
  <c r="AF118" i="7"/>
  <c r="AE118" i="7"/>
  <c r="AD118" i="7"/>
  <c r="AC118" i="7"/>
  <c r="AB118" i="7"/>
  <c r="AA118" i="7"/>
  <c r="Z117" i="7"/>
  <c r="AK117" i="7"/>
  <c r="AJ117" i="7"/>
  <c r="AI117" i="7"/>
  <c r="AH117" i="7"/>
  <c r="AG117" i="7"/>
  <c r="AF117" i="7"/>
  <c r="AE117" i="7"/>
  <c r="AD117" i="7"/>
  <c r="AC117" i="7"/>
  <c r="AB117" i="7"/>
  <c r="AA117" i="7"/>
  <c r="Z116" i="7"/>
  <c r="AK116" i="7"/>
  <c r="AJ116" i="7"/>
  <c r="AI116" i="7"/>
  <c r="AH116" i="7"/>
  <c r="AG116" i="7"/>
  <c r="AF116" i="7"/>
  <c r="AE116" i="7"/>
  <c r="AD116" i="7"/>
  <c r="AC116" i="7"/>
  <c r="AB116" i="7"/>
  <c r="AA116" i="7"/>
  <c r="Z115" i="7"/>
  <c r="AK115" i="7"/>
  <c r="AJ115" i="7"/>
  <c r="AI115" i="7"/>
  <c r="AH115" i="7"/>
  <c r="AG115" i="7"/>
  <c r="AF115" i="7"/>
  <c r="AE115" i="7"/>
  <c r="AD115" i="7"/>
  <c r="AC115" i="7"/>
  <c r="AB115" i="7"/>
  <c r="AA115" i="7"/>
  <c r="Z114" i="7"/>
  <c r="AK114" i="7"/>
  <c r="AJ114" i="7"/>
  <c r="AI114" i="7"/>
  <c r="AH114" i="7"/>
  <c r="AG114" i="7"/>
  <c r="AF114" i="7"/>
  <c r="AE114" i="7"/>
  <c r="AD114" i="7"/>
  <c r="AC114" i="7"/>
  <c r="AB114" i="7"/>
  <c r="AA114" i="7"/>
  <c r="Z113" i="7"/>
  <c r="AK113" i="7"/>
  <c r="AJ113" i="7"/>
  <c r="AI113" i="7"/>
  <c r="AH113" i="7"/>
  <c r="AG113" i="7"/>
  <c r="AF113" i="7"/>
  <c r="AE113" i="7"/>
  <c r="AD113" i="7"/>
  <c r="AC113" i="7"/>
  <c r="AB113" i="7"/>
  <c r="AA113" i="7"/>
  <c r="Z112" i="7"/>
  <c r="AK112" i="7"/>
  <c r="AJ112" i="7"/>
  <c r="AI112" i="7"/>
  <c r="AH112" i="7"/>
  <c r="AG112" i="7"/>
  <c r="AF112" i="7"/>
  <c r="AE112" i="7"/>
  <c r="AD112" i="7"/>
  <c r="AC112" i="7"/>
  <c r="AB112" i="7"/>
  <c r="AA112" i="7"/>
  <c r="Z111" i="7"/>
  <c r="AK111" i="7"/>
  <c r="AJ111" i="7"/>
  <c r="AI111" i="7"/>
  <c r="AH111" i="7"/>
  <c r="AG111" i="7"/>
  <c r="AF111" i="7"/>
  <c r="AE111" i="7"/>
  <c r="AD111" i="7"/>
  <c r="AC111" i="7"/>
  <c r="AB111" i="7"/>
  <c r="AA111" i="7"/>
  <c r="Z110" i="7"/>
  <c r="AK110" i="7"/>
  <c r="AJ110" i="7"/>
  <c r="AI110" i="7"/>
  <c r="AH110" i="7"/>
  <c r="AG110" i="7"/>
  <c r="AF110" i="7"/>
  <c r="AE110" i="7"/>
  <c r="AD110" i="7"/>
  <c r="AC110" i="7"/>
  <c r="AB110" i="7"/>
  <c r="AA110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N68" i="7"/>
  <c r="Z68" i="7"/>
  <c r="O68" i="7"/>
  <c r="AA68" i="7"/>
  <c r="P68" i="7"/>
  <c r="AB68" i="7"/>
  <c r="Q68" i="7"/>
  <c r="AC68" i="7"/>
  <c r="R68" i="7"/>
  <c r="AD68" i="7"/>
  <c r="S68" i="7"/>
  <c r="AE68" i="7"/>
  <c r="T68" i="7"/>
  <c r="AF68" i="7"/>
  <c r="U68" i="7"/>
  <c r="AG68" i="7"/>
  <c r="V68" i="7"/>
  <c r="AH68" i="7"/>
  <c r="W68" i="7"/>
  <c r="AI68" i="7"/>
  <c r="L68" i="7"/>
  <c r="X68" i="7"/>
  <c r="AJ68" i="7"/>
  <c r="AK68" i="7"/>
  <c r="X67" i="7"/>
  <c r="W67" i="7"/>
  <c r="V67" i="7"/>
  <c r="U67" i="7"/>
  <c r="T67" i="7"/>
  <c r="S67" i="7"/>
  <c r="R67" i="7"/>
  <c r="Q67" i="7"/>
  <c r="P67" i="7"/>
  <c r="O67" i="7"/>
  <c r="N67" i="7"/>
  <c r="X66" i="7"/>
  <c r="W66" i="7"/>
  <c r="V66" i="7"/>
  <c r="U66" i="7"/>
  <c r="T66" i="7"/>
  <c r="S66" i="7"/>
  <c r="R66" i="7"/>
  <c r="Q66" i="7"/>
  <c r="P66" i="7"/>
  <c r="O66" i="7"/>
  <c r="N66" i="7"/>
  <c r="X65" i="7"/>
  <c r="W65" i="7"/>
  <c r="V65" i="7"/>
  <c r="U65" i="7"/>
  <c r="T65" i="7"/>
  <c r="S65" i="7"/>
  <c r="R65" i="7"/>
  <c r="Q65" i="7"/>
  <c r="P65" i="7"/>
  <c r="O65" i="7"/>
  <c r="N65" i="7"/>
  <c r="X64" i="7"/>
  <c r="W64" i="7"/>
  <c r="V64" i="7"/>
  <c r="U64" i="7"/>
  <c r="T64" i="7"/>
  <c r="S64" i="7"/>
  <c r="R64" i="7"/>
  <c r="Q64" i="7"/>
  <c r="P64" i="7"/>
  <c r="O64" i="7"/>
  <c r="N64" i="7"/>
  <c r="X63" i="7"/>
  <c r="W63" i="7"/>
  <c r="V63" i="7"/>
  <c r="U63" i="7"/>
  <c r="T63" i="7"/>
  <c r="S63" i="7"/>
  <c r="R63" i="7"/>
  <c r="Q63" i="7"/>
  <c r="P63" i="7"/>
  <c r="O63" i="7"/>
  <c r="N63" i="7"/>
  <c r="X62" i="7"/>
  <c r="W62" i="7"/>
  <c r="V62" i="7"/>
  <c r="U62" i="7"/>
  <c r="T62" i="7"/>
  <c r="S62" i="7"/>
  <c r="R62" i="7"/>
  <c r="Q62" i="7"/>
  <c r="P62" i="7"/>
  <c r="O62" i="7"/>
  <c r="N62" i="7"/>
  <c r="X61" i="7"/>
  <c r="W61" i="7"/>
  <c r="V61" i="7"/>
  <c r="U61" i="7"/>
  <c r="T61" i="7"/>
  <c r="S61" i="7"/>
  <c r="R61" i="7"/>
  <c r="Q61" i="7"/>
  <c r="P61" i="7"/>
  <c r="O61" i="7"/>
  <c r="N61" i="7"/>
  <c r="X60" i="7"/>
  <c r="W60" i="7"/>
  <c r="V60" i="7"/>
  <c r="U60" i="7"/>
  <c r="T60" i="7"/>
  <c r="S60" i="7"/>
  <c r="R60" i="7"/>
  <c r="Q60" i="7"/>
  <c r="P60" i="7"/>
  <c r="O60" i="7"/>
  <c r="N60" i="7"/>
  <c r="X59" i="7"/>
  <c r="W59" i="7"/>
  <c r="V59" i="7"/>
  <c r="U59" i="7"/>
  <c r="T59" i="7"/>
  <c r="S59" i="7"/>
  <c r="R59" i="7"/>
  <c r="Q59" i="7"/>
  <c r="P59" i="7"/>
  <c r="O59" i="7"/>
  <c r="N59" i="7"/>
  <c r="X58" i="7"/>
  <c r="W58" i="7"/>
  <c r="V58" i="7"/>
  <c r="U58" i="7"/>
  <c r="T58" i="7"/>
  <c r="S58" i="7"/>
  <c r="R58" i="7"/>
  <c r="Q58" i="7"/>
  <c r="P58" i="7"/>
  <c r="O58" i="7"/>
  <c r="N58" i="7"/>
  <c r="X57" i="7"/>
  <c r="W57" i="7"/>
  <c r="V57" i="7"/>
  <c r="U57" i="7"/>
  <c r="T57" i="7"/>
  <c r="S57" i="7"/>
  <c r="R57" i="7"/>
  <c r="Q57" i="7"/>
  <c r="P57" i="7"/>
  <c r="O57" i="7"/>
  <c r="N57" i="7"/>
  <c r="N56" i="7"/>
  <c r="Z56" i="7"/>
  <c r="O56" i="7"/>
  <c r="AA56" i="7"/>
  <c r="P56" i="7"/>
  <c r="AB56" i="7"/>
  <c r="Q56" i="7"/>
  <c r="AC56" i="7"/>
  <c r="R56" i="7"/>
  <c r="AD56" i="7"/>
  <c r="S56" i="7"/>
  <c r="AE56" i="7"/>
  <c r="T56" i="7"/>
  <c r="AF56" i="7"/>
  <c r="U56" i="7"/>
  <c r="AG56" i="7"/>
  <c r="V56" i="7"/>
  <c r="AH56" i="7"/>
  <c r="W56" i="7"/>
  <c r="AI56" i="7"/>
  <c r="L56" i="7"/>
  <c r="X56" i="7"/>
  <c r="AJ56" i="7"/>
  <c r="AK56" i="7"/>
  <c r="N55" i="7"/>
  <c r="Z55" i="7"/>
  <c r="O55" i="7"/>
  <c r="AA55" i="7"/>
  <c r="P55" i="7"/>
  <c r="AB55" i="7"/>
  <c r="Q55" i="7"/>
  <c r="AC55" i="7"/>
  <c r="R55" i="7"/>
  <c r="AD55" i="7"/>
  <c r="S55" i="7"/>
  <c r="AE55" i="7"/>
  <c r="T55" i="7"/>
  <c r="AF55" i="7"/>
  <c r="U55" i="7"/>
  <c r="AG55" i="7"/>
  <c r="V55" i="7"/>
  <c r="AH55" i="7"/>
  <c r="W55" i="7"/>
  <c r="AI55" i="7"/>
  <c r="L55" i="7"/>
  <c r="X55" i="7"/>
  <c r="AJ55" i="7"/>
  <c r="AK55" i="7"/>
  <c r="N54" i="7"/>
  <c r="Z54" i="7"/>
  <c r="O54" i="7"/>
  <c r="AA54" i="7"/>
  <c r="P54" i="7"/>
  <c r="AB54" i="7"/>
  <c r="Q54" i="7"/>
  <c r="AC54" i="7"/>
  <c r="R54" i="7"/>
  <c r="AD54" i="7"/>
  <c r="S54" i="7"/>
  <c r="AE54" i="7"/>
  <c r="T54" i="7"/>
  <c r="AF54" i="7"/>
  <c r="U54" i="7"/>
  <c r="AG54" i="7"/>
  <c r="V54" i="7"/>
  <c r="AH54" i="7"/>
  <c r="W54" i="7"/>
  <c r="AI54" i="7"/>
  <c r="L54" i="7"/>
  <c r="X54" i="7"/>
  <c r="AJ54" i="7"/>
  <c r="AK54" i="7"/>
  <c r="N53" i="7"/>
  <c r="Z53" i="7"/>
  <c r="O53" i="7"/>
  <c r="AA53" i="7"/>
  <c r="P53" i="7"/>
  <c r="AB53" i="7"/>
  <c r="Q53" i="7"/>
  <c r="AC53" i="7"/>
  <c r="R53" i="7"/>
  <c r="AD53" i="7"/>
  <c r="S53" i="7"/>
  <c r="AE53" i="7"/>
  <c r="T53" i="7"/>
  <c r="AF53" i="7"/>
  <c r="U53" i="7"/>
  <c r="AG53" i="7"/>
  <c r="V53" i="7"/>
  <c r="AH53" i="7"/>
  <c r="W53" i="7"/>
  <c r="AI53" i="7"/>
  <c r="L53" i="7"/>
  <c r="X53" i="7"/>
  <c r="AJ53" i="7"/>
  <c r="AK53" i="7"/>
  <c r="N52" i="7"/>
  <c r="Z52" i="7"/>
  <c r="O52" i="7"/>
  <c r="AA52" i="7"/>
  <c r="P52" i="7"/>
  <c r="AB52" i="7"/>
  <c r="Q52" i="7"/>
  <c r="AC52" i="7"/>
  <c r="R52" i="7"/>
  <c r="AD52" i="7"/>
  <c r="S52" i="7"/>
  <c r="AE52" i="7"/>
  <c r="T52" i="7"/>
  <c r="AF52" i="7"/>
  <c r="U52" i="7"/>
  <c r="AG52" i="7"/>
  <c r="V52" i="7"/>
  <c r="AH52" i="7"/>
  <c r="W52" i="7"/>
  <c r="AI52" i="7"/>
  <c r="L52" i="7"/>
  <c r="X52" i="7"/>
  <c r="AJ52" i="7"/>
  <c r="AK52" i="7"/>
  <c r="N51" i="7"/>
  <c r="Z51" i="7"/>
  <c r="O51" i="7"/>
  <c r="AA51" i="7"/>
  <c r="P51" i="7"/>
  <c r="AB51" i="7"/>
  <c r="Q51" i="7"/>
  <c r="AC51" i="7"/>
  <c r="R51" i="7"/>
  <c r="AD51" i="7"/>
  <c r="S51" i="7"/>
  <c r="AE51" i="7"/>
  <c r="T51" i="7"/>
  <c r="AF51" i="7"/>
  <c r="U51" i="7"/>
  <c r="AG51" i="7"/>
  <c r="V51" i="7"/>
  <c r="AH51" i="7"/>
  <c r="W51" i="7"/>
  <c r="AI51" i="7"/>
  <c r="L51" i="7"/>
  <c r="X51" i="7"/>
  <c r="AJ51" i="7"/>
  <c r="AK51" i="7"/>
  <c r="N50" i="7"/>
  <c r="Z50" i="7"/>
  <c r="O50" i="7"/>
  <c r="AA50" i="7"/>
  <c r="P50" i="7"/>
  <c r="AB50" i="7"/>
  <c r="Q50" i="7"/>
  <c r="AC50" i="7"/>
  <c r="R50" i="7"/>
  <c r="AD50" i="7"/>
  <c r="S50" i="7"/>
  <c r="AE50" i="7"/>
  <c r="T50" i="7"/>
  <c r="AF50" i="7"/>
  <c r="U50" i="7"/>
  <c r="AG50" i="7"/>
  <c r="V50" i="7"/>
  <c r="AH50" i="7"/>
  <c r="W50" i="7"/>
  <c r="AI50" i="7"/>
  <c r="L50" i="7"/>
  <c r="X50" i="7"/>
  <c r="AJ50" i="7"/>
  <c r="AK50" i="7"/>
  <c r="N49" i="7"/>
  <c r="Z49" i="7"/>
  <c r="O49" i="7"/>
  <c r="AA49" i="7"/>
  <c r="P49" i="7"/>
  <c r="AB49" i="7"/>
  <c r="Q49" i="7"/>
  <c r="AC49" i="7"/>
  <c r="R49" i="7"/>
  <c r="AD49" i="7"/>
  <c r="S49" i="7"/>
  <c r="AE49" i="7"/>
  <c r="T49" i="7"/>
  <c r="AF49" i="7"/>
  <c r="U49" i="7"/>
  <c r="AG49" i="7"/>
  <c r="V49" i="7"/>
  <c r="AH49" i="7"/>
  <c r="W49" i="7"/>
  <c r="AI49" i="7"/>
  <c r="L49" i="7"/>
  <c r="X49" i="7"/>
  <c r="AJ49" i="7"/>
  <c r="AK49" i="7"/>
  <c r="N48" i="7"/>
  <c r="Z48" i="7"/>
  <c r="O48" i="7"/>
  <c r="AA48" i="7"/>
  <c r="P48" i="7"/>
  <c r="AB48" i="7"/>
  <c r="Q48" i="7"/>
  <c r="AC48" i="7"/>
  <c r="R48" i="7"/>
  <c r="AD48" i="7"/>
  <c r="S48" i="7"/>
  <c r="AE48" i="7"/>
  <c r="T48" i="7"/>
  <c r="AF48" i="7"/>
  <c r="U48" i="7"/>
  <c r="AG48" i="7"/>
  <c r="V48" i="7"/>
  <c r="AH48" i="7"/>
  <c r="W48" i="7"/>
  <c r="AI48" i="7"/>
  <c r="X48" i="7"/>
  <c r="AJ48" i="7"/>
  <c r="AK48" i="7"/>
  <c r="N47" i="7"/>
  <c r="Z47" i="7"/>
  <c r="O47" i="7"/>
  <c r="AA47" i="7"/>
  <c r="P47" i="7"/>
  <c r="AB47" i="7"/>
  <c r="Q47" i="7"/>
  <c r="AC47" i="7"/>
  <c r="R47" i="7"/>
  <c r="AD47" i="7"/>
  <c r="S47" i="7"/>
  <c r="AE47" i="7"/>
  <c r="T47" i="7"/>
  <c r="AF47" i="7"/>
  <c r="U47" i="7"/>
  <c r="AG47" i="7"/>
  <c r="V47" i="7"/>
  <c r="AH47" i="7"/>
  <c r="W47" i="7"/>
  <c r="AI47" i="7"/>
  <c r="X47" i="7"/>
  <c r="AJ47" i="7"/>
  <c r="AK47" i="7"/>
  <c r="N46" i="7"/>
  <c r="Z46" i="7"/>
  <c r="O46" i="7"/>
  <c r="AA46" i="7"/>
  <c r="P46" i="7"/>
  <c r="AB46" i="7"/>
  <c r="Q46" i="7"/>
  <c r="AC46" i="7"/>
  <c r="R46" i="7"/>
  <c r="AD46" i="7"/>
  <c r="S46" i="7"/>
  <c r="AE46" i="7"/>
  <c r="T46" i="7"/>
  <c r="AF46" i="7"/>
  <c r="U46" i="7"/>
  <c r="AG46" i="7"/>
  <c r="V46" i="7"/>
  <c r="AH46" i="7"/>
  <c r="W46" i="7"/>
  <c r="AI46" i="7"/>
  <c r="X46" i="7"/>
  <c r="AJ46" i="7"/>
  <c r="AK46" i="7"/>
  <c r="N45" i="7"/>
  <c r="Z45" i="7"/>
  <c r="O45" i="7"/>
  <c r="AA45" i="7"/>
  <c r="P45" i="7"/>
  <c r="AB45" i="7"/>
  <c r="Q45" i="7"/>
  <c r="AC45" i="7"/>
  <c r="R45" i="7"/>
  <c r="AD45" i="7"/>
  <c r="S45" i="7"/>
  <c r="AE45" i="7"/>
  <c r="T45" i="7"/>
  <c r="AF45" i="7"/>
  <c r="U45" i="7"/>
  <c r="AG45" i="7"/>
  <c r="V45" i="7"/>
  <c r="AH45" i="7"/>
  <c r="W45" i="7"/>
  <c r="AI45" i="7"/>
  <c r="X45" i="7"/>
  <c r="AJ45" i="7"/>
  <c r="AK45" i="7"/>
  <c r="N44" i="7"/>
  <c r="Z44" i="7"/>
  <c r="O44" i="7"/>
  <c r="AA44" i="7"/>
  <c r="P44" i="7"/>
  <c r="AB44" i="7"/>
  <c r="Q44" i="7"/>
  <c r="AC44" i="7"/>
  <c r="R44" i="7"/>
  <c r="AD44" i="7"/>
  <c r="S44" i="7"/>
  <c r="AE44" i="7"/>
  <c r="T44" i="7"/>
  <c r="AF44" i="7"/>
  <c r="U44" i="7"/>
  <c r="AG44" i="7"/>
  <c r="V44" i="7"/>
  <c r="AH44" i="7"/>
  <c r="W44" i="7"/>
  <c r="AI44" i="7"/>
  <c r="X44" i="7"/>
  <c r="AJ44" i="7"/>
  <c r="AK44" i="7"/>
  <c r="N43" i="7"/>
  <c r="Z43" i="7"/>
  <c r="O43" i="7"/>
  <c r="AA43" i="7"/>
  <c r="P43" i="7"/>
  <c r="AB43" i="7"/>
  <c r="Q43" i="7"/>
  <c r="AC43" i="7"/>
  <c r="R43" i="7"/>
  <c r="AD43" i="7"/>
  <c r="S43" i="7"/>
  <c r="AE43" i="7"/>
  <c r="T43" i="7"/>
  <c r="AF43" i="7"/>
  <c r="U43" i="7"/>
  <c r="AG43" i="7"/>
  <c r="V43" i="7"/>
  <c r="AH43" i="7"/>
  <c r="W43" i="7"/>
  <c r="AI43" i="7"/>
  <c r="X43" i="7"/>
  <c r="AJ43" i="7"/>
  <c r="AK43" i="7"/>
  <c r="N42" i="7"/>
  <c r="Z42" i="7"/>
  <c r="O42" i="7"/>
  <c r="AA42" i="7"/>
  <c r="P42" i="7"/>
  <c r="AB42" i="7"/>
  <c r="Q42" i="7"/>
  <c r="AC42" i="7"/>
  <c r="R42" i="7"/>
  <c r="AD42" i="7"/>
  <c r="S42" i="7"/>
  <c r="AE42" i="7"/>
  <c r="T42" i="7"/>
  <c r="AF42" i="7"/>
  <c r="U42" i="7"/>
  <c r="AG42" i="7"/>
  <c r="V42" i="7"/>
  <c r="AH42" i="7"/>
  <c r="W42" i="7"/>
  <c r="AI42" i="7"/>
  <c r="X42" i="7"/>
  <c r="AJ42" i="7"/>
  <c r="AK42" i="7"/>
  <c r="N41" i="7"/>
  <c r="Z41" i="7"/>
  <c r="AK41" i="7"/>
  <c r="X41" i="7"/>
  <c r="AJ41" i="7"/>
  <c r="W41" i="7"/>
  <c r="AI41" i="7"/>
  <c r="V41" i="7"/>
  <c r="AH41" i="7"/>
  <c r="U41" i="7"/>
  <c r="AG41" i="7"/>
  <c r="T41" i="7"/>
  <c r="AF41" i="7"/>
  <c r="S41" i="7"/>
  <c r="AE41" i="7"/>
  <c r="R41" i="7"/>
  <c r="AD41" i="7"/>
  <c r="Q41" i="7"/>
  <c r="AC41" i="7"/>
  <c r="P41" i="7"/>
  <c r="AB41" i="7"/>
  <c r="O41" i="7"/>
  <c r="AA41" i="7"/>
  <c r="N40" i="7"/>
  <c r="Z40" i="7"/>
  <c r="AK40" i="7"/>
  <c r="X40" i="7"/>
  <c r="AJ40" i="7"/>
  <c r="W40" i="7"/>
  <c r="AI40" i="7"/>
  <c r="V40" i="7"/>
  <c r="AH40" i="7"/>
  <c r="U40" i="7"/>
  <c r="AG40" i="7"/>
  <c r="T40" i="7"/>
  <c r="AF40" i="7"/>
  <c r="S40" i="7"/>
  <c r="AE40" i="7"/>
  <c r="R40" i="7"/>
  <c r="AD40" i="7"/>
  <c r="Q40" i="7"/>
  <c r="AC40" i="7"/>
  <c r="P40" i="7"/>
  <c r="AB40" i="7"/>
  <c r="O40" i="7"/>
  <c r="AA40" i="7"/>
  <c r="N39" i="7"/>
  <c r="Z39" i="7"/>
  <c r="AK39" i="7"/>
  <c r="X39" i="7"/>
  <c r="AJ39" i="7"/>
  <c r="W39" i="7"/>
  <c r="AI39" i="7"/>
  <c r="V39" i="7"/>
  <c r="AH39" i="7"/>
  <c r="U39" i="7"/>
  <c r="AG39" i="7"/>
  <c r="T39" i="7"/>
  <c r="AF39" i="7"/>
  <c r="S39" i="7"/>
  <c r="AE39" i="7"/>
  <c r="R39" i="7"/>
  <c r="AD39" i="7"/>
  <c r="Q39" i="7"/>
  <c r="AC39" i="7"/>
  <c r="P39" i="7"/>
  <c r="AB39" i="7"/>
  <c r="O39" i="7"/>
  <c r="AA39" i="7"/>
  <c r="N38" i="7"/>
  <c r="Z38" i="7"/>
  <c r="AK38" i="7"/>
  <c r="X38" i="7"/>
  <c r="AJ38" i="7"/>
  <c r="W38" i="7"/>
  <c r="AI38" i="7"/>
  <c r="V38" i="7"/>
  <c r="AH38" i="7"/>
  <c r="U38" i="7"/>
  <c r="AG38" i="7"/>
  <c r="T38" i="7"/>
  <c r="AF38" i="7"/>
  <c r="S38" i="7"/>
  <c r="AE38" i="7"/>
  <c r="R38" i="7"/>
  <c r="AD38" i="7"/>
  <c r="Q38" i="7"/>
  <c r="AC38" i="7"/>
  <c r="P38" i="7"/>
  <c r="AB38" i="7"/>
  <c r="O38" i="7"/>
  <c r="AA38" i="7"/>
  <c r="N37" i="7"/>
  <c r="Z37" i="7"/>
  <c r="AK37" i="7"/>
  <c r="X37" i="7"/>
  <c r="AJ37" i="7"/>
  <c r="W37" i="7"/>
  <c r="AI37" i="7"/>
  <c r="V37" i="7"/>
  <c r="AH37" i="7"/>
  <c r="U37" i="7"/>
  <c r="AG37" i="7"/>
  <c r="T37" i="7"/>
  <c r="AF37" i="7"/>
  <c r="S37" i="7"/>
  <c r="AE37" i="7"/>
  <c r="R37" i="7"/>
  <c r="AD37" i="7"/>
  <c r="Q37" i="7"/>
  <c r="AC37" i="7"/>
  <c r="P37" i="7"/>
  <c r="AB37" i="7"/>
  <c r="O37" i="7"/>
  <c r="AA37" i="7"/>
  <c r="N36" i="7"/>
  <c r="Z36" i="7"/>
  <c r="AK36" i="7"/>
  <c r="X36" i="7"/>
  <c r="AJ36" i="7"/>
  <c r="W36" i="7"/>
  <c r="AI36" i="7"/>
  <c r="V36" i="7"/>
  <c r="AH36" i="7"/>
  <c r="U36" i="7"/>
  <c r="AG36" i="7"/>
  <c r="T36" i="7"/>
  <c r="AF36" i="7"/>
  <c r="S36" i="7"/>
  <c r="AE36" i="7"/>
  <c r="R36" i="7"/>
  <c r="AD36" i="7"/>
  <c r="Q36" i="7"/>
  <c r="AC36" i="7"/>
  <c r="P36" i="7"/>
  <c r="AB36" i="7"/>
  <c r="O36" i="7"/>
  <c r="AA36" i="7"/>
  <c r="N35" i="7"/>
  <c r="Z35" i="7"/>
  <c r="AK35" i="7"/>
  <c r="X35" i="7"/>
  <c r="AJ35" i="7"/>
  <c r="W35" i="7"/>
  <c r="AI35" i="7"/>
  <c r="V35" i="7"/>
  <c r="AH35" i="7"/>
  <c r="U35" i="7"/>
  <c r="AG35" i="7"/>
  <c r="T35" i="7"/>
  <c r="AF35" i="7"/>
  <c r="S35" i="7"/>
  <c r="AE35" i="7"/>
  <c r="R35" i="7"/>
  <c r="AD35" i="7"/>
  <c r="Q35" i="7"/>
  <c r="AC35" i="7"/>
  <c r="P35" i="7"/>
  <c r="AB35" i="7"/>
  <c r="O35" i="7"/>
  <c r="AA35" i="7"/>
  <c r="N34" i="7"/>
  <c r="Z34" i="7"/>
  <c r="AK34" i="7"/>
  <c r="X34" i="7"/>
  <c r="AJ34" i="7"/>
  <c r="W34" i="7"/>
  <c r="AI34" i="7"/>
  <c r="V34" i="7"/>
  <c r="AH34" i="7"/>
  <c r="U34" i="7"/>
  <c r="AG34" i="7"/>
  <c r="T34" i="7"/>
  <c r="AF34" i="7"/>
  <c r="S34" i="7"/>
  <c r="AE34" i="7"/>
  <c r="R34" i="7"/>
  <c r="AD34" i="7"/>
  <c r="Q34" i="7"/>
  <c r="AC34" i="7"/>
  <c r="P34" i="7"/>
  <c r="AB34" i="7"/>
  <c r="O34" i="7"/>
  <c r="AA34" i="7"/>
  <c r="N33" i="7"/>
  <c r="Z33" i="7"/>
  <c r="AK33" i="7"/>
  <c r="X33" i="7"/>
  <c r="AJ33" i="7"/>
  <c r="W33" i="7"/>
  <c r="AI33" i="7"/>
  <c r="V33" i="7"/>
  <c r="AH33" i="7"/>
  <c r="U33" i="7"/>
  <c r="AG33" i="7"/>
  <c r="T33" i="7"/>
  <c r="AF33" i="7"/>
  <c r="S33" i="7"/>
  <c r="AE33" i="7"/>
  <c r="R33" i="7"/>
  <c r="AD33" i="7"/>
  <c r="Q33" i="7"/>
  <c r="AC33" i="7"/>
  <c r="P33" i="7"/>
  <c r="AB33" i="7"/>
  <c r="O33" i="7"/>
  <c r="AA33" i="7"/>
  <c r="N32" i="7"/>
  <c r="Z32" i="7"/>
  <c r="AK32" i="7"/>
  <c r="X32" i="7"/>
  <c r="AJ32" i="7"/>
  <c r="W32" i="7"/>
  <c r="AI32" i="7"/>
  <c r="V32" i="7"/>
  <c r="AH32" i="7"/>
  <c r="U32" i="7"/>
  <c r="AG32" i="7"/>
  <c r="T32" i="7"/>
  <c r="AF32" i="7"/>
  <c r="S32" i="7"/>
  <c r="AE32" i="7"/>
  <c r="R32" i="7"/>
  <c r="AD32" i="7"/>
  <c r="Q32" i="7"/>
  <c r="AC32" i="7"/>
  <c r="P32" i="7"/>
  <c r="AB32" i="7"/>
  <c r="O32" i="7"/>
  <c r="AA32" i="7"/>
  <c r="N31" i="7"/>
  <c r="Z31" i="7"/>
  <c r="O31" i="7"/>
  <c r="AA31" i="7"/>
  <c r="P31" i="7"/>
  <c r="AB31" i="7"/>
  <c r="Q31" i="7"/>
  <c r="AC31" i="7"/>
  <c r="R31" i="7"/>
  <c r="AD31" i="7"/>
  <c r="S31" i="7"/>
  <c r="AE31" i="7"/>
  <c r="T31" i="7"/>
  <c r="AF31" i="7"/>
  <c r="U31" i="7"/>
  <c r="AG31" i="7"/>
  <c r="V31" i="7"/>
  <c r="AH31" i="7"/>
  <c r="W31" i="7"/>
  <c r="AI31" i="7"/>
  <c r="L31" i="7"/>
  <c r="X31" i="7"/>
  <c r="AJ31" i="7"/>
  <c r="AK31" i="7"/>
  <c r="N30" i="7"/>
  <c r="Z30" i="7"/>
  <c r="O30" i="7"/>
  <c r="AA30" i="7"/>
  <c r="P30" i="7"/>
  <c r="AB30" i="7"/>
  <c r="Q30" i="7"/>
  <c r="AC30" i="7"/>
  <c r="R30" i="7"/>
  <c r="AD30" i="7"/>
  <c r="S30" i="7"/>
  <c r="AE30" i="7"/>
  <c r="T30" i="7"/>
  <c r="AF30" i="7"/>
  <c r="U30" i="7"/>
  <c r="AG30" i="7"/>
  <c r="V30" i="7"/>
  <c r="AH30" i="7"/>
  <c r="W30" i="7"/>
  <c r="AI30" i="7"/>
  <c r="L30" i="7"/>
  <c r="X30" i="7"/>
  <c r="AJ30" i="7"/>
  <c r="AK30" i="7"/>
  <c r="N29" i="7"/>
  <c r="Z29" i="7"/>
  <c r="O29" i="7"/>
  <c r="AA29" i="7"/>
  <c r="P29" i="7"/>
  <c r="AB29" i="7"/>
  <c r="Q29" i="7"/>
  <c r="AC29" i="7"/>
  <c r="R29" i="7"/>
  <c r="AD29" i="7"/>
  <c r="S29" i="7"/>
  <c r="AE29" i="7"/>
  <c r="T29" i="7"/>
  <c r="AF29" i="7"/>
  <c r="U29" i="7"/>
  <c r="AG29" i="7"/>
  <c r="V29" i="7"/>
  <c r="AH29" i="7"/>
  <c r="W29" i="7"/>
  <c r="AI29" i="7"/>
  <c r="L29" i="7"/>
  <c r="X29" i="7"/>
  <c r="AJ29" i="7"/>
  <c r="AK29" i="7"/>
  <c r="N28" i="7"/>
  <c r="Z28" i="7"/>
  <c r="O28" i="7"/>
  <c r="AA28" i="7"/>
  <c r="P28" i="7"/>
  <c r="AB28" i="7"/>
  <c r="Q28" i="7"/>
  <c r="AC28" i="7"/>
  <c r="R28" i="7"/>
  <c r="AD28" i="7"/>
  <c r="S28" i="7"/>
  <c r="AE28" i="7"/>
  <c r="T28" i="7"/>
  <c r="AF28" i="7"/>
  <c r="U28" i="7"/>
  <c r="AG28" i="7"/>
  <c r="V28" i="7"/>
  <c r="AH28" i="7"/>
  <c r="W28" i="7"/>
  <c r="AI28" i="7"/>
  <c r="L28" i="7"/>
  <c r="X28" i="7"/>
  <c r="AJ28" i="7"/>
  <c r="AK28" i="7"/>
  <c r="N27" i="7"/>
  <c r="Z27" i="7"/>
  <c r="O27" i="7"/>
  <c r="AA27" i="7"/>
  <c r="P27" i="7"/>
  <c r="AB27" i="7"/>
  <c r="Q27" i="7"/>
  <c r="AC27" i="7"/>
  <c r="R27" i="7"/>
  <c r="AD27" i="7"/>
  <c r="S27" i="7"/>
  <c r="AE27" i="7"/>
  <c r="T27" i="7"/>
  <c r="AF27" i="7"/>
  <c r="U27" i="7"/>
  <c r="AG27" i="7"/>
  <c r="V27" i="7"/>
  <c r="AH27" i="7"/>
  <c r="W27" i="7"/>
  <c r="AI27" i="7"/>
  <c r="L27" i="7"/>
  <c r="X27" i="7"/>
  <c r="AJ27" i="7"/>
  <c r="AK27" i="7"/>
  <c r="N26" i="7"/>
  <c r="Z26" i="7"/>
  <c r="O26" i="7"/>
  <c r="AA26" i="7"/>
  <c r="P26" i="7"/>
  <c r="AB26" i="7"/>
  <c r="Q26" i="7"/>
  <c r="AC26" i="7"/>
  <c r="R26" i="7"/>
  <c r="AD26" i="7"/>
  <c r="S26" i="7"/>
  <c r="AE26" i="7"/>
  <c r="T26" i="7"/>
  <c r="AF26" i="7"/>
  <c r="U26" i="7"/>
  <c r="AG26" i="7"/>
  <c r="V26" i="7"/>
  <c r="AH26" i="7"/>
  <c r="W26" i="7"/>
  <c r="AI26" i="7"/>
  <c r="L26" i="7"/>
  <c r="X26" i="7"/>
  <c r="AJ26" i="7"/>
  <c r="AK26" i="7"/>
  <c r="N25" i="7"/>
  <c r="Z25" i="7"/>
  <c r="O25" i="7"/>
  <c r="AA25" i="7"/>
  <c r="P25" i="7"/>
  <c r="AB25" i="7"/>
  <c r="Q25" i="7"/>
  <c r="AC25" i="7"/>
  <c r="R25" i="7"/>
  <c r="AD25" i="7"/>
  <c r="S25" i="7"/>
  <c r="AE25" i="7"/>
  <c r="T25" i="7"/>
  <c r="AF25" i="7"/>
  <c r="U25" i="7"/>
  <c r="AG25" i="7"/>
  <c r="V25" i="7"/>
  <c r="AH25" i="7"/>
  <c r="W25" i="7"/>
  <c r="AI25" i="7"/>
  <c r="L25" i="7"/>
  <c r="X25" i="7"/>
  <c r="AJ25" i="7"/>
  <c r="AK25" i="7"/>
  <c r="N24" i="7"/>
  <c r="Z24" i="7"/>
  <c r="O24" i="7"/>
  <c r="AA24" i="7"/>
  <c r="P24" i="7"/>
  <c r="AB24" i="7"/>
  <c r="Q24" i="7"/>
  <c r="AC24" i="7"/>
  <c r="R24" i="7"/>
  <c r="AD24" i="7"/>
  <c r="S24" i="7"/>
  <c r="AE24" i="7"/>
  <c r="T24" i="7"/>
  <c r="AF24" i="7"/>
  <c r="U24" i="7"/>
  <c r="AG24" i="7"/>
  <c r="V24" i="7"/>
  <c r="AH24" i="7"/>
  <c r="W24" i="7"/>
  <c r="AI24" i="7"/>
  <c r="L24" i="7"/>
  <c r="X24" i="7"/>
  <c r="AJ24" i="7"/>
  <c r="AK24" i="7"/>
  <c r="N23" i="7"/>
  <c r="Z23" i="7"/>
  <c r="O23" i="7"/>
  <c r="AA23" i="7"/>
  <c r="P23" i="7"/>
  <c r="AB23" i="7"/>
  <c r="Q23" i="7"/>
  <c r="AC23" i="7"/>
  <c r="R23" i="7"/>
  <c r="AD23" i="7"/>
  <c r="S23" i="7"/>
  <c r="AE23" i="7"/>
  <c r="T23" i="7"/>
  <c r="AF23" i="7"/>
  <c r="U23" i="7"/>
  <c r="AG23" i="7"/>
  <c r="V23" i="7"/>
  <c r="AH23" i="7"/>
  <c r="W23" i="7"/>
  <c r="AI23" i="7"/>
  <c r="L23" i="7"/>
  <c r="X23" i="7"/>
  <c r="AJ23" i="7"/>
  <c r="AK23" i="7"/>
  <c r="N22" i="7"/>
  <c r="Z22" i="7"/>
  <c r="O22" i="7"/>
  <c r="AA22" i="7"/>
  <c r="P22" i="7"/>
  <c r="AB22" i="7"/>
  <c r="Q22" i="7"/>
  <c r="AC22" i="7"/>
  <c r="R22" i="7"/>
  <c r="AD22" i="7"/>
  <c r="S22" i="7"/>
  <c r="AE22" i="7"/>
  <c r="T22" i="7"/>
  <c r="AF22" i="7"/>
  <c r="U22" i="7"/>
  <c r="AG22" i="7"/>
  <c r="V22" i="7"/>
  <c r="AH22" i="7"/>
  <c r="W22" i="7"/>
  <c r="AI22" i="7"/>
  <c r="L22" i="7"/>
  <c r="X22" i="7"/>
  <c r="AJ22" i="7"/>
  <c r="AK22" i="7"/>
  <c r="N21" i="7"/>
  <c r="Z21" i="7"/>
  <c r="O21" i="7"/>
  <c r="AA21" i="7"/>
  <c r="P21" i="7"/>
  <c r="AB21" i="7"/>
  <c r="Q21" i="7"/>
  <c r="AC21" i="7"/>
  <c r="R21" i="7"/>
  <c r="AD21" i="7"/>
  <c r="S21" i="7"/>
  <c r="AE21" i="7"/>
  <c r="T21" i="7"/>
  <c r="AF21" i="7"/>
  <c r="U21" i="7"/>
  <c r="AG21" i="7"/>
  <c r="V21" i="7"/>
  <c r="AH21" i="7"/>
  <c r="W21" i="7"/>
  <c r="AI21" i="7"/>
  <c r="L21" i="7"/>
  <c r="X21" i="7"/>
  <c r="AJ21" i="7"/>
  <c r="AK21" i="7"/>
  <c r="N20" i="7"/>
  <c r="Z20" i="7"/>
  <c r="O20" i="7"/>
  <c r="AA20" i="7"/>
  <c r="P20" i="7"/>
  <c r="AB20" i="7"/>
  <c r="Q20" i="7"/>
  <c r="AC20" i="7"/>
  <c r="R20" i="7"/>
  <c r="AD20" i="7"/>
  <c r="S20" i="7"/>
  <c r="AE20" i="7"/>
  <c r="T20" i="7"/>
  <c r="AF20" i="7"/>
  <c r="U20" i="7"/>
  <c r="AG20" i="7"/>
  <c r="V20" i="7"/>
  <c r="AH20" i="7"/>
  <c r="W20" i="7"/>
  <c r="AI20" i="7"/>
  <c r="L20" i="7"/>
  <c r="X20" i="7"/>
  <c r="AJ20" i="7"/>
  <c r="AK20" i="7"/>
  <c r="N19" i="7"/>
  <c r="Z19" i="7"/>
  <c r="O19" i="7"/>
  <c r="AA19" i="7"/>
  <c r="P19" i="7"/>
  <c r="AB19" i="7"/>
  <c r="Q19" i="7"/>
  <c r="AC19" i="7"/>
  <c r="R19" i="7"/>
  <c r="AD19" i="7"/>
  <c r="S19" i="7"/>
  <c r="AE19" i="7"/>
  <c r="T19" i="7"/>
  <c r="AF19" i="7"/>
  <c r="U19" i="7"/>
  <c r="AG19" i="7"/>
  <c r="V19" i="7"/>
  <c r="AH19" i="7"/>
  <c r="W19" i="7"/>
  <c r="AI19" i="7"/>
  <c r="L19" i="7"/>
  <c r="X19" i="7"/>
  <c r="AJ19" i="7"/>
  <c r="AK19" i="7"/>
  <c r="N18" i="7"/>
  <c r="Z18" i="7"/>
  <c r="O18" i="7"/>
  <c r="AA18" i="7"/>
  <c r="P18" i="7"/>
  <c r="AB18" i="7"/>
  <c r="Q18" i="7"/>
  <c r="AC18" i="7"/>
  <c r="R18" i="7"/>
  <c r="AD18" i="7"/>
  <c r="S18" i="7"/>
  <c r="AE18" i="7"/>
  <c r="T18" i="7"/>
  <c r="AF18" i="7"/>
  <c r="U18" i="7"/>
  <c r="AG18" i="7"/>
  <c r="V18" i="7"/>
  <c r="AH18" i="7"/>
  <c r="W18" i="7"/>
  <c r="AI18" i="7"/>
  <c r="L18" i="7"/>
  <c r="X18" i="7"/>
  <c r="AJ18" i="7"/>
  <c r="AK18" i="7"/>
  <c r="N17" i="7"/>
  <c r="Z17" i="7"/>
  <c r="O17" i="7"/>
  <c r="AA17" i="7"/>
  <c r="P17" i="7"/>
  <c r="AB17" i="7"/>
  <c r="Q17" i="7"/>
  <c r="AC17" i="7"/>
  <c r="R17" i="7"/>
  <c r="AD17" i="7"/>
  <c r="S17" i="7"/>
  <c r="AE17" i="7"/>
  <c r="T17" i="7"/>
  <c r="AF17" i="7"/>
  <c r="U17" i="7"/>
  <c r="AG17" i="7"/>
  <c r="V17" i="7"/>
  <c r="AH17" i="7"/>
  <c r="W17" i="7"/>
  <c r="AI17" i="7"/>
  <c r="L17" i="7"/>
  <c r="X17" i="7"/>
  <c r="AJ17" i="7"/>
  <c r="AK17" i="7"/>
  <c r="N16" i="7"/>
  <c r="Z16" i="7"/>
  <c r="O16" i="7"/>
  <c r="AA16" i="7"/>
  <c r="P16" i="7"/>
  <c r="AB16" i="7"/>
  <c r="Q16" i="7"/>
  <c r="AC16" i="7"/>
  <c r="R16" i="7"/>
  <c r="AD16" i="7"/>
  <c r="S16" i="7"/>
  <c r="AE16" i="7"/>
  <c r="T16" i="7"/>
  <c r="AF16" i="7"/>
  <c r="U16" i="7"/>
  <c r="AG16" i="7"/>
  <c r="V16" i="7"/>
  <c r="AH16" i="7"/>
  <c r="W16" i="7"/>
  <c r="AI16" i="7"/>
  <c r="L16" i="7"/>
  <c r="X16" i="7"/>
  <c r="AJ16" i="7"/>
  <c r="AK16" i="7"/>
  <c r="N15" i="7"/>
  <c r="Z15" i="7"/>
  <c r="O15" i="7"/>
  <c r="AA15" i="7"/>
  <c r="P15" i="7"/>
  <c r="AB15" i="7"/>
  <c r="Q15" i="7"/>
  <c r="AC15" i="7"/>
  <c r="R15" i="7"/>
  <c r="AD15" i="7"/>
  <c r="S15" i="7"/>
  <c r="AE15" i="7"/>
  <c r="T15" i="7"/>
  <c r="AF15" i="7"/>
  <c r="U15" i="7"/>
  <c r="AG15" i="7"/>
  <c r="V15" i="7"/>
  <c r="AH15" i="7"/>
  <c r="W15" i="7"/>
  <c r="AI15" i="7"/>
  <c r="L15" i="7"/>
  <c r="X15" i="7"/>
  <c r="AJ15" i="7"/>
  <c r="AK15" i="7"/>
  <c r="N14" i="7"/>
  <c r="Z14" i="7"/>
  <c r="O14" i="7"/>
  <c r="AA14" i="7"/>
  <c r="P14" i="7"/>
  <c r="AB14" i="7"/>
  <c r="Q14" i="7"/>
  <c r="AC14" i="7"/>
  <c r="R14" i="7"/>
  <c r="AD14" i="7"/>
  <c r="S14" i="7"/>
  <c r="AE14" i="7"/>
  <c r="T14" i="7"/>
  <c r="AF14" i="7"/>
  <c r="U14" i="7"/>
  <c r="AG14" i="7"/>
  <c r="V14" i="7"/>
  <c r="AH14" i="7"/>
  <c r="W14" i="7"/>
  <c r="AI14" i="7"/>
  <c r="L14" i="7"/>
  <c r="X14" i="7"/>
  <c r="AJ14" i="7"/>
  <c r="AK14" i="7"/>
  <c r="N13" i="7"/>
  <c r="Z13" i="7"/>
  <c r="O13" i="7"/>
  <c r="AA13" i="7"/>
  <c r="P13" i="7"/>
  <c r="AB13" i="7"/>
  <c r="Q13" i="7"/>
  <c r="AC13" i="7"/>
  <c r="R13" i="7"/>
  <c r="AD13" i="7"/>
  <c r="S13" i="7"/>
  <c r="AE13" i="7"/>
  <c r="T13" i="7"/>
  <c r="AF13" i="7"/>
  <c r="U13" i="7"/>
  <c r="AG13" i="7"/>
  <c r="V13" i="7"/>
  <c r="AH13" i="7"/>
  <c r="W13" i="7"/>
  <c r="AI13" i="7"/>
  <c r="L13" i="7"/>
  <c r="X13" i="7"/>
  <c r="AJ13" i="7"/>
  <c r="AK13" i="7"/>
  <c r="N12" i="7"/>
  <c r="Z12" i="7"/>
  <c r="O12" i="7"/>
  <c r="AA12" i="7"/>
  <c r="P12" i="7"/>
  <c r="AB12" i="7"/>
  <c r="Q12" i="7"/>
  <c r="AC12" i="7"/>
  <c r="R12" i="7"/>
  <c r="AD12" i="7"/>
  <c r="S12" i="7"/>
  <c r="AE12" i="7"/>
  <c r="T12" i="7"/>
  <c r="AF12" i="7"/>
  <c r="U12" i="7"/>
  <c r="AG12" i="7"/>
  <c r="V12" i="7"/>
  <c r="AH12" i="7"/>
  <c r="W12" i="7"/>
  <c r="AI12" i="7"/>
  <c r="L12" i="7"/>
  <c r="X12" i="7"/>
  <c r="AJ12" i="7"/>
  <c r="AK12" i="7"/>
  <c r="N11" i="7"/>
  <c r="Z11" i="7"/>
  <c r="O11" i="7"/>
  <c r="AA11" i="7"/>
  <c r="P11" i="7"/>
  <c r="AB11" i="7"/>
  <c r="Q11" i="7"/>
  <c r="AC11" i="7"/>
  <c r="R11" i="7"/>
  <c r="AD11" i="7"/>
  <c r="S11" i="7"/>
  <c r="AE11" i="7"/>
  <c r="T11" i="7"/>
  <c r="AF11" i="7"/>
  <c r="U11" i="7"/>
  <c r="AG11" i="7"/>
  <c r="V11" i="7"/>
  <c r="AH11" i="7"/>
  <c r="W11" i="7"/>
  <c r="AI11" i="7"/>
  <c r="L11" i="7"/>
  <c r="X11" i="7"/>
  <c r="AJ11" i="7"/>
  <c r="AK11" i="7"/>
  <c r="N10" i="7"/>
  <c r="Z10" i="7"/>
  <c r="O10" i="7"/>
  <c r="AA10" i="7"/>
  <c r="P10" i="7"/>
  <c r="AB10" i="7"/>
  <c r="Q10" i="7"/>
  <c r="AC10" i="7"/>
  <c r="R10" i="7"/>
  <c r="AD10" i="7"/>
  <c r="S10" i="7"/>
  <c r="AE10" i="7"/>
  <c r="T10" i="7"/>
  <c r="AF10" i="7"/>
  <c r="U10" i="7"/>
  <c r="AG10" i="7"/>
  <c r="V10" i="7"/>
  <c r="AH10" i="7"/>
  <c r="W10" i="7"/>
  <c r="AI10" i="7"/>
  <c r="L10" i="7"/>
  <c r="X10" i="7"/>
  <c r="AJ10" i="7"/>
  <c r="AK10" i="7"/>
  <c r="N9" i="7"/>
  <c r="Z9" i="7"/>
  <c r="O9" i="7"/>
  <c r="AA9" i="7"/>
  <c r="P9" i="7"/>
  <c r="AB9" i="7"/>
  <c r="Q9" i="7"/>
  <c r="AC9" i="7"/>
  <c r="R9" i="7"/>
  <c r="AD9" i="7"/>
  <c r="S9" i="7"/>
  <c r="AE9" i="7"/>
  <c r="T9" i="7"/>
  <c r="AF9" i="7"/>
  <c r="U9" i="7"/>
  <c r="AG9" i="7"/>
  <c r="V9" i="7"/>
  <c r="AH9" i="7"/>
  <c r="W9" i="7"/>
  <c r="AI9" i="7"/>
  <c r="L9" i="7"/>
  <c r="X9" i="7"/>
  <c r="AJ9" i="7"/>
  <c r="AK9" i="7"/>
  <c r="N8" i="7"/>
  <c r="Z8" i="7"/>
  <c r="O8" i="7"/>
  <c r="AA8" i="7"/>
  <c r="P8" i="7"/>
  <c r="AB8" i="7"/>
  <c r="Q8" i="7"/>
  <c r="AC8" i="7"/>
  <c r="R8" i="7"/>
  <c r="AD8" i="7"/>
  <c r="S8" i="7"/>
  <c r="AE8" i="7"/>
  <c r="T8" i="7"/>
  <c r="AF8" i="7"/>
  <c r="U8" i="7"/>
  <c r="AG8" i="7"/>
  <c r="V8" i="7"/>
  <c r="AH8" i="7"/>
  <c r="W8" i="7"/>
  <c r="AI8" i="7"/>
  <c r="L8" i="7"/>
  <c r="X8" i="7"/>
  <c r="AJ8" i="7"/>
  <c r="AK8" i="7"/>
  <c r="N7" i="7"/>
  <c r="Z7" i="7"/>
  <c r="O7" i="7"/>
  <c r="AA7" i="7"/>
  <c r="P7" i="7"/>
  <c r="AB7" i="7"/>
  <c r="Q7" i="7"/>
  <c r="AC7" i="7"/>
  <c r="R7" i="7"/>
  <c r="AD7" i="7"/>
  <c r="S7" i="7"/>
  <c r="AE7" i="7"/>
  <c r="T7" i="7"/>
  <c r="AF7" i="7"/>
  <c r="U7" i="7"/>
  <c r="AG7" i="7"/>
  <c r="V7" i="7"/>
  <c r="AH7" i="7"/>
  <c r="W7" i="7"/>
  <c r="AI7" i="7"/>
  <c r="L7" i="7"/>
  <c r="X7" i="7"/>
  <c r="AJ7" i="7"/>
  <c r="AK7" i="7"/>
  <c r="N6" i="7"/>
  <c r="Z6" i="7"/>
  <c r="O6" i="7"/>
  <c r="AA6" i="7"/>
  <c r="P6" i="7"/>
  <c r="AB6" i="7"/>
  <c r="Q6" i="7"/>
  <c r="AC6" i="7"/>
  <c r="R6" i="7"/>
  <c r="AD6" i="7"/>
  <c r="S6" i="7"/>
  <c r="AE6" i="7"/>
  <c r="T6" i="7"/>
  <c r="AF6" i="7"/>
  <c r="U6" i="7"/>
  <c r="AG6" i="7"/>
  <c r="V6" i="7"/>
  <c r="AH6" i="7"/>
  <c r="W6" i="7"/>
  <c r="AI6" i="7"/>
  <c r="L6" i="7"/>
  <c r="X6" i="7"/>
  <c r="AJ6" i="7"/>
  <c r="AK6" i="7"/>
  <c r="N159" i="6"/>
  <c r="AB159" i="6"/>
  <c r="P159" i="6"/>
  <c r="AD159" i="6"/>
  <c r="Q159" i="6"/>
  <c r="AE159" i="6"/>
  <c r="R159" i="6"/>
  <c r="AF159" i="6"/>
  <c r="T159" i="6"/>
  <c r="AH159" i="6"/>
  <c r="U159" i="6"/>
  <c r="AI159" i="6"/>
  <c r="V159" i="6"/>
  <c r="AJ159" i="6"/>
  <c r="W159" i="6"/>
  <c r="AK159" i="6"/>
  <c r="L159" i="6"/>
  <c r="X159" i="6"/>
  <c r="AL159" i="6"/>
  <c r="AM159" i="6"/>
  <c r="O159" i="6"/>
  <c r="N158" i="6"/>
  <c r="AB158" i="6"/>
  <c r="P158" i="6"/>
  <c r="AD158" i="6"/>
  <c r="Q158" i="6"/>
  <c r="AE158" i="6"/>
  <c r="R158" i="6"/>
  <c r="AF158" i="6"/>
  <c r="T158" i="6"/>
  <c r="AH158" i="6"/>
  <c r="U158" i="6"/>
  <c r="AI158" i="6"/>
  <c r="V158" i="6"/>
  <c r="AJ158" i="6"/>
  <c r="W158" i="6"/>
  <c r="AK158" i="6"/>
  <c r="X158" i="6"/>
  <c r="AL158" i="6"/>
  <c r="AM158" i="6"/>
  <c r="S158" i="6"/>
  <c r="O158" i="6"/>
  <c r="N157" i="6"/>
  <c r="AB157" i="6"/>
  <c r="P157" i="6"/>
  <c r="AD157" i="6"/>
  <c r="Q157" i="6"/>
  <c r="AE157" i="6"/>
  <c r="R157" i="6"/>
  <c r="AF157" i="6"/>
  <c r="T157" i="6"/>
  <c r="AH157" i="6"/>
  <c r="U157" i="6"/>
  <c r="AI157" i="6"/>
  <c r="V157" i="6"/>
  <c r="AJ157" i="6"/>
  <c r="W157" i="6"/>
  <c r="AK157" i="6"/>
  <c r="X157" i="6"/>
  <c r="AL157" i="6"/>
  <c r="AM157" i="6"/>
  <c r="S157" i="6"/>
  <c r="O157" i="6"/>
  <c r="N156" i="6"/>
  <c r="AB156" i="6"/>
  <c r="P156" i="6"/>
  <c r="AD156" i="6"/>
  <c r="Q156" i="6"/>
  <c r="AE156" i="6"/>
  <c r="R156" i="6"/>
  <c r="AF156" i="6"/>
  <c r="T156" i="6"/>
  <c r="AH156" i="6"/>
  <c r="U156" i="6"/>
  <c r="AI156" i="6"/>
  <c r="V156" i="6"/>
  <c r="AJ156" i="6"/>
  <c r="W156" i="6"/>
  <c r="AK156" i="6"/>
  <c r="X156" i="6"/>
  <c r="AL156" i="6"/>
  <c r="AM156" i="6"/>
  <c r="S156" i="6"/>
  <c r="O156" i="6"/>
  <c r="N155" i="6"/>
  <c r="AB155" i="6"/>
  <c r="P155" i="6"/>
  <c r="AD155" i="6"/>
  <c r="Q155" i="6"/>
  <c r="AE155" i="6"/>
  <c r="R155" i="6"/>
  <c r="AF155" i="6"/>
  <c r="T155" i="6"/>
  <c r="AH155" i="6"/>
  <c r="U155" i="6"/>
  <c r="AI155" i="6"/>
  <c r="V155" i="6"/>
  <c r="AJ155" i="6"/>
  <c r="W155" i="6"/>
  <c r="AK155" i="6"/>
  <c r="X155" i="6"/>
  <c r="AL155" i="6"/>
  <c r="AM155" i="6"/>
  <c r="S155" i="6"/>
  <c r="O155" i="6"/>
  <c r="N154" i="6"/>
  <c r="AB154" i="6"/>
  <c r="P154" i="6"/>
  <c r="AD154" i="6"/>
  <c r="Q154" i="6"/>
  <c r="AE154" i="6"/>
  <c r="R154" i="6"/>
  <c r="AF154" i="6"/>
  <c r="T154" i="6"/>
  <c r="AH154" i="6"/>
  <c r="U154" i="6"/>
  <c r="AI154" i="6"/>
  <c r="V154" i="6"/>
  <c r="AJ154" i="6"/>
  <c r="W154" i="6"/>
  <c r="AK154" i="6"/>
  <c r="X154" i="6"/>
  <c r="AL154" i="6"/>
  <c r="AM154" i="6"/>
  <c r="S154" i="6"/>
  <c r="O154" i="6"/>
  <c r="N153" i="6"/>
  <c r="AB153" i="6"/>
  <c r="P153" i="6"/>
  <c r="AD153" i="6"/>
  <c r="Q153" i="6"/>
  <c r="AE153" i="6"/>
  <c r="R153" i="6"/>
  <c r="AF153" i="6"/>
  <c r="T153" i="6"/>
  <c r="AH153" i="6"/>
  <c r="U153" i="6"/>
  <c r="AI153" i="6"/>
  <c r="V153" i="6"/>
  <c r="AJ153" i="6"/>
  <c r="W153" i="6"/>
  <c r="AK153" i="6"/>
  <c r="X153" i="6"/>
  <c r="AL153" i="6"/>
  <c r="AM153" i="6"/>
  <c r="S153" i="6"/>
  <c r="O153" i="6"/>
  <c r="N152" i="6"/>
  <c r="AB152" i="6"/>
  <c r="P152" i="6"/>
  <c r="AD152" i="6"/>
  <c r="Q152" i="6"/>
  <c r="AE152" i="6"/>
  <c r="R152" i="6"/>
  <c r="AF152" i="6"/>
  <c r="T152" i="6"/>
  <c r="AH152" i="6"/>
  <c r="U152" i="6"/>
  <c r="AI152" i="6"/>
  <c r="V152" i="6"/>
  <c r="AJ152" i="6"/>
  <c r="W152" i="6"/>
  <c r="AK152" i="6"/>
  <c r="X152" i="6"/>
  <c r="AL152" i="6"/>
  <c r="AM152" i="6"/>
  <c r="S152" i="6"/>
  <c r="O152" i="6"/>
  <c r="N151" i="6"/>
  <c r="AB151" i="6"/>
  <c r="P151" i="6"/>
  <c r="AD151" i="6"/>
  <c r="Q151" i="6"/>
  <c r="AE151" i="6"/>
  <c r="R151" i="6"/>
  <c r="AF151" i="6"/>
  <c r="T151" i="6"/>
  <c r="AH151" i="6"/>
  <c r="U151" i="6"/>
  <c r="AI151" i="6"/>
  <c r="V151" i="6"/>
  <c r="AJ151" i="6"/>
  <c r="W151" i="6"/>
  <c r="AK151" i="6"/>
  <c r="X151" i="6"/>
  <c r="AL151" i="6"/>
  <c r="AM151" i="6"/>
  <c r="S151" i="6"/>
  <c r="O151" i="6"/>
  <c r="N150" i="6"/>
  <c r="AB150" i="6"/>
  <c r="P150" i="6"/>
  <c r="AD150" i="6"/>
  <c r="Q150" i="6"/>
  <c r="AE150" i="6"/>
  <c r="R150" i="6"/>
  <c r="AF150" i="6"/>
  <c r="T150" i="6"/>
  <c r="AH150" i="6"/>
  <c r="U150" i="6"/>
  <c r="AI150" i="6"/>
  <c r="V150" i="6"/>
  <c r="AJ150" i="6"/>
  <c r="W150" i="6"/>
  <c r="AK150" i="6"/>
  <c r="X150" i="6"/>
  <c r="AL150" i="6"/>
  <c r="AM150" i="6"/>
  <c r="S150" i="6"/>
  <c r="O150" i="6"/>
  <c r="N149" i="6"/>
  <c r="AB149" i="6"/>
  <c r="P149" i="6"/>
  <c r="AD149" i="6"/>
  <c r="Q149" i="6"/>
  <c r="AE149" i="6"/>
  <c r="R149" i="6"/>
  <c r="AF149" i="6"/>
  <c r="T149" i="6"/>
  <c r="AH149" i="6"/>
  <c r="U149" i="6"/>
  <c r="AI149" i="6"/>
  <c r="V149" i="6"/>
  <c r="AJ149" i="6"/>
  <c r="W149" i="6"/>
  <c r="AK149" i="6"/>
  <c r="L149" i="6"/>
  <c r="X149" i="6"/>
  <c r="AL149" i="6"/>
  <c r="AM149" i="6"/>
  <c r="S149" i="6"/>
  <c r="O149" i="6"/>
  <c r="N148" i="6"/>
  <c r="AB148" i="6"/>
  <c r="P148" i="6"/>
  <c r="AD148" i="6"/>
  <c r="Q148" i="6"/>
  <c r="AE148" i="6"/>
  <c r="R148" i="6"/>
  <c r="AF148" i="6"/>
  <c r="T148" i="6"/>
  <c r="AH148" i="6"/>
  <c r="U148" i="6"/>
  <c r="AI148" i="6"/>
  <c r="V148" i="6"/>
  <c r="AJ148" i="6"/>
  <c r="W148" i="6"/>
  <c r="AK148" i="6"/>
  <c r="X148" i="6"/>
  <c r="AL148" i="6"/>
  <c r="AM148" i="6"/>
  <c r="S148" i="6"/>
  <c r="O148" i="6"/>
  <c r="N147" i="6"/>
  <c r="AB147" i="6"/>
  <c r="P147" i="6"/>
  <c r="AD147" i="6"/>
  <c r="Q147" i="6"/>
  <c r="AE147" i="6"/>
  <c r="R147" i="6"/>
  <c r="AF147" i="6"/>
  <c r="T147" i="6"/>
  <c r="AH147" i="6"/>
  <c r="U147" i="6"/>
  <c r="AI147" i="6"/>
  <c r="V147" i="6"/>
  <c r="AJ147" i="6"/>
  <c r="W147" i="6"/>
  <c r="AK147" i="6"/>
  <c r="X147" i="6"/>
  <c r="AL147" i="6"/>
  <c r="AM147" i="6"/>
  <c r="S147" i="6"/>
  <c r="O147" i="6"/>
  <c r="N146" i="6"/>
  <c r="AB146" i="6"/>
  <c r="P146" i="6"/>
  <c r="AD146" i="6"/>
  <c r="Q146" i="6"/>
  <c r="AE146" i="6"/>
  <c r="R146" i="6"/>
  <c r="AF146" i="6"/>
  <c r="T146" i="6"/>
  <c r="AH146" i="6"/>
  <c r="U146" i="6"/>
  <c r="AI146" i="6"/>
  <c r="V146" i="6"/>
  <c r="AJ146" i="6"/>
  <c r="W146" i="6"/>
  <c r="AK146" i="6"/>
  <c r="X146" i="6"/>
  <c r="AL146" i="6"/>
  <c r="AM146" i="6"/>
  <c r="S146" i="6"/>
  <c r="O146" i="6"/>
  <c r="N145" i="6"/>
  <c r="AB145" i="6"/>
  <c r="P145" i="6"/>
  <c r="AD145" i="6"/>
  <c r="Q145" i="6"/>
  <c r="AE145" i="6"/>
  <c r="R145" i="6"/>
  <c r="AF145" i="6"/>
  <c r="T145" i="6"/>
  <c r="AH145" i="6"/>
  <c r="U145" i="6"/>
  <c r="AI145" i="6"/>
  <c r="V145" i="6"/>
  <c r="AJ145" i="6"/>
  <c r="W145" i="6"/>
  <c r="AK145" i="6"/>
  <c r="X145" i="6"/>
  <c r="AL145" i="6"/>
  <c r="AM145" i="6"/>
  <c r="S145" i="6"/>
  <c r="O145" i="6"/>
  <c r="N144" i="6"/>
  <c r="AB144" i="6"/>
  <c r="P144" i="6"/>
  <c r="AD144" i="6"/>
  <c r="Q144" i="6"/>
  <c r="AE144" i="6"/>
  <c r="R144" i="6"/>
  <c r="AF144" i="6"/>
  <c r="T144" i="6"/>
  <c r="AH144" i="6"/>
  <c r="U144" i="6"/>
  <c r="AI144" i="6"/>
  <c r="V144" i="6"/>
  <c r="AJ144" i="6"/>
  <c r="W144" i="6"/>
  <c r="AK144" i="6"/>
  <c r="X144" i="6"/>
  <c r="AL144" i="6"/>
  <c r="AM144" i="6"/>
  <c r="S144" i="6"/>
  <c r="O144" i="6"/>
  <c r="N143" i="6"/>
  <c r="AB143" i="6"/>
  <c r="P143" i="6"/>
  <c r="AD143" i="6"/>
  <c r="Q143" i="6"/>
  <c r="AE143" i="6"/>
  <c r="R143" i="6"/>
  <c r="AF143" i="6"/>
  <c r="T143" i="6"/>
  <c r="AH143" i="6"/>
  <c r="U143" i="6"/>
  <c r="AI143" i="6"/>
  <c r="V143" i="6"/>
  <c r="AJ143" i="6"/>
  <c r="W143" i="6"/>
  <c r="AK143" i="6"/>
  <c r="X143" i="6"/>
  <c r="AL143" i="6"/>
  <c r="AM143" i="6"/>
  <c r="S143" i="6"/>
  <c r="O143" i="6"/>
  <c r="N142" i="6"/>
  <c r="AB142" i="6"/>
  <c r="P142" i="6"/>
  <c r="AD142" i="6"/>
  <c r="Q142" i="6"/>
  <c r="AE142" i="6"/>
  <c r="R142" i="6"/>
  <c r="AF142" i="6"/>
  <c r="T142" i="6"/>
  <c r="AH142" i="6"/>
  <c r="U142" i="6"/>
  <c r="AI142" i="6"/>
  <c r="V142" i="6"/>
  <c r="AJ142" i="6"/>
  <c r="W142" i="6"/>
  <c r="AK142" i="6"/>
  <c r="X142" i="6"/>
  <c r="AL142" i="6"/>
  <c r="AM142" i="6"/>
  <c r="S142" i="6"/>
  <c r="O142" i="6"/>
  <c r="N141" i="6"/>
  <c r="AB141" i="6"/>
  <c r="P141" i="6"/>
  <c r="AD141" i="6"/>
  <c r="Q141" i="6"/>
  <c r="AE141" i="6"/>
  <c r="R141" i="6"/>
  <c r="AF141" i="6"/>
  <c r="T141" i="6"/>
  <c r="AH141" i="6"/>
  <c r="U141" i="6"/>
  <c r="AI141" i="6"/>
  <c r="V141" i="6"/>
  <c r="AJ141" i="6"/>
  <c r="W141" i="6"/>
  <c r="AK141" i="6"/>
  <c r="X141" i="6"/>
  <c r="AL141" i="6"/>
  <c r="AM141" i="6"/>
  <c r="S141" i="6"/>
  <c r="O141" i="6"/>
  <c r="N140" i="6"/>
  <c r="AB140" i="6"/>
  <c r="P140" i="6"/>
  <c r="AD140" i="6"/>
  <c r="Q140" i="6"/>
  <c r="AE140" i="6"/>
  <c r="R140" i="6"/>
  <c r="AF140" i="6"/>
  <c r="T140" i="6"/>
  <c r="AH140" i="6"/>
  <c r="U140" i="6"/>
  <c r="AI140" i="6"/>
  <c r="V140" i="6"/>
  <c r="AJ140" i="6"/>
  <c r="W140" i="6"/>
  <c r="AK140" i="6"/>
  <c r="X140" i="6"/>
  <c r="AL140" i="6"/>
  <c r="AM140" i="6"/>
  <c r="S140" i="6"/>
  <c r="O140" i="6"/>
  <c r="N139" i="6"/>
  <c r="AB139" i="6"/>
  <c r="P139" i="6"/>
  <c r="AD139" i="6"/>
  <c r="Q139" i="6"/>
  <c r="AE139" i="6"/>
  <c r="R139" i="6"/>
  <c r="AF139" i="6"/>
  <c r="T139" i="6"/>
  <c r="AH139" i="6"/>
  <c r="U139" i="6"/>
  <c r="AI139" i="6"/>
  <c r="V139" i="6"/>
  <c r="AJ139" i="6"/>
  <c r="W139" i="6"/>
  <c r="AK139" i="6"/>
  <c r="L139" i="6"/>
  <c r="X139" i="6"/>
  <c r="AL139" i="6"/>
  <c r="AM139" i="6"/>
  <c r="S139" i="6"/>
  <c r="O139" i="6"/>
  <c r="N138" i="6"/>
  <c r="AB138" i="6"/>
  <c r="P138" i="6"/>
  <c r="AD138" i="6"/>
  <c r="Q138" i="6"/>
  <c r="AE138" i="6"/>
  <c r="R138" i="6"/>
  <c r="AF138" i="6"/>
  <c r="T138" i="6"/>
  <c r="AH138" i="6"/>
  <c r="U138" i="6"/>
  <c r="AI138" i="6"/>
  <c r="V138" i="6"/>
  <c r="AJ138" i="6"/>
  <c r="W138" i="6"/>
  <c r="AK138" i="6"/>
  <c r="X138" i="6"/>
  <c r="AL138" i="6"/>
  <c r="AM138" i="6"/>
  <c r="S138" i="6"/>
  <c r="O138" i="6"/>
  <c r="N137" i="6"/>
  <c r="AB137" i="6"/>
  <c r="P137" i="6"/>
  <c r="AD137" i="6"/>
  <c r="Q137" i="6"/>
  <c r="AE137" i="6"/>
  <c r="R137" i="6"/>
  <c r="AF137" i="6"/>
  <c r="T137" i="6"/>
  <c r="AH137" i="6"/>
  <c r="U137" i="6"/>
  <c r="AI137" i="6"/>
  <c r="V137" i="6"/>
  <c r="AJ137" i="6"/>
  <c r="W137" i="6"/>
  <c r="AK137" i="6"/>
  <c r="X137" i="6"/>
  <c r="AL137" i="6"/>
  <c r="AM137" i="6"/>
  <c r="S137" i="6"/>
  <c r="O137" i="6"/>
  <c r="N136" i="6"/>
  <c r="AB136" i="6"/>
  <c r="P136" i="6"/>
  <c r="AD136" i="6"/>
  <c r="Q136" i="6"/>
  <c r="AE136" i="6"/>
  <c r="R136" i="6"/>
  <c r="AF136" i="6"/>
  <c r="T136" i="6"/>
  <c r="AH136" i="6"/>
  <c r="U136" i="6"/>
  <c r="AI136" i="6"/>
  <c r="V136" i="6"/>
  <c r="AJ136" i="6"/>
  <c r="W136" i="6"/>
  <c r="AK136" i="6"/>
  <c r="X136" i="6"/>
  <c r="AL136" i="6"/>
  <c r="AM136" i="6"/>
  <c r="S136" i="6"/>
  <c r="O136" i="6"/>
  <c r="N135" i="6"/>
  <c r="AB135" i="6"/>
  <c r="P135" i="6"/>
  <c r="AD135" i="6"/>
  <c r="Q135" i="6"/>
  <c r="AE135" i="6"/>
  <c r="R135" i="6"/>
  <c r="AF135" i="6"/>
  <c r="T135" i="6"/>
  <c r="AH135" i="6"/>
  <c r="U135" i="6"/>
  <c r="AI135" i="6"/>
  <c r="V135" i="6"/>
  <c r="AJ135" i="6"/>
  <c r="W135" i="6"/>
  <c r="AK135" i="6"/>
  <c r="X135" i="6"/>
  <c r="AL135" i="6"/>
  <c r="AM135" i="6"/>
  <c r="S135" i="6"/>
  <c r="O135" i="6"/>
  <c r="N134" i="6"/>
  <c r="AB134" i="6"/>
  <c r="P134" i="6"/>
  <c r="AD134" i="6"/>
  <c r="Q134" i="6"/>
  <c r="AE134" i="6"/>
  <c r="R134" i="6"/>
  <c r="AF134" i="6"/>
  <c r="T134" i="6"/>
  <c r="AH134" i="6"/>
  <c r="U134" i="6"/>
  <c r="AI134" i="6"/>
  <c r="V134" i="6"/>
  <c r="AJ134" i="6"/>
  <c r="W134" i="6"/>
  <c r="AK134" i="6"/>
  <c r="X134" i="6"/>
  <c r="AL134" i="6"/>
  <c r="AM134" i="6"/>
  <c r="S134" i="6"/>
  <c r="O134" i="6"/>
  <c r="N133" i="6"/>
  <c r="AB133" i="6"/>
  <c r="P133" i="6"/>
  <c r="AD133" i="6"/>
  <c r="Q133" i="6"/>
  <c r="AE133" i="6"/>
  <c r="R133" i="6"/>
  <c r="AF133" i="6"/>
  <c r="T133" i="6"/>
  <c r="AH133" i="6"/>
  <c r="U133" i="6"/>
  <c r="AI133" i="6"/>
  <c r="V133" i="6"/>
  <c r="AJ133" i="6"/>
  <c r="W133" i="6"/>
  <c r="AK133" i="6"/>
  <c r="X133" i="6"/>
  <c r="AL133" i="6"/>
  <c r="AM133" i="6"/>
  <c r="S133" i="6"/>
  <c r="O133" i="6"/>
  <c r="N132" i="6"/>
  <c r="AB132" i="6"/>
  <c r="P132" i="6"/>
  <c r="AD132" i="6"/>
  <c r="Q132" i="6"/>
  <c r="AE132" i="6"/>
  <c r="R132" i="6"/>
  <c r="AF132" i="6"/>
  <c r="T132" i="6"/>
  <c r="AH132" i="6"/>
  <c r="U132" i="6"/>
  <c r="AI132" i="6"/>
  <c r="V132" i="6"/>
  <c r="AJ132" i="6"/>
  <c r="W132" i="6"/>
  <c r="AK132" i="6"/>
  <c r="X132" i="6"/>
  <c r="AL132" i="6"/>
  <c r="AM132" i="6"/>
  <c r="S132" i="6"/>
  <c r="O132" i="6"/>
  <c r="N131" i="6"/>
  <c r="AB131" i="6"/>
  <c r="P131" i="6"/>
  <c r="AD131" i="6"/>
  <c r="Q131" i="6"/>
  <c r="AE131" i="6"/>
  <c r="R131" i="6"/>
  <c r="AF131" i="6"/>
  <c r="T131" i="6"/>
  <c r="AH131" i="6"/>
  <c r="U131" i="6"/>
  <c r="AI131" i="6"/>
  <c r="V131" i="6"/>
  <c r="AJ131" i="6"/>
  <c r="W131" i="6"/>
  <c r="AK131" i="6"/>
  <c r="X131" i="6"/>
  <c r="AL131" i="6"/>
  <c r="AM131" i="6"/>
  <c r="S131" i="6"/>
  <c r="O131" i="6"/>
  <c r="N130" i="6"/>
  <c r="AB130" i="6"/>
  <c r="P130" i="6"/>
  <c r="AD130" i="6"/>
  <c r="Q130" i="6"/>
  <c r="AE130" i="6"/>
  <c r="R130" i="6"/>
  <c r="AF130" i="6"/>
  <c r="T130" i="6"/>
  <c r="AH130" i="6"/>
  <c r="U130" i="6"/>
  <c r="AI130" i="6"/>
  <c r="V130" i="6"/>
  <c r="AJ130" i="6"/>
  <c r="W130" i="6"/>
  <c r="AK130" i="6"/>
  <c r="X130" i="6"/>
  <c r="AL130" i="6"/>
  <c r="AM130" i="6"/>
  <c r="S130" i="6"/>
  <c r="O130" i="6"/>
  <c r="N129" i="6"/>
  <c r="AB129" i="6"/>
  <c r="P129" i="6"/>
  <c r="AD129" i="6"/>
  <c r="Q129" i="6"/>
  <c r="AE129" i="6"/>
  <c r="R129" i="6"/>
  <c r="AF129" i="6"/>
  <c r="T129" i="6"/>
  <c r="AH129" i="6"/>
  <c r="U129" i="6"/>
  <c r="AI129" i="6"/>
  <c r="V129" i="6"/>
  <c r="AJ129" i="6"/>
  <c r="W129" i="6"/>
  <c r="AK129" i="6"/>
  <c r="L129" i="6"/>
  <c r="X129" i="6"/>
  <c r="AL129" i="6"/>
  <c r="AM129" i="6"/>
  <c r="S129" i="6"/>
  <c r="O129" i="6"/>
  <c r="N128" i="6"/>
  <c r="AB128" i="6"/>
  <c r="P128" i="6"/>
  <c r="AD128" i="6"/>
  <c r="Q128" i="6"/>
  <c r="AE128" i="6"/>
  <c r="R128" i="6"/>
  <c r="AF128" i="6"/>
  <c r="T128" i="6"/>
  <c r="AH128" i="6"/>
  <c r="U128" i="6"/>
  <c r="AI128" i="6"/>
  <c r="V128" i="6"/>
  <c r="AJ128" i="6"/>
  <c r="W128" i="6"/>
  <c r="AK128" i="6"/>
  <c r="X128" i="6"/>
  <c r="AL128" i="6"/>
  <c r="AM128" i="6"/>
  <c r="S128" i="6"/>
  <c r="O128" i="6"/>
  <c r="N127" i="6"/>
  <c r="AB127" i="6"/>
  <c r="P127" i="6"/>
  <c r="AD127" i="6"/>
  <c r="Q127" i="6"/>
  <c r="AE127" i="6"/>
  <c r="R127" i="6"/>
  <c r="AF127" i="6"/>
  <c r="T127" i="6"/>
  <c r="AH127" i="6"/>
  <c r="U127" i="6"/>
  <c r="AI127" i="6"/>
  <c r="V127" i="6"/>
  <c r="AJ127" i="6"/>
  <c r="W127" i="6"/>
  <c r="AK127" i="6"/>
  <c r="X127" i="6"/>
  <c r="AL127" i="6"/>
  <c r="AM127" i="6"/>
  <c r="S127" i="6"/>
  <c r="O127" i="6"/>
  <c r="N126" i="6"/>
  <c r="AB126" i="6"/>
  <c r="P126" i="6"/>
  <c r="AD126" i="6"/>
  <c r="Q126" i="6"/>
  <c r="AE126" i="6"/>
  <c r="R126" i="6"/>
  <c r="AF126" i="6"/>
  <c r="T126" i="6"/>
  <c r="AH126" i="6"/>
  <c r="U126" i="6"/>
  <c r="AI126" i="6"/>
  <c r="V126" i="6"/>
  <c r="AJ126" i="6"/>
  <c r="W126" i="6"/>
  <c r="AK126" i="6"/>
  <c r="X126" i="6"/>
  <c r="AL126" i="6"/>
  <c r="AM126" i="6"/>
  <c r="S126" i="6"/>
  <c r="O126" i="6"/>
  <c r="N125" i="6"/>
  <c r="AB125" i="6"/>
  <c r="P125" i="6"/>
  <c r="AD125" i="6"/>
  <c r="Q125" i="6"/>
  <c r="AE125" i="6"/>
  <c r="R125" i="6"/>
  <c r="AF125" i="6"/>
  <c r="T125" i="6"/>
  <c r="AH125" i="6"/>
  <c r="U125" i="6"/>
  <c r="AI125" i="6"/>
  <c r="V125" i="6"/>
  <c r="AJ125" i="6"/>
  <c r="W125" i="6"/>
  <c r="AK125" i="6"/>
  <c r="X125" i="6"/>
  <c r="AL125" i="6"/>
  <c r="AM125" i="6"/>
  <c r="S125" i="6"/>
  <c r="O125" i="6"/>
  <c r="N124" i="6"/>
  <c r="AB124" i="6"/>
  <c r="P124" i="6"/>
  <c r="AD124" i="6"/>
  <c r="Q124" i="6"/>
  <c r="AE124" i="6"/>
  <c r="R124" i="6"/>
  <c r="AF124" i="6"/>
  <c r="T124" i="6"/>
  <c r="AH124" i="6"/>
  <c r="U124" i="6"/>
  <c r="AI124" i="6"/>
  <c r="V124" i="6"/>
  <c r="AJ124" i="6"/>
  <c r="W124" i="6"/>
  <c r="AK124" i="6"/>
  <c r="X124" i="6"/>
  <c r="AL124" i="6"/>
  <c r="AM124" i="6"/>
  <c r="S124" i="6"/>
  <c r="O124" i="6"/>
  <c r="N123" i="6"/>
  <c r="AB123" i="6"/>
  <c r="P123" i="6"/>
  <c r="AD123" i="6"/>
  <c r="Q123" i="6"/>
  <c r="AE123" i="6"/>
  <c r="R123" i="6"/>
  <c r="AF123" i="6"/>
  <c r="T123" i="6"/>
  <c r="AH123" i="6"/>
  <c r="U123" i="6"/>
  <c r="AI123" i="6"/>
  <c r="V123" i="6"/>
  <c r="AJ123" i="6"/>
  <c r="W123" i="6"/>
  <c r="AK123" i="6"/>
  <c r="X123" i="6"/>
  <c r="AL123" i="6"/>
  <c r="AM123" i="6"/>
  <c r="S123" i="6"/>
  <c r="O123" i="6"/>
  <c r="N122" i="6"/>
  <c r="AB122" i="6"/>
  <c r="P122" i="6"/>
  <c r="AD122" i="6"/>
  <c r="Q122" i="6"/>
  <c r="AE122" i="6"/>
  <c r="R122" i="6"/>
  <c r="AF122" i="6"/>
  <c r="T122" i="6"/>
  <c r="AH122" i="6"/>
  <c r="U122" i="6"/>
  <c r="AI122" i="6"/>
  <c r="V122" i="6"/>
  <c r="AJ122" i="6"/>
  <c r="W122" i="6"/>
  <c r="AK122" i="6"/>
  <c r="X122" i="6"/>
  <c r="AL122" i="6"/>
  <c r="AM122" i="6"/>
  <c r="S122" i="6"/>
  <c r="O122" i="6"/>
  <c r="N121" i="6"/>
  <c r="AB121" i="6"/>
  <c r="P121" i="6"/>
  <c r="AD121" i="6"/>
  <c r="Q121" i="6"/>
  <c r="AE121" i="6"/>
  <c r="R121" i="6"/>
  <c r="AF121" i="6"/>
  <c r="T121" i="6"/>
  <c r="AH121" i="6"/>
  <c r="U121" i="6"/>
  <c r="AI121" i="6"/>
  <c r="V121" i="6"/>
  <c r="AJ121" i="6"/>
  <c r="W121" i="6"/>
  <c r="AK121" i="6"/>
  <c r="X121" i="6"/>
  <c r="AL121" i="6"/>
  <c r="AM121" i="6"/>
  <c r="S121" i="6"/>
  <c r="O121" i="6"/>
  <c r="N120" i="6"/>
  <c r="AB120" i="6"/>
  <c r="P120" i="6"/>
  <c r="AD120" i="6"/>
  <c r="Q120" i="6"/>
  <c r="AE120" i="6"/>
  <c r="R120" i="6"/>
  <c r="AF120" i="6"/>
  <c r="T120" i="6"/>
  <c r="AH120" i="6"/>
  <c r="U120" i="6"/>
  <c r="AI120" i="6"/>
  <c r="V120" i="6"/>
  <c r="AJ120" i="6"/>
  <c r="W120" i="6"/>
  <c r="AK120" i="6"/>
  <c r="X120" i="6"/>
  <c r="AL120" i="6"/>
  <c r="AM120" i="6"/>
  <c r="S120" i="6"/>
  <c r="O120" i="6"/>
  <c r="N119" i="6"/>
  <c r="AB119" i="6"/>
  <c r="P119" i="6"/>
  <c r="AD119" i="6"/>
  <c r="Q119" i="6"/>
  <c r="AE119" i="6"/>
  <c r="R119" i="6"/>
  <c r="AF119" i="6"/>
  <c r="T119" i="6"/>
  <c r="AH119" i="6"/>
  <c r="U119" i="6"/>
  <c r="AI119" i="6"/>
  <c r="V119" i="6"/>
  <c r="AJ119" i="6"/>
  <c r="W119" i="6"/>
  <c r="AK119" i="6"/>
  <c r="L119" i="6"/>
  <c r="X119" i="6"/>
  <c r="AL119" i="6"/>
  <c r="AM119" i="6"/>
  <c r="S119" i="6"/>
  <c r="O119" i="6"/>
  <c r="N118" i="6"/>
  <c r="AB118" i="6"/>
  <c r="P118" i="6"/>
  <c r="AD118" i="6"/>
  <c r="Q118" i="6"/>
  <c r="AE118" i="6"/>
  <c r="R118" i="6"/>
  <c r="AF118" i="6"/>
  <c r="T118" i="6"/>
  <c r="AH118" i="6"/>
  <c r="U118" i="6"/>
  <c r="AI118" i="6"/>
  <c r="V118" i="6"/>
  <c r="AJ118" i="6"/>
  <c r="W118" i="6"/>
  <c r="AK118" i="6"/>
  <c r="X118" i="6"/>
  <c r="AL118" i="6"/>
  <c r="AM118" i="6"/>
  <c r="S118" i="6"/>
  <c r="O118" i="6"/>
  <c r="N117" i="6"/>
  <c r="AB117" i="6"/>
  <c r="P117" i="6"/>
  <c r="AD117" i="6"/>
  <c r="Q117" i="6"/>
  <c r="AE117" i="6"/>
  <c r="R117" i="6"/>
  <c r="AF117" i="6"/>
  <c r="T117" i="6"/>
  <c r="AH117" i="6"/>
  <c r="U117" i="6"/>
  <c r="AI117" i="6"/>
  <c r="V117" i="6"/>
  <c r="AJ117" i="6"/>
  <c r="W117" i="6"/>
  <c r="AK117" i="6"/>
  <c r="X117" i="6"/>
  <c r="AL117" i="6"/>
  <c r="AM117" i="6"/>
  <c r="S117" i="6"/>
  <c r="O117" i="6"/>
  <c r="N116" i="6"/>
  <c r="AB116" i="6"/>
  <c r="P116" i="6"/>
  <c r="AD116" i="6"/>
  <c r="Q116" i="6"/>
  <c r="AE116" i="6"/>
  <c r="R116" i="6"/>
  <c r="AF116" i="6"/>
  <c r="T116" i="6"/>
  <c r="AH116" i="6"/>
  <c r="U116" i="6"/>
  <c r="AI116" i="6"/>
  <c r="V116" i="6"/>
  <c r="AJ116" i="6"/>
  <c r="W116" i="6"/>
  <c r="AK116" i="6"/>
  <c r="X116" i="6"/>
  <c r="AL116" i="6"/>
  <c r="AM116" i="6"/>
  <c r="S116" i="6"/>
  <c r="O116" i="6"/>
  <c r="N115" i="6"/>
  <c r="AB115" i="6"/>
  <c r="P115" i="6"/>
  <c r="AD115" i="6"/>
  <c r="Q115" i="6"/>
  <c r="AE115" i="6"/>
  <c r="R115" i="6"/>
  <c r="AF115" i="6"/>
  <c r="T115" i="6"/>
  <c r="AH115" i="6"/>
  <c r="U115" i="6"/>
  <c r="AI115" i="6"/>
  <c r="V115" i="6"/>
  <c r="AJ115" i="6"/>
  <c r="W115" i="6"/>
  <c r="AK115" i="6"/>
  <c r="X115" i="6"/>
  <c r="AL115" i="6"/>
  <c r="AM115" i="6"/>
  <c r="S115" i="6"/>
  <c r="O115" i="6"/>
  <c r="N114" i="6"/>
  <c r="AB114" i="6"/>
  <c r="P114" i="6"/>
  <c r="AD114" i="6"/>
  <c r="Q114" i="6"/>
  <c r="AE114" i="6"/>
  <c r="R114" i="6"/>
  <c r="AF114" i="6"/>
  <c r="T114" i="6"/>
  <c r="AH114" i="6"/>
  <c r="U114" i="6"/>
  <c r="AI114" i="6"/>
  <c r="V114" i="6"/>
  <c r="AJ114" i="6"/>
  <c r="W114" i="6"/>
  <c r="AK114" i="6"/>
  <c r="X114" i="6"/>
  <c r="AL114" i="6"/>
  <c r="AM114" i="6"/>
  <c r="S114" i="6"/>
  <c r="O114" i="6"/>
  <c r="N113" i="6"/>
  <c r="AB113" i="6"/>
  <c r="P113" i="6"/>
  <c r="AD113" i="6"/>
  <c r="Q113" i="6"/>
  <c r="AE113" i="6"/>
  <c r="R113" i="6"/>
  <c r="AF113" i="6"/>
  <c r="T113" i="6"/>
  <c r="AH113" i="6"/>
  <c r="U113" i="6"/>
  <c r="AI113" i="6"/>
  <c r="V113" i="6"/>
  <c r="AJ113" i="6"/>
  <c r="W113" i="6"/>
  <c r="AK113" i="6"/>
  <c r="X113" i="6"/>
  <c r="AL113" i="6"/>
  <c r="AM113" i="6"/>
  <c r="S113" i="6"/>
  <c r="O113" i="6"/>
  <c r="N112" i="6"/>
  <c r="AB112" i="6"/>
  <c r="P112" i="6"/>
  <c r="AD112" i="6"/>
  <c r="Q112" i="6"/>
  <c r="AE112" i="6"/>
  <c r="R112" i="6"/>
  <c r="AF112" i="6"/>
  <c r="T112" i="6"/>
  <c r="AH112" i="6"/>
  <c r="U112" i="6"/>
  <c r="AI112" i="6"/>
  <c r="V112" i="6"/>
  <c r="AJ112" i="6"/>
  <c r="W112" i="6"/>
  <c r="AK112" i="6"/>
  <c r="X112" i="6"/>
  <c r="AL112" i="6"/>
  <c r="AM112" i="6"/>
  <c r="S112" i="6"/>
  <c r="O112" i="6"/>
  <c r="N111" i="6"/>
  <c r="AB111" i="6"/>
  <c r="P111" i="6"/>
  <c r="AD111" i="6"/>
  <c r="Q111" i="6"/>
  <c r="AE111" i="6"/>
  <c r="R111" i="6"/>
  <c r="AF111" i="6"/>
  <c r="T111" i="6"/>
  <c r="AH111" i="6"/>
  <c r="U111" i="6"/>
  <c r="AI111" i="6"/>
  <c r="V111" i="6"/>
  <c r="AJ111" i="6"/>
  <c r="W111" i="6"/>
  <c r="AK111" i="6"/>
  <c r="X111" i="6"/>
  <c r="AL111" i="6"/>
  <c r="AM111" i="6"/>
  <c r="S111" i="6"/>
  <c r="O111" i="6"/>
  <c r="N110" i="6"/>
  <c r="AB110" i="6"/>
  <c r="P110" i="6"/>
  <c r="AD110" i="6"/>
  <c r="Q110" i="6"/>
  <c r="AE110" i="6"/>
  <c r="R110" i="6"/>
  <c r="AF110" i="6"/>
  <c r="T110" i="6"/>
  <c r="AH110" i="6"/>
  <c r="U110" i="6"/>
  <c r="AI110" i="6"/>
  <c r="V110" i="6"/>
  <c r="AJ110" i="6"/>
  <c r="W110" i="6"/>
  <c r="AK110" i="6"/>
  <c r="X110" i="6"/>
  <c r="AL110" i="6"/>
  <c r="AM110" i="6"/>
  <c r="S110" i="6"/>
  <c r="O110" i="6"/>
  <c r="N109" i="6"/>
  <c r="AB109" i="6"/>
  <c r="P109" i="6"/>
  <c r="AD109" i="6"/>
  <c r="Q109" i="6"/>
  <c r="AE109" i="6"/>
  <c r="R109" i="6"/>
  <c r="AF109" i="6"/>
  <c r="T109" i="6"/>
  <c r="AH109" i="6"/>
  <c r="U109" i="6"/>
  <c r="AI109" i="6"/>
  <c r="V109" i="6"/>
  <c r="AJ109" i="6"/>
  <c r="W109" i="6"/>
  <c r="AK109" i="6"/>
  <c r="L109" i="6"/>
  <c r="X109" i="6"/>
  <c r="AL109" i="6"/>
  <c r="AM109" i="6"/>
  <c r="N108" i="6"/>
  <c r="AB108" i="6"/>
  <c r="P108" i="6"/>
  <c r="AD108" i="6"/>
  <c r="Q108" i="6"/>
  <c r="AE108" i="6"/>
  <c r="R108" i="6"/>
  <c r="AF108" i="6"/>
  <c r="T108" i="6"/>
  <c r="AH108" i="6"/>
  <c r="U108" i="6"/>
  <c r="AI108" i="6"/>
  <c r="V108" i="6"/>
  <c r="AJ108" i="6"/>
  <c r="W108" i="6"/>
  <c r="AK108" i="6"/>
  <c r="X108" i="6"/>
  <c r="AL108" i="6"/>
  <c r="AM108" i="6"/>
  <c r="N107" i="6"/>
  <c r="AB107" i="6"/>
  <c r="P107" i="6"/>
  <c r="AD107" i="6"/>
  <c r="Q107" i="6"/>
  <c r="AE107" i="6"/>
  <c r="R107" i="6"/>
  <c r="AF107" i="6"/>
  <c r="T107" i="6"/>
  <c r="AH107" i="6"/>
  <c r="U107" i="6"/>
  <c r="AI107" i="6"/>
  <c r="V107" i="6"/>
  <c r="AJ107" i="6"/>
  <c r="W107" i="6"/>
  <c r="AK107" i="6"/>
  <c r="X107" i="6"/>
  <c r="AL107" i="6"/>
  <c r="AM107" i="6"/>
  <c r="N106" i="6"/>
  <c r="AB106" i="6"/>
  <c r="P106" i="6"/>
  <c r="AD106" i="6"/>
  <c r="Q106" i="6"/>
  <c r="AE106" i="6"/>
  <c r="R106" i="6"/>
  <c r="AF106" i="6"/>
  <c r="T106" i="6"/>
  <c r="AH106" i="6"/>
  <c r="U106" i="6"/>
  <c r="AI106" i="6"/>
  <c r="V106" i="6"/>
  <c r="AJ106" i="6"/>
  <c r="W106" i="6"/>
  <c r="AK106" i="6"/>
  <c r="X106" i="6"/>
  <c r="AL106" i="6"/>
  <c r="AM106" i="6"/>
  <c r="N105" i="6"/>
  <c r="AB105" i="6"/>
  <c r="P105" i="6"/>
  <c r="AD105" i="6"/>
  <c r="Q105" i="6"/>
  <c r="AE105" i="6"/>
  <c r="R105" i="6"/>
  <c r="AF105" i="6"/>
  <c r="T105" i="6"/>
  <c r="AH105" i="6"/>
  <c r="U105" i="6"/>
  <c r="AI105" i="6"/>
  <c r="V105" i="6"/>
  <c r="AJ105" i="6"/>
  <c r="W105" i="6"/>
  <c r="AK105" i="6"/>
  <c r="X105" i="6"/>
  <c r="AL105" i="6"/>
  <c r="AM105" i="6"/>
  <c r="N104" i="6"/>
  <c r="AB104" i="6"/>
  <c r="P104" i="6"/>
  <c r="AD104" i="6"/>
  <c r="Q104" i="6"/>
  <c r="AE104" i="6"/>
  <c r="R104" i="6"/>
  <c r="AF104" i="6"/>
  <c r="T104" i="6"/>
  <c r="AH104" i="6"/>
  <c r="U104" i="6"/>
  <c r="AI104" i="6"/>
  <c r="V104" i="6"/>
  <c r="AJ104" i="6"/>
  <c r="W104" i="6"/>
  <c r="AK104" i="6"/>
  <c r="X104" i="6"/>
  <c r="AL104" i="6"/>
  <c r="AM104" i="6"/>
  <c r="N103" i="6"/>
  <c r="AB103" i="6"/>
  <c r="P103" i="6"/>
  <c r="AD103" i="6"/>
  <c r="Q103" i="6"/>
  <c r="AE103" i="6"/>
  <c r="R103" i="6"/>
  <c r="AF103" i="6"/>
  <c r="T103" i="6"/>
  <c r="AH103" i="6"/>
  <c r="U103" i="6"/>
  <c r="AI103" i="6"/>
  <c r="V103" i="6"/>
  <c r="AJ103" i="6"/>
  <c r="W103" i="6"/>
  <c r="AK103" i="6"/>
  <c r="X103" i="6"/>
  <c r="AL103" i="6"/>
  <c r="AM103" i="6"/>
  <c r="N102" i="6"/>
  <c r="AB102" i="6"/>
  <c r="P102" i="6"/>
  <c r="AD102" i="6"/>
  <c r="Q102" i="6"/>
  <c r="AE102" i="6"/>
  <c r="R102" i="6"/>
  <c r="AF102" i="6"/>
  <c r="T102" i="6"/>
  <c r="AH102" i="6"/>
  <c r="U102" i="6"/>
  <c r="AI102" i="6"/>
  <c r="V102" i="6"/>
  <c r="AJ102" i="6"/>
  <c r="W102" i="6"/>
  <c r="AK102" i="6"/>
  <c r="X102" i="6"/>
  <c r="AL102" i="6"/>
  <c r="AM102" i="6"/>
  <c r="N101" i="6"/>
  <c r="AB101" i="6"/>
  <c r="P101" i="6"/>
  <c r="AD101" i="6"/>
  <c r="Q101" i="6"/>
  <c r="AE101" i="6"/>
  <c r="R101" i="6"/>
  <c r="AF101" i="6"/>
  <c r="T101" i="6"/>
  <c r="AH101" i="6"/>
  <c r="U101" i="6"/>
  <c r="AI101" i="6"/>
  <c r="V101" i="6"/>
  <c r="AJ101" i="6"/>
  <c r="W101" i="6"/>
  <c r="AK101" i="6"/>
  <c r="L101" i="6"/>
  <c r="X101" i="6"/>
  <c r="AL101" i="6"/>
  <c r="AM101" i="6"/>
  <c r="N100" i="6"/>
  <c r="AB100" i="6"/>
  <c r="P100" i="6"/>
  <c r="AD100" i="6"/>
  <c r="Q100" i="6"/>
  <c r="AE100" i="6"/>
  <c r="R100" i="6"/>
  <c r="AF100" i="6"/>
  <c r="T100" i="6"/>
  <c r="AH100" i="6"/>
  <c r="U100" i="6"/>
  <c r="AI100" i="6"/>
  <c r="V100" i="6"/>
  <c r="AJ100" i="6"/>
  <c r="W100" i="6"/>
  <c r="AK100" i="6"/>
  <c r="X100" i="6"/>
  <c r="AL100" i="6"/>
  <c r="AM100" i="6"/>
  <c r="N99" i="6"/>
  <c r="AB99" i="6"/>
  <c r="P99" i="6"/>
  <c r="AD99" i="6"/>
  <c r="Q99" i="6"/>
  <c r="AE99" i="6"/>
  <c r="R99" i="6"/>
  <c r="AF99" i="6"/>
  <c r="T99" i="6"/>
  <c r="AH99" i="6"/>
  <c r="U99" i="6"/>
  <c r="AI99" i="6"/>
  <c r="V99" i="6"/>
  <c r="AJ99" i="6"/>
  <c r="W99" i="6"/>
  <c r="AK99" i="6"/>
  <c r="X99" i="6"/>
  <c r="AL99" i="6"/>
  <c r="AM99" i="6"/>
  <c r="N98" i="6"/>
  <c r="AB98" i="6"/>
  <c r="P98" i="6"/>
  <c r="AD98" i="6"/>
  <c r="Q98" i="6"/>
  <c r="AE98" i="6"/>
  <c r="R98" i="6"/>
  <c r="AF98" i="6"/>
  <c r="T98" i="6"/>
  <c r="AH98" i="6"/>
  <c r="U98" i="6"/>
  <c r="AI98" i="6"/>
  <c r="V98" i="6"/>
  <c r="AJ98" i="6"/>
  <c r="W98" i="6"/>
  <c r="AK98" i="6"/>
  <c r="X98" i="6"/>
  <c r="AL98" i="6"/>
  <c r="AM98" i="6"/>
  <c r="N97" i="6"/>
  <c r="AB97" i="6"/>
  <c r="P97" i="6"/>
  <c r="AD97" i="6"/>
  <c r="Q97" i="6"/>
  <c r="AE97" i="6"/>
  <c r="R97" i="6"/>
  <c r="AF97" i="6"/>
  <c r="T97" i="6"/>
  <c r="AH97" i="6"/>
  <c r="U97" i="6"/>
  <c r="AI97" i="6"/>
  <c r="V97" i="6"/>
  <c r="AJ97" i="6"/>
  <c r="W97" i="6"/>
  <c r="AK97" i="6"/>
  <c r="X97" i="6"/>
  <c r="AL97" i="6"/>
  <c r="AM97" i="6"/>
  <c r="N96" i="6"/>
  <c r="AB96" i="6"/>
  <c r="P96" i="6"/>
  <c r="AD96" i="6"/>
  <c r="Q96" i="6"/>
  <c r="AE96" i="6"/>
  <c r="R96" i="6"/>
  <c r="AF96" i="6"/>
  <c r="T96" i="6"/>
  <c r="AH96" i="6"/>
  <c r="U96" i="6"/>
  <c r="AI96" i="6"/>
  <c r="V96" i="6"/>
  <c r="AJ96" i="6"/>
  <c r="W96" i="6"/>
  <c r="AK96" i="6"/>
  <c r="X96" i="6"/>
  <c r="AL96" i="6"/>
  <c r="AM96" i="6"/>
  <c r="N95" i="6"/>
  <c r="AB95" i="6"/>
  <c r="P95" i="6"/>
  <c r="AD95" i="6"/>
  <c r="Q95" i="6"/>
  <c r="AE95" i="6"/>
  <c r="R95" i="6"/>
  <c r="AF95" i="6"/>
  <c r="T95" i="6"/>
  <c r="AH95" i="6"/>
  <c r="U95" i="6"/>
  <c r="AI95" i="6"/>
  <c r="V95" i="6"/>
  <c r="AJ95" i="6"/>
  <c r="W95" i="6"/>
  <c r="AK95" i="6"/>
  <c r="X95" i="6"/>
  <c r="AL95" i="6"/>
  <c r="AM95" i="6"/>
  <c r="N94" i="6"/>
  <c r="AB94" i="6"/>
  <c r="P94" i="6"/>
  <c r="AD94" i="6"/>
  <c r="Q94" i="6"/>
  <c r="AE94" i="6"/>
  <c r="R94" i="6"/>
  <c r="AF94" i="6"/>
  <c r="T94" i="6"/>
  <c r="AH94" i="6"/>
  <c r="U94" i="6"/>
  <c r="AI94" i="6"/>
  <c r="V94" i="6"/>
  <c r="AJ94" i="6"/>
  <c r="W94" i="6"/>
  <c r="AK94" i="6"/>
  <c r="X94" i="6"/>
  <c r="AL94" i="6"/>
  <c r="AM94" i="6"/>
  <c r="N93" i="6"/>
  <c r="AB93" i="6"/>
  <c r="P93" i="6"/>
  <c r="AD93" i="6"/>
  <c r="Q93" i="6"/>
  <c r="AE93" i="6"/>
  <c r="R93" i="6"/>
  <c r="AF93" i="6"/>
  <c r="T93" i="6"/>
  <c r="AH93" i="6"/>
  <c r="U93" i="6"/>
  <c r="AI93" i="6"/>
  <c r="V93" i="6"/>
  <c r="AJ93" i="6"/>
  <c r="W93" i="6"/>
  <c r="AK93" i="6"/>
  <c r="X93" i="6"/>
  <c r="AL93" i="6"/>
  <c r="AM93" i="6"/>
  <c r="N92" i="6"/>
  <c r="AB92" i="6"/>
  <c r="P92" i="6"/>
  <c r="AD92" i="6"/>
  <c r="Q92" i="6"/>
  <c r="AE92" i="6"/>
  <c r="R92" i="6"/>
  <c r="AF92" i="6"/>
  <c r="T92" i="6"/>
  <c r="AH92" i="6"/>
  <c r="U92" i="6"/>
  <c r="AI92" i="6"/>
  <c r="V92" i="6"/>
  <c r="AJ92" i="6"/>
  <c r="W92" i="6"/>
  <c r="AK92" i="6"/>
  <c r="X92" i="6"/>
  <c r="AL92" i="6"/>
  <c r="AM92" i="6"/>
  <c r="N91" i="6"/>
  <c r="AB91" i="6"/>
  <c r="P91" i="6"/>
  <c r="AD91" i="6"/>
  <c r="Q91" i="6"/>
  <c r="AE91" i="6"/>
  <c r="R91" i="6"/>
  <c r="AF91" i="6"/>
  <c r="T91" i="6"/>
  <c r="AH91" i="6"/>
  <c r="U91" i="6"/>
  <c r="AI91" i="6"/>
  <c r="V91" i="6"/>
  <c r="AJ91" i="6"/>
  <c r="W91" i="6"/>
  <c r="AK91" i="6"/>
  <c r="L91" i="6"/>
  <c r="X91" i="6"/>
  <c r="AL91" i="6"/>
  <c r="AM91" i="6"/>
  <c r="N90" i="6"/>
  <c r="AB90" i="6"/>
  <c r="P90" i="6"/>
  <c r="AD90" i="6"/>
  <c r="Q90" i="6"/>
  <c r="AE90" i="6"/>
  <c r="R90" i="6"/>
  <c r="AF90" i="6"/>
  <c r="T90" i="6"/>
  <c r="AH90" i="6"/>
  <c r="U90" i="6"/>
  <c r="AI90" i="6"/>
  <c r="V90" i="6"/>
  <c r="AJ90" i="6"/>
  <c r="W90" i="6"/>
  <c r="AK90" i="6"/>
  <c r="X90" i="6"/>
  <c r="AL90" i="6"/>
  <c r="AM90" i="6"/>
  <c r="N89" i="6"/>
  <c r="AB89" i="6"/>
  <c r="P89" i="6"/>
  <c r="AD89" i="6"/>
  <c r="Q89" i="6"/>
  <c r="AE89" i="6"/>
  <c r="R89" i="6"/>
  <c r="AF89" i="6"/>
  <c r="T89" i="6"/>
  <c r="AH89" i="6"/>
  <c r="U89" i="6"/>
  <c r="AI89" i="6"/>
  <c r="V89" i="6"/>
  <c r="AJ89" i="6"/>
  <c r="W89" i="6"/>
  <c r="AK89" i="6"/>
  <c r="X89" i="6"/>
  <c r="AL89" i="6"/>
  <c r="AM89" i="6"/>
  <c r="N88" i="6"/>
  <c r="AB88" i="6"/>
  <c r="P88" i="6"/>
  <c r="AD88" i="6"/>
  <c r="Q88" i="6"/>
  <c r="AE88" i="6"/>
  <c r="R88" i="6"/>
  <c r="AF88" i="6"/>
  <c r="T88" i="6"/>
  <c r="AH88" i="6"/>
  <c r="U88" i="6"/>
  <c r="AI88" i="6"/>
  <c r="V88" i="6"/>
  <c r="AJ88" i="6"/>
  <c r="W88" i="6"/>
  <c r="AK88" i="6"/>
  <c r="X88" i="6"/>
  <c r="AL88" i="6"/>
  <c r="AM88" i="6"/>
  <c r="N87" i="6"/>
  <c r="AB87" i="6"/>
  <c r="P87" i="6"/>
  <c r="AD87" i="6"/>
  <c r="Q87" i="6"/>
  <c r="AE87" i="6"/>
  <c r="R87" i="6"/>
  <c r="AF87" i="6"/>
  <c r="T87" i="6"/>
  <c r="AH87" i="6"/>
  <c r="U87" i="6"/>
  <c r="AI87" i="6"/>
  <c r="V87" i="6"/>
  <c r="AJ87" i="6"/>
  <c r="W87" i="6"/>
  <c r="AK87" i="6"/>
  <c r="X87" i="6"/>
  <c r="AL87" i="6"/>
  <c r="AM87" i="6"/>
  <c r="N86" i="6"/>
  <c r="AB86" i="6"/>
  <c r="P86" i="6"/>
  <c r="AD86" i="6"/>
  <c r="Q86" i="6"/>
  <c r="AE86" i="6"/>
  <c r="R86" i="6"/>
  <c r="AF86" i="6"/>
  <c r="T86" i="6"/>
  <c r="AH86" i="6"/>
  <c r="U86" i="6"/>
  <c r="AI86" i="6"/>
  <c r="V86" i="6"/>
  <c r="AJ86" i="6"/>
  <c r="W86" i="6"/>
  <c r="AK86" i="6"/>
  <c r="X86" i="6"/>
  <c r="AL86" i="6"/>
  <c r="AM86" i="6"/>
  <c r="N85" i="6"/>
  <c r="AB85" i="6"/>
  <c r="P85" i="6"/>
  <c r="AD85" i="6"/>
  <c r="Q85" i="6"/>
  <c r="AE85" i="6"/>
  <c r="R85" i="6"/>
  <c r="AF85" i="6"/>
  <c r="T85" i="6"/>
  <c r="AH85" i="6"/>
  <c r="U85" i="6"/>
  <c r="AI85" i="6"/>
  <c r="V85" i="6"/>
  <c r="AJ85" i="6"/>
  <c r="W85" i="6"/>
  <c r="AK85" i="6"/>
  <c r="X85" i="6"/>
  <c r="AL85" i="6"/>
  <c r="AM85" i="6"/>
  <c r="N84" i="6"/>
  <c r="AB84" i="6"/>
  <c r="P84" i="6"/>
  <c r="AD84" i="6"/>
  <c r="Q84" i="6"/>
  <c r="AE84" i="6"/>
  <c r="R84" i="6"/>
  <c r="AF84" i="6"/>
  <c r="T84" i="6"/>
  <c r="AH84" i="6"/>
  <c r="U84" i="6"/>
  <c r="AI84" i="6"/>
  <c r="V84" i="6"/>
  <c r="AJ84" i="6"/>
  <c r="W84" i="6"/>
  <c r="AK84" i="6"/>
  <c r="X84" i="6"/>
  <c r="AL84" i="6"/>
  <c r="AM84" i="6"/>
  <c r="N83" i="6"/>
  <c r="AB83" i="6"/>
  <c r="P83" i="6"/>
  <c r="AD83" i="6"/>
  <c r="Q83" i="6"/>
  <c r="AE83" i="6"/>
  <c r="R83" i="6"/>
  <c r="AF83" i="6"/>
  <c r="T83" i="6"/>
  <c r="AH83" i="6"/>
  <c r="U83" i="6"/>
  <c r="AI83" i="6"/>
  <c r="V83" i="6"/>
  <c r="AJ83" i="6"/>
  <c r="W83" i="6"/>
  <c r="AK83" i="6"/>
  <c r="X83" i="6"/>
  <c r="AL83" i="6"/>
  <c r="AM83" i="6"/>
  <c r="N82" i="6"/>
  <c r="AB82" i="6"/>
  <c r="P82" i="6"/>
  <c r="AD82" i="6"/>
  <c r="Q82" i="6"/>
  <c r="AE82" i="6"/>
  <c r="R82" i="6"/>
  <c r="AF82" i="6"/>
  <c r="T82" i="6"/>
  <c r="AH82" i="6"/>
  <c r="U82" i="6"/>
  <c r="AI82" i="6"/>
  <c r="V82" i="6"/>
  <c r="AJ82" i="6"/>
  <c r="W82" i="6"/>
  <c r="AK82" i="6"/>
  <c r="X82" i="6"/>
  <c r="AL82" i="6"/>
  <c r="AM82" i="6"/>
  <c r="N81" i="6"/>
  <c r="AB81" i="6"/>
  <c r="P81" i="6"/>
  <c r="AD81" i="6"/>
  <c r="Q81" i="6"/>
  <c r="AE81" i="6"/>
  <c r="R81" i="6"/>
  <c r="AF81" i="6"/>
  <c r="T81" i="6"/>
  <c r="AH81" i="6"/>
  <c r="U81" i="6"/>
  <c r="AI81" i="6"/>
  <c r="V81" i="6"/>
  <c r="AJ81" i="6"/>
  <c r="W81" i="6"/>
  <c r="AK81" i="6"/>
  <c r="L81" i="6"/>
  <c r="X81" i="6"/>
  <c r="AL81" i="6"/>
  <c r="AM81" i="6"/>
  <c r="N80" i="6"/>
  <c r="AB80" i="6"/>
  <c r="P80" i="6"/>
  <c r="AD80" i="6"/>
  <c r="Q80" i="6"/>
  <c r="AE80" i="6"/>
  <c r="R80" i="6"/>
  <c r="AF80" i="6"/>
  <c r="T80" i="6"/>
  <c r="AH80" i="6"/>
  <c r="U80" i="6"/>
  <c r="AI80" i="6"/>
  <c r="V80" i="6"/>
  <c r="AJ80" i="6"/>
  <c r="W80" i="6"/>
  <c r="AK80" i="6"/>
  <c r="X80" i="6"/>
  <c r="AL80" i="6"/>
  <c r="AM80" i="6"/>
  <c r="N79" i="6"/>
  <c r="AB79" i="6"/>
  <c r="P79" i="6"/>
  <c r="AD79" i="6"/>
  <c r="Q79" i="6"/>
  <c r="AE79" i="6"/>
  <c r="R79" i="6"/>
  <c r="AF79" i="6"/>
  <c r="T79" i="6"/>
  <c r="AH79" i="6"/>
  <c r="U79" i="6"/>
  <c r="AI79" i="6"/>
  <c r="V79" i="6"/>
  <c r="AJ79" i="6"/>
  <c r="W79" i="6"/>
  <c r="AK79" i="6"/>
  <c r="X79" i="6"/>
  <c r="AL79" i="6"/>
  <c r="AM79" i="6"/>
  <c r="N78" i="6"/>
  <c r="AB78" i="6"/>
  <c r="P78" i="6"/>
  <c r="AD78" i="6"/>
  <c r="Q78" i="6"/>
  <c r="AE78" i="6"/>
  <c r="R78" i="6"/>
  <c r="AF78" i="6"/>
  <c r="T78" i="6"/>
  <c r="AH78" i="6"/>
  <c r="U78" i="6"/>
  <c r="AI78" i="6"/>
  <c r="V78" i="6"/>
  <c r="AJ78" i="6"/>
  <c r="W78" i="6"/>
  <c r="AK78" i="6"/>
  <c r="L78" i="6"/>
  <c r="X78" i="6"/>
  <c r="AL78" i="6"/>
  <c r="AM78" i="6"/>
  <c r="N77" i="6"/>
  <c r="AB77" i="6"/>
  <c r="P77" i="6"/>
  <c r="AD77" i="6"/>
  <c r="Q77" i="6"/>
  <c r="AE77" i="6"/>
  <c r="R77" i="6"/>
  <c r="AF77" i="6"/>
  <c r="T77" i="6"/>
  <c r="AH77" i="6"/>
  <c r="U77" i="6"/>
  <c r="AI77" i="6"/>
  <c r="V77" i="6"/>
  <c r="AJ77" i="6"/>
  <c r="W77" i="6"/>
  <c r="AK77" i="6"/>
  <c r="X77" i="6"/>
  <c r="AL77" i="6"/>
  <c r="AM77" i="6"/>
  <c r="N76" i="6"/>
  <c r="AB76" i="6"/>
  <c r="P76" i="6"/>
  <c r="AD76" i="6"/>
  <c r="Q76" i="6"/>
  <c r="AE76" i="6"/>
  <c r="R76" i="6"/>
  <c r="AF76" i="6"/>
  <c r="T76" i="6"/>
  <c r="AH76" i="6"/>
  <c r="U76" i="6"/>
  <c r="AI76" i="6"/>
  <c r="V76" i="6"/>
  <c r="AJ76" i="6"/>
  <c r="W76" i="6"/>
  <c r="AK76" i="6"/>
  <c r="X76" i="6"/>
  <c r="AL76" i="6"/>
  <c r="AM76" i="6"/>
  <c r="N75" i="6"/>
  <c r="AB75" i="6"/>
  <c r="P75" i="6"/>
  <c r="AD75" i="6"/>
  <c r="Q75" i="6"/>
  <c r="AE75" i="6"/>
  <c r="R75" i="6"/>
  <c r="AF75" i="6"/>
  <c r="T75" i="6"/>
  <c r="AH75" i="6"/>
  <c r="U75" i="6"/>
  <c r="AI75" i="6"/>
  <c r="V75" i="6"/>
  <c r="AJ75" i="6"/>
  <c r="W75" i="6"/>
  <c r="AK75" i="6"/>
  <c r="L75" i="6"/>
  <c r="X75" i="6"/>
  <c r="AL75" i="6"/>
  <c r="AM75" i="6"/>
  <c r="N74" i="6"/>
  <c r="AB74" i="6"/>
  <c r="P74" i="6"/>
  <c r="AD74" i="6"/>
  <c r="Q74" i="6"/>
  <c r="AE74" i="6"/>
  <c r="R74" i="6"/>
  <c r="AF74" i="6"/>
  <c r="T74" i="6"/>
  <c r="AH74" i="6"/>
  <c r="U74" i="6"/>
  <c r="AI74" i="6"/>
  <c r="V74" i="6"/>
  <c r="AJ74" i="6"/>
  <c r="W74" i="6"/>
  <c r="AK74" i="6"/>
  <c r="X74" i="6"/>
  <c r="AL74" i="6"/>
  <c r="AM74" i="6"/>
  <c r="N73" i="6"/>
  <c r="AB73" i="6"/>
  <c r="P73" i="6"/>
  <c r="AD73" i="6"/>
  <c r="Q73" i="6"/>
  <c r="AE73" i="6"/>
  <c r="R73" i="6"/>
  <c r="AF73" i="6"/>
  <c r="T73" i="6"/>
  <c r="AH73" i="6"/>
  <c r="U73" i="6"/>
  <c r="AI73" i="6"/>
  <c r="V73" i="6"/>
  <c r="AJ73" i="6"/>
  <c r="W73" i="6"/>
  <c r="AK73" i="6"/>
  <c r="X73" i="6"/>
  <c r="AL73" i="6"/>
  <c r="AM73" i="6"/>
  <c r="N72" i="6"/>
  <c r="AB72" i="6"/>
  <c r="P72" i="6"/>
  <c r="AD72" i="6"/>
  <c r="Q72" i="6"/>
  <c r="AE72" i="6"/>
  <c r="R72" i="6"/>
  <c r="AF72" i="6"/>
  <c r="T72" i="6"/>
  <c r="AH72" i="6"/>
  <c r="U72" i="6"/>
  <c r="AI72" i="6"/>
  <c r="V72" i="6"/>
  <c r="AJ72" i="6"/>
  <c r="W72" i="6"/>
  <c r="AK72" i="6"/>
  <c r="L72" i="6"/>
  <c r="X72" i="6"/>
  <c r="AL72" i="6"/>
  <c r="AM72" i="6"/>
  <c r="N71" i="6"/>
  <c r="AB71" i="6"/>
  <c r="P71" i="6"/>
  <c r="AD71" i="6"/>
  <c r="Q71" i="6"/>
  <c r="AE71" i="6"/>
  <c r="R71" i="6"/>
  <c r="AF71" i="6"/>
  <c r="T71" i="6"/>
  <c r="AH71" i="6"/>
  <c r="U71" i="6"/>
  <c r="AI71" i="6"/>
  <c r="V71" i="6"/>
  <c r="AJ71" i="6"/>
  <c r="W71" i="6"/>
  <c r="AK71" i="6"/>
  <c r="X71" i="6"/>
  <c r="AL71" i="6"/>
  <c r="AM71" i="6"/>
  <c r="N70" i="6"/>
  <c r="AB70" i="6"/>
  <c r="P70" i="6"/>
  <c r="AD70" i="6"/>
  <c r="Q70" i="6"/>
  <c r="AE70" i="6"/>
  <c r="R70" i="6"/>
  <c r="AF70" i="6"/>
  <c r="T70" i="6"/>
  <c r="AH70" i="6"/>
  <c r="U70" i="6"/>
  <c r="AI70" i="6"/>
  <c r="V70" i="6"/>
  <c r="AJ70" i="6"/>
  <c r="W70" i="6"/>
  <c r="AK70" i="6"/>
  <c r="X70" i="6"/>
  <c r="AL70" i="6"/>
  <c r="AM70" i="6"/>
  <c r="N69" i="6"/>
  <c r="AB69" i="6"/>
  <c r="P69" i="6"/>
  <c r="AD69" i="6"/>
  <c r="Q69" i="6"/>
  <c r="AE69" i="6"/>
  <c r="R69" i="6"/>
  <c r="AF69" i="6"/>
  <c r="T69" i="6"/>
  <c r="AH69" i="6"/>
  <c r="U69" i="6"/>
  <c r="AI69" i="6"/>
  <c r="V69" i="6"/>
  <c r="AJ69" i="6"/>
  <c r="W69" i="6"/>
  <c r="AK69" i="6"/>
  <c r="L69" i="6"/>
  <c r="X69" i="6"/>
  <c r="AL69" i="6"/>
  <c r="AM69" i="6"/>
  <c r="N68" i="6"/>
  <c r="AB68" i="6"/>
  <c r="O68" i="6"/>
  <c r="AC68" i="6"/>
  <c r="P68" i="6"/>
  <c r="AD68" i="6"/>
  <c r="Q68" i="6"/>
  <c r="AE68" i="6"/>
  <c r="R68" i="6"/>
  <c r="AF68" i="6"/>
  <c r="S68" i="6"/>
  <c r="AG68" i="6"/>
  <c r="T68" i="6"/>
  <c r="AH68" i="6"/>
  <c r="U68" i="6"/>
  <c r="AI68" i="6"/>
  <c r="V68" i="6"/>
  <c r="AJ68" i="6"/>
  <c r="W68" i="6"/>
  <c r="AK68" i="6"/>
  <c r="X68" i="6"/>
  <c r="AL68" i="6"/>
  <c r="AM68" i="6"/>
  <c r="X67" i="6"/>
  <c r="W67" i="6"/>
  <c r="V67" i="6"/>
  <c r="U67" i="6"/>
  <c r="T67" i="6"/>
  <c r="S67" i="6"/>
  <c r="R67" i="6"/>
  <c r="Q67" i="6"/>
  <c r="P67" i="6"/>
  <c r="O67" i="6"/>
  <c r="N67" i="6"/>
  <c r="X66" i="6"/>
  <c r="W66" i="6"/>
  <c r="V66" i="6"/>
  <c r="U66" i="6"/>
  <c r="T66" i="6"/>
  <c r="S66" i="6"/>
  <c r="R66" i="6"/>
  <c r="Q66" i="6"/>
  <c r="P66" i="6"/>
  <c r="O66" i="6"/>
  <c r="N66" i="6"/>
  <c r="X65" i="6"/>
  <c r="W65" i="6"/>
  <c r="V65" i="6"/>
  <c r="U65" i="6"/>
  <c r="T65" i="6"/>
  <c r="S65" i="6"/>
  <c r="R65" i="6"/>
  <c r="Q65" i="6"/>
  <c r="P65" i="6"/>
  <c r="O65" i="6"/>
  <c r="N65" i="6"/>
  <c r="X64" i="6"/>
  <c r="W64" i="6"/>
  <c r="V64" i="6"/>
  <c r="U64" i="6"/>
  <c r="T64" i="6"/>
  <c r="S64" i="6"/>
  <c r="R64" i="6"/>
  <c r="Q64" i="6"/>
  <c r="P64" i="6"/>
  <c r="O64" i="6"/>
  <c r="N64" i="6"/>
  <c r="X63" i="6"/>
  <c r="W63" i="6"/>
  <c r="V63" i="6"/>
  <c r="U63" i="6"/>
  <c r="T63" i="6"/>
  <c r="S63" i="6"/>
  <c r="R63" i="6"/>
  <c r="Q63" i="6"/>
  <c r="P63" i="6"/>
  <c r="O63" i="6"/>
  <c r="N63" i="6"/>
  <c r="X62" i="6"/>
  <c r="W62" i="6"/>
  <c r="V62" i="6"/>
  <c r="U62" i="6"/>
  <c r="T62" i="6"/>
  <c r="S62" i="6"/>
  <c r="R62" i="6"/>
  <c r="Q62" i="6"/>
  <c r="P62" i="6"/>
  <c r="O62" i="6"/>
  <c r="N62" i="6"/>
  <c r="N61" i="6"/>
  <c r="AB61" i="6"/>
  <c r="P61" i="6"/>
  <c r="AD61" i="6"/>
  <c r="Q61" i="6"/>
  <c r="AE61" i="6"/>
  <c r="R61" i="6"/>
  <c r="AF61" i="6"/>
  <c r="T61" i="6"/>
  <c r="AH61" i="6"/>
  <c r="U61" i="6"/>
  <c r="AI61" i="6"/>
  <c r="V61" i="6"/>
  <c r="AJ61" i="6"/>
  <c r="W61" i="6"/>
  <c r="AK61" i="6"/>
  <c r="L61" i="6"/>
  <c r="X61" i="6"/>
  <c r="AL61" i="6"/>
  <c r="AM61" i="6"/>
  <c r="N60" i="6"/>
  <c r="AB60" i="6"/>
  <c r="P60" i="6"/>
  <c r="AD60" i="6"/>
  <c r="Q60" i="6"/>
  <c r="AE60" i="6"/>
  <c r="R60" i="6"/>
  <c r="AF60" i="6"/>
  <c r="T60" i="6"/>
  <c r="AH60" i="6"/>
  <c r="U60" i="6"/>
  <c r="AI60" i="6"/>
  <c r="V60" i="6"/>
  <c r="AJ60" i="6"/>
  <c r="W60" i="6"/>
  <c r="AK60" i="6"/>
  <c r="L60" i="6"/>
  <c r="X60" i="6"/>
  <c r="AL60" i="6"/>
  <c r="AM60" i="6"/>
  <c r="N59" i="6"/>
  <c r="AB59" i="6"/>
  <c r="P59" i="6"/>
  <c r="AD59" i="6"/>
  <c r="Q59" i="6"/>
  <c r="AE59" i="6"/>
  <c r="R59" i="6"/>
  <c r="AF59" i="6"/>
  <c r="T59" i="6"/>
  <c r="AH59" i="6"/>
  <c r="U59" i="6"/>
  <c r="AI59" i="6"/>
  <c r="V59" i="6"/>
  <c r="AJ59" i="6"/>
  <c r="W59" i="6"/>
  <c r="AK59" i="6"/>
  <c r="L59" i="6"/>
  <c r="X59" i="6"/>
  <c r="AL59" i="6"/>
  <c r="AM59" i="6"/>
  <c r="N58" i="6"/>
  <c r="AB58" i="6"/>
  <c r="P58" i="6"/>
  <c r="AD58" i="6"/>
  <c r="Q58" i="6"/>
  <c r="AE58" i="6"/>
  <c r="R58" i="6"/>
  <c r="AF58" i="6"/>
  <c r="T58" i="6"/>
  <c r="AH58" i="6"/>
  <c r="U58" i="6"/>
  <c r="AI58" i="6"/>
  <c r="V58" i="6"/>
  <c r="AJ58" i="6"/>
  <c r="W58" i="6"/>
  <c r="AK58" i="6"/>
  <c r="L58" i="6"/>
  <c r="X58" i="6"/>
  <c r="AL58" i="6"/>
  <c r="AM58" i="6"/>
  <c r="N57" i="6"/>
  <c r="AB57" i="6"/>
  <c r="P57" i="6"/>
  <c r="AD57" i="6"/>
  <c r="Q57" i="6"/>
  <c r="AE57" i="6"/>
  <c r="R57" i="6"/>
  <c r="AF57" i="6"/>
  <c r="T57" i="6"/>
  <c r="AH57" i="6"/>
  <c r="U57" i="6"/>
  <c r="AI57" i="6"/>
  <c r="V57" i="6"/>
  <c r="AJ57" i="6"/>
  <c r="W57" i="6"/>
  <c r="AK57" i="6"/>
  <c r="L57" i="6"/>
  <c r="X57" i="6"/>
  <c r="AL57" i="6"/>
  <c r="AM57" i="6"/>
  <c r="N56" i="6"/>
  <c r="AB56" i="6"/>
  <c r="P56" i="6"/>
  <c r="AD56" i="6"/>
  <c r="Q56" i="6"/>
  <c r="AE56" i="6"/>
  <c r="R56" i="6"/>
  <c r="AF56" i="6"/>
  <c r="T56" i="6"/>
  <c r="AH56" i="6"/>
  <c r="U56" i="6"/>
  <c r="AI56" i="6"/>
  <c r="V56" i="6"/>
  <c r="AJ56" i="6"/>
  <c r="W56" i="6"/>
  <c r="AK56" i="6"/>
  <c r="L56" i="6"/>
  <c r="X56" i="6"/>
  <c r="AL56" i="6"/>
  <c r="AM56" i="6"/>
  <c r="N55" i="6"/>
  <c r="AB55" i="6"/>
  <c r="P55" i="6"/>
  <c r="AD55" i="6"/>
  <c r="Q55" i="6"/>
  <c r="AE55" i="6"/>
  <c r="R55" i="6"/>
  <c r="AF55" i="6"/>
  <c r="T55" i="6"/>
  <c r="AH55" i="6"/>
  <c r="U55" i="6"/>
  <c r="AI55" i="6"/>
  <c r="V55" i="6"/>
  <c r="AJ55" i="6"/>
  <c r="W55" i="6"/>
  <c r="AK55" i="6"/>
  <c r="L55" i="6"/>
  <c r="X55" i="6"/>
  <c r="AL55" i="6"/>
  <c r="AM55" i="6"/>
  <c r="N54" i="6"/>
  <c r="AB54" i="6"/>
  <c r="P54" i="6"/>
  <c r="AD54" i="6"/>
  <c r="Q54" i="6"/>
  <c r="AE54" i="6"/>
  <c r="R54" i="6"/>
  <c r="AF54" i="6"/>
  <c r="T54" i="6"/>
  <c r="AH54" i="6"/>
  <c r="U54" i="6"/>
  <c r="AI54" i="6"/>
  <c r="V54" i="6"/>
  <c r="AJ54" i="6"/>
  <c r="W54" i="6"/>
  <c r="AK54" i="6"/>
  <c r="L54" i="6"/>
  <c r="X54" i="6"/>
  <c r="AL54" i="6"/>
  <c r="AM54" i="6"/>
  <c r="N53" i="6"/>
  <c r="AB53" i="6"/>
  <c r="P53" i="6"/>
  <c r="AD53" i="6"/>
  <c r="Q53" i="6"/>
  <c r="AE53" i="6"/>
  <c r="R53" i="6"/>
  <c r="AF53" i="6"/>
  <c r="T53" i="6"/>
  <c r="AH53" i="6"/>
  <c r="U53" i="6"/>
  <c r="AI53" i="6"/>
  <c r="V53" i="6"/>
  <c r="AJ53" i="6"/>
  <c r="W53" i="6"/>
  <c r="AK53" i="6"/>
  <c r="L53" i="6"/>
  <c r="X53" i="6"/>
  <c r="AL53" i="6"/>
  <c r="AM53" i="6"/>
  <c r="N52" i="6"/>
  <c r="AB52" i="6"/>
  <c r="P52" i="6"/>
  <c r="AD52" i="6"/>
  <c r="Q52" i="6"/>
  <c r="AE52" i="6"/>
  <c r="R52" i="6"/>
  <c r="AF52" i="6"/>
  <c r="T52" i="6"/>
  <c r="AH52" i="6"/>
  <c r="U52" i="6"/>
  <c r="AI52" i="6"/>
  <c r="V52" i="6"/>
  <c r="AJ52" i="6"/>
  <c r="W52" i="6"/>
  <c r="AK52" i="6"/>
  <c r="L52" i="6"/>
  <c r="X52" i="6"/>
  <c r="AL52" i="6"/>
  <c r="AM52" i="6"/>
  <c r="N51" i="6"/>
  <c r="AB51" i="6"/>
  <c r="P51" i="6"/>
  <c r="AD51" i="6"/>
  <c r="Q51" i="6"/>
  <c r="AE51" i="6"/>
  <c r="R51" i="6"/>
  <c r="AF51" i="6"/>
  <c r="T51" i="6"/>
  <c r="AH51" i="6"/>
  <c r="U51" i="6"/>
  <c r="AI51" i="6"/>
  <c r="V51" i="6"/>
  <c r="AJ51" i="6"/>
  <c r="W51" i="6"/>
  <c r="AK51" i="6"/>
  <c r="L51" i="6"/>
  <c r="X51" i="6"/>
  <c r="AL51" i="6"/>
  <c r="AM51" i="6"/>
  <c r="N50" i="6"/>
  <c r="AB50" i="6"/>
  <c r="P50" i="6"/>
  <c r="AD50" i="6"/>
  <c r="Q50" i="6"/>
  <c r="AE50" i="6"/>
  <c r="R50" i="6"/>
  <c r="AF50" i="6"/>
  <c r="T50" i="6"/>
  <c r="AH50" i="6"/>
  <c r="U50" i="6"/>
  <c r="AI50" i="6"/>
  <c r="V50" i="6"/>
  <c r="AJ50" i="6"/>
  <c r="W50" i="6"/>
  <c r="AK50" i="6"/>
  <c r="L50" i="6"/>
  <c r="X50" i="6"/>
  <c r="AL50" i="6"/>
  <c r="AM50" i="6"/>
  <c r="N49" i="6"/>
  <c r="AB49" i="6"/>
  <c r="P49" i="6"/>
  <c r="AD49" i="6"/>
  <c r="Q49" i="6"/>
  <c r="AE49" i="6"/>
  <c r="R49" i="6"/>
  <c r="AF49" i="6"/>
  <c r="T49" i="6"/>
  <c r="AH49" i="6"/>
  <c r="U49" i="6"/>
  <c r="AI49" i="6"/>
  <c r="V49" i="6"/>
  <c r="AJ49" i="6"/>
  <c r="W49" i="6"/>
  <c r="AK49" i="6"/>
  <c r="L49" i="6"/>
  <c r="X49" i="6"/>
  <c r="AL49" i="6"/>
  <c r="AM49" i="6"/>
  <c r="N48" i="6"/>
  <c r="AB48" i="6"/>
  <c r="P48" i="6"/>
  <c r="AD48" i="6"/>
  <c r="Q48" i="6"/>
  <c r="AE48" i="6"/>
  <c r="R48" i="6"/>
  <c r="AF48" i="6"/>
  <c r="T48" i="6"/>
  <c r="AH48" i="6"/>
  <c r="U48" i="6"/>
  <c r="AI48" i="6"/>
  <c r="V48" i="6"/>
  <c r="AJ48" i="6"/>
  <c r="W48" i="6"/>
  <c r="AK48" i="6"/>
  <c r="L48" i="6"/>
  <c r="X48" i="6"/>
  <c r="AL48" i="6"/>
  <c r="AM48" i="6"/>
  <c r="N47" i="6"/>
  <c r="AB47" i="6"/>
  <c r="P47" i="6"/>
  <c r="AD47" i="6"/>
  <c r="Q47" i="6"/>
  <c r="AE47" i="6"/>
  <c r="R47" i="6"/>
  <c r="AF47" i="6"/>
  <c r="T47" i="6"/>
  <c r="AH47" i="6"/>
  <c r="U47" i="6"/>
  <c r="AI47" i="6"/>
  <c r="V47" i="6"/>
  <c r="AJ47" i="6"/>
  <c r="W47" i="6"/>
  <c r="AK47" i="6"/>
  <c r="L47" i="6"/>
  <c r="X47" i="6"/>
  <c r="AL47" i="6"/>
  <c r="AM47" i="6"/>
  <c r="N46" i="6"/>
  <c r="AB46" i="6"/>
  <c r="P46" i="6"/>
  <c r="AD46" i="6"/>
  <c r="Q46" i="6"/>
  <c r="AE46" i="6"/>
  <c r="R46" i="6"/>
  <c r="AF46" i="6"/>
  <c r="T46" i="6"/>
  <c r="AH46" i="6"/>
  <c r="U46" i="6"/>
  <c r="AI46" i="6"/>
  <c r="V46" i="6"/>
  <c r="AJ46" i="6"/>
  <c r="W46" i="6"/>
  <c r="AK46" i="6"/>
  <c r="L46" i="6"/>
  <c r="X46" i="6"/>
  <c r="AL46" i="6"/>
  <c r="AM46" i="6"/>
  <c r="N45" i="6"/>
  <c r="AB45" i="6"/>
  <c r="P45" i="6"/>
  <c r="AD45" i="6"/>
  <c r="Q45" i="6"/>
  <c r="AE45" i="6"/>
  <c r="R45" i="6"/>
  <c r="AF45" i="6"/>
  <c r="T45" i="6"/>
  <c r="AH45" i="6"/>
  <c r="U45" i="6"/>
  <c r="AI45" i="6"/>
  <c r="V45" i="6"/>
  <c r="AJ45" i="6"/>
  <c r="W45" i="6"/>
  <c r="AK45" i="6"/>
  <c r="L45" i="6"/>
  <c r="X45" i="6"/>
  <c r="AL45" i="6"/>
  <c r="AM45" i="6"/>
  <c r="N44" i="6"/>
  <c r="AB44" i="6"/>
  <c r="P44" i="6"/>
  <c r="AD44" i="6"/>
  <c r="Q44" i="6"/>
  <c r="AE44" i="6"/>
  <c r="R44" i="6"/>
  <c r="AF44" i="6"/>
  <c r="T44" i="6"/>
  <c r="AH44" i="6"/>
  <c r="U44" i="6"/>
  <c r="AI44" i="6"/>
  <c r="V44" i="6"/>
  <c r="AJ44" i="6"/>
  <c r="W44" i="6"/>
  <c r="AK44" i="6"/>
  <c r="L44" i="6"/>
  <c r="X44" i="6"/>
  <c r="AL44" i="6"/>
  <c r="AM44" i="6"/>
  <c r="N43" i="6"/>
  <c r="AB43" i="6"/>
  <c r="P43" i="6"/>
  <c r="AD43" i="6"/>
  <c r="Q43" i="6"/>
  <c r="AE43" i="6"/>
  <c r="R43" i="6"/>
  <c r="AF43" i="6"/>
  <c r="T43" i="6"/>
  <c r="AH43" i="6"/>
  <c r="U43" i="6"/>
  <c r="AI43" i="6"/>
  <c r="V43" i="6"/>
  <c r="AJ43" i="6"/>
  <c r="W43" i="6"/>
  <c r="AK43" i="6"/>
  <c r="L43" i="6"/>
  <c r="X43" i="6"/>
  <c r="AL43" i="6"/>
  <c r="AM43" i="6"/>
  <c r="X42" i="6"/>
  <c r="W42" i="6"/>
  <c r="V42" i="6"/>
  <c r="U42" i="6"/>
  <c r="T42" i="6"/>
  <c r="S42" i="6"/>
  <c r="R42" i="6"/>
  <c r="Q42" i="6"/>
  <c r="P42" i="6"/>
  <c r="O42" i="6"/>
  <c r="N42" i="6"/>
  <c r="X41" i="6"/>
  <c r="W41" i="6"/>
  <c r="V41" i="6"/>
  <c r="U41" i="6"/>
  <c r="T41" i="6"/>
  <c r="S41" i="6"/>
  <c r="R41" i="6"/>
  <c r="Q41" i="6"/>
  <c r="P41" i="6"/>
  <c r="O41" i="6"/>
  <c r="N41" i="6"/>
  <c r="X40" i="6"/>
  <c r="W40" i="6"/>
  <c r="V40" i="6"/>
  <c r="U40" i="6"/>
  <c r="T40" i="6"/>
  <c r="S40" i="6"/>
  <c r="R40" i="6"/>
  <c r="Q40" i="6"/>
  <c r="P40" i="6"/>
  <c r="O40" i="6"/>
  <c r="N40" i="6"/>
  <c r="X39" i="6"/>
  <c r="W39" i="6"/>
  <c r="V39" i="6"/>
  <c r="U39" i="6"/>
  <c r="T39" i="6"/>
  <c r="S39" i="6"/>
  <c r="R39" i="6"/>
  <c r="Q39" i="6"/>
  <c r="P39" i="6"/>
  <c r="O39" i="6"/>
  <c r="N39" i="6"/>
  <c r="X38" i="6"/>
  <c r="W38" i="6"/>
  <c r="V38" i="6"/>
  <c r="U38" i="6"/>
  <c r="T38" i="6"/>
  <c r="S38" i="6"/>
  <c r="R38" i="6"/>
  <c r="Q38" i="6"/>
  <c r="P38" i="6"/>
  <c r="O38" i="6"/>
  <c r="N38" i="6"/>
  <c r="X37" i="6"/>
  <c r="W37" i="6"/>
  <c r="V37" i="6"/>
  <c r="U37" i="6"/>
  <c r="T37" i="6"/>
  <c r="S37" i="6"/>
  <c r="R37" i="6"/>
  <c r="Q37" i="6"/>
  <c r="P37" i="6"/>
  <c r="O37" i="6"/>
  <c r="N37" i="6"/>
  <c r="X36" i="6"/>
  <c r="W36" i="6"/>
  <c r="V36" i="6"/>
  <c r="U36" i="6"/>
  <c r="T36" i="6"/>
  <c r="S36" i="6"/>
  <c r="R36" i="6"/>
  <c r="Q36" i="6"/>
  <c r="P36" i="6"/>
  <c r="O36" i="6"/>
  <c r="N36" i="6"/>
  <c r="X35" i="6"/>
  <c r="W35" i="6"/>
  <c r="V35" i="6"/>
  <c r="U35" i="6"/>
  <c r="T35" i="6"/>
  <c r="S35" i="6"/>
  <c r="R35" i="6"/>
  <c r="Q35" i="6"/>
  <c r="P35" i="6"/>
  <c r="O35" i="6"/>
  <c r="N35" i="6"/>
  <c r="N34" i="6"/>
  <c r="AA34" i="6"/>
  <c r="AB34" i="6"/>
  <c r="P34" i="6"/>
  <c r="AD34" i="6"/>
  <c r="Q34" i="6"/>
  <c r="AE34" i="6"/>
  <c r="R34" i="6"/>
  <c r="AF34" i="6"/>
  <c r="T34" i="6"/>
  <c r="AH34" i="6"/>
  <c r="U34" i="6"/>
  <c r="AI34" i="6"/>
  <c r="V34" i="6"/>
  <c r="AJ34" i="6"/>
  <c r="W34" i="6"/>
  <c r="AK34" i="6"/>
  <c r="L34" i="6"/>
  <c r="X34" i="6"/>
  <c r="AL34" i="6"/>
  <c r="AM34" i="6"/>
  <c r="N33" i="6"/>
  <c r="AA33" i="6"/>
  <c r="AB33" i="6"/>
  <c r="P33" i="6"/>
  <c r="AD33" i="6"/>
  <c r="Q33" i="6"/>
  <c r="AE33" i="6"/>
  <c r="R33" i="6"/>
  <c r="AF33" i="6"/>
  <c r="T33" i="6"/>
  <c r="AH33" i="6"/>
  <c r="U33" i="6"/>
  <c r="AI33" i="6"/>
  <c r="V33" i="6"/>
  <c r="AJ33" i="6"/>
  <c r="W33" i="6"/>
  <c r="AK33" i="6"/>
  <c r="L33" i="6"/>
  <c r="X33" i="6"/>
  <c r="AL33" i="6"/>
  <c r="AM33" i="6"/>
  <c r="N32" i="6"/>
  <c r="AB32" i="6"/>
  <c r="P32" i="6"/>
  <c r="AD32" i="6"/>
  <c r="Q32" i="6"/>
  <c r="AE32" i="6"/>
  <c r="R32" i="6"/>
  <c r="AF32" i="6"/>
  <c r="T32" i="6"/>
  <c r="AH32" i="6"/>
  <c r="U32" i="6"/>
  <c r="AI32" i="6"/>
  <c r="V32" i="6"/>
  <c r="AJ32" i="6"/>
  <c r="W32" i="6"/>
  <c r="AK32" i="6"/>
  <c r="L32" i="6"/>
  <c r="X32" i="6"/>
  <c r="AL32" i="6"/>
  <c r="AM32" i="6"/>
  <c r="N31" i="6"/>
  <c r="AB31" i="6"/>
  <c r="P31" i="6"/>
  <c r="AD31" i="6"/>
  <c r="Q31" i="6"/>
  <c r="AE31" i="6"/>
  <c r="R31" i="6"/>
  <c r="AF31" i="6"/>
  <c r="T31" i="6"/>
  <c r="AH31" i="6"/>
  <c r="U31" i="6"/>
  <c r="AI31" i="6"/>
  <c r="V31" i="6"/>
  <c r="AJ31" i="6"/>
  <c r="W31" i="6"/>
  <c r="AK31" i="6"/>
  <c r="L31" i="6"/>
  <c r="X31" i="6"/>
  <c r="AL31" i="6"/>
  <c r="AM31" i="6"/>
  <c r="N30" i="6"/>
  <c r="AB30" i="6"/>
  <c r="P30" i="6"/>
  <c r="AD30" i="6"/>
  <c r="Q30" i="6"/>
  <c r="AE30" i="6"/>
  <c r="R30" i="6"/>
  <c r="AF30" i="6"/>
  <c r="T30" i="6"/>
  <c r="AH30" i="6"/>
  <c r="U30" i="6"/>
  <c r="AI30" i="6"/>
  <c r="V30" i="6"/>
  <c r="AJ30" i="6"/>
  <c r="W30" i="6"/>
  <c r="AK30" i="6"/>
  <c r="L30" i="6"/>
  <c r="X30" i="6"/>
  <c r="AL30" i="6"/>
  <c r="AM30" i="6"/>
  <c r="N29" i="6"/>
  <c r="AB29" i="6"/>
  <c r="P29" i="6"/>
  <c r="AD29" i="6"/>
  <c r="Q29" i="6"/>
  <c r="AE29" i="6"/>
  <c r="R29" i="6"/>
  <c r="AF29" i="6"/>
  <c r="T29" i="6"/>
  <c r="AH29" i="6"/>
  <c r="U29" i="6"/>
  <c r="AI29" i="6"/>
  <c r="V29" i="6"/>
  <c r="AJ29" i="6"/>
  <c r="W29" i="6"/>
  <c r="AK29" i="6"/>
  <c r="L29" i="6"/>
  <c r="X29" i="6"/>
  <c r="AL29" i="6"/>
  <c r="AM29" i="6"/>
  <c r="N28" i="6"/>
  <c r="AB28" i="6"/>
  <c r="P28" i="6"/>
  <c r="AD28" i="6"/>
  <c r="Q28" i="6"/>
  <c r="AE28" i="6"/>
  <c r="R28" i="6"/>
  <c r="AF28" i="6"/>
  <c r="T28" i="6"/>
  <c r="AH28" i="6"/>
  <c r="U28" i="6"/>
  <c r="AI28" i="6"/>
  <c r="V28" i="6"/>
  <c r="AJ28" i="6"/>
  <c r="W28" i="6"/>
  <c r="AK28" i="6"/>
  <c r="L28" i="6"/>
  <c r="X28" i="6"/>
  <c r="AL28" i="6"/>
  <c r="AM28" i="6"/>
  <c r="N27" i="6"/>
  <c r="AB27" i="6"/>
  <c r="P27" i="6"/>
  <c r="AD27" i="6"/>
  <c r="Q27" i="6"/>
  <c r="AE27" i="6"/>
  <c r="R27" i="6"/>
  <c r="AF27" i="6"/>
  <c r="T27" i="6"/>
  <c r="AH27" i="6"/>
  <c r="U27" i="6"/>
  <c r="AI27" i="6"/>
  <c r="V27" i="6"/>
  <c r="AJ27" i="6"/>
  <c r="W27" i="6"/>
  <c r="AK27" i="6"/>
  <c r="L27" i="6"/>
  <c r="X27" i="6"/>
  <c r="AL27" i="6"/>
  <c r="AM27" i="6"/>
  <c r="N26" i="6"/>
  <c r="AB26" i="6"/>
  <c r="P26" i="6"/>
  <c r="AD26" i="6"/>
  <c r="Q26" i="6"/>
  <c r="AE26" i="6"/>
  <c r="R26" i="6"/>
  <c r="AF26" i="6"/>
  <c r="T26" i="6"/>
  <c r="AH26" i="6"/>
  <c r="U26" i="6"/>
  <c r="AI26" i="6"/>
  <c r="V26" i="6"/>
  <c r="AJ26" i="6"/>
  <c r="W26" i="6"/>
  <c r="AK26" i="6"/>
  <c r="L26" i="6"/>
  <c r="X26" i="6"/>
  <c r="AL26" i="6"/>
  <c r="AM26" i="6"/>
  <c r="N25" i="6"/>
  <c r="AB25" i="6"/>
  <c r="P25" i="6"/>
  <c r="AD25" i="6"/>
  <c r="Q25" i="6"/>
  <c r="AE25" i="6"/>
  <c r="R25" i="6"/>
  <c r="AF25" i="6"/>
  <c r="T25" i="6"/>
  <c r="AH25" i="6"/>
  <c r="U25" i="6"/>
  <c r="AI25" i="6"/>
  <c r="V25" i="6"/>
  <c r="AJ25" i="6"/>
  <c r="W25" i="6"/>
  <c r="AK25" i="6"/>
  <c r="L25" i="6"/>
  <c r="X25" i="6"/>
  <c r="AL25" i="6"/>
  <c r="AM25" i="6"/>
  <c r="N24" i="6"/>
  <c r="AB24" i="6"/>
  <c r="P24" i="6"/>
  <c r="AD24" i="6"/>
  <c r="Q24" i="6"/>
  <c r="AE24" i="6"/>
  <c r="R24" i="6"/>
  <c r="AF24" i="6"/>
  <c r="T24" i="6"/>
  <c r="AH24" i="6"/>
  <c r="U24" i="6"/>
  <c r="AI24" i="6"/>
  <c r="V24" i="6"/>
  <c r="AJ24" i="6"/>
  <c r="W24" i="6"/>
  <c r="AK24" i="6"/>
  <c r="L24" i="6"/>
  <c r="X24" i="6"/>
  <c r="AL24" i="6"/>
  <c r="AM24" i="6"/>
  <c r="N23" i="6"/>
  <c r="AB23" i="6"/>
  <c r="P23" i="6"/>
  <c r="AD23" i="6"/>
  <c r="Q23" i="6"/>
  <c r="AE23" i="6"/>
  <c r="R23" i="6"/>
  <c r="AF23" i="6"/>
  <c r="T23" i="6"/>
  <c r="AH23" i="6"/>
  <c r="U23" i="6"/>
  <c r="AI23" i="6"/>
  <c r="V23" i="6"/>
  <c r="AJ23" i="6"/>
  <c r="W23" i="6"/>
  <c r="AK23" i="6"/>
  <c r="L23" i="6"/>
  <c r="X23" i="6"/>
  <c r="AL23" i="6"/>
  <c r="AM23" i="6"/>
  <c r="N22" i="6"/>
  <c r="AB22" i="6"/>
  <c r="P22" i="6"/>
  <c r="AD22" i="6"/>
  <c r="Q22" i="6"/>
  <c r="AE22" i="6"/>
  <c r="R22" i="6"/>
  <c r="AF22" i="6"/>
  <c r="T22" i="6"/>
  <c r="AH22" i="6"/>
  <c r="U22" i="6"/>
  <c r="AI22" i="6"/>
  <c r="V22" i="6"/>
  <c r="AJ22" i="6"/>
  <c r="W22" i="6"/>
  <c r="AK22" i="6"/>
  <c r="L22" i="6"/>
  <c r="X22" i="6"/>
  <c r="AL22" i="6"/>
  <c r="AM22" i="6"/>
  <c r="N21" i="6"/>
  <c r="AB21" i="6"/>
  <c r="P21" i="6"/>
  <c r="AD21" i="6"/>
  <c r="Q21" i="6"/>
  <c r="AE21" i="6"/>
  <c r="R21" i="6"/>
  <c r="AF21" i="6"/>
  <c r="T21" i="6"/>
  <c r="AH21" i="6"/>
  <c r="U21" i="6"/>
  <c r="AI21" i="6"/>
  <c r="V21" i="6"/>
  <c r="AJ21" i="6"/>
  <c r="W21" i="6"/>
  <c r="AK21" i="6"/>
  <c r="L21" i="6"/>
  <c r="X21" i="6"/>
  <c r="AL21" i="6"/>
  <c r="AM21" i="6"/>
  <c r="N20" i="6"/>
  <c r="AB20" i="6"/>
  <c r="P20" i="6"/>
  <c r="AD20" i="6"/>
  <c r="Q20" i="6"/>
  <c r="AE20" i="6"/>
  <c r="R20" i="6"/>
  <c r="AF20" i="6"/>
  <c r="T20" i="6"/>
  <c r="AH20" i="6"/>
  <c r="U20" i="6"/>
  <c r="AI20" i="6"/>
  <c r="V20" i="6"/>
  <c r="AJ20" i="6"/>
  <c r="W20" i="6"/>
  <c r="AK20" i="6"/>
  <c r="L20" i="6"/>
  <c r="X20" i="6"/>
  <c r="AL20" i="6"/>
  <c r="AM20" i="6"/>
  <c r="N19" i="6"/>
  <c r="AB19" i="6"/>
  <c r="P19" i="6"/>
  <c r="AD19" i="6"/>
  <c r="Q19" i="6"/>
  <c r="AE19" i="6"/>
  <c r="R19" i="6"/>
  <c r="AF19" i="6"/>
  <c r="T19" i="6"/>
  <c r="AH19" i="6"/>
  <c r="U19" i="6"/>
  <c r="AI19" i="6"/>
  <c r="V19" i="6"/>
  <c r="AJ19" i="6"/>
  <c r="W19" i="6"/>
  <c r="AK19" i="6"/>
  <c r="L19" i="6"/>
  <c r="X19" i="6"/>
  <c r="AL19" i="6"/>
  <c r="AM19" i="6"/>
  <c r="N18" i="6"/>
  <c r="AB18" i="6"/>
  <c r="P18" i="6"/>
  <c r="AD18" i="6"/>
  <c r="Q18" i="6"/>
  <c r="AE18" i="6"/>
  <c r="R18" i="6"/>
  <c r="AF18" i="6"/>
  <c r="T18" i="6"/>
  <c r="AH18" i="6"/>
  <c r="U18" i="6"/>
  <c r="AI18" i="6"/>
  <c r="V18" i="6"/>
  <c r="AJ18" i="6"/>
  <c r="W18" i="6"/>
  <c r="AK18" i="6"/>
  <c r="L18" i="6"/>
  <c r="X18" i="6"/>
  <c r="AL18" i="6"/>
  <c r="AM18" i="6"/>
  <c r="N17" i="6"/>
  <c r="AB17" i="6"/>
  <c r="P17" i="6"/>
  <c r="AD17" i="6"/>
  <c r="Q17" i="6"/>
  <c r="AE17" i="6"/>
  <c r="R17" i="6"/>
  <c r="AF17" i="6"/>
  <c r="T17" i="6"/>
  <c r="AH17" i="6"/>
  <c r="U17" i="6"/>
  <c r="AI17" i="6"/>
  <c r="V17" i="6"/>
  <c r="AJ17" i="6"/>
  <c r="W17" i="6"/>
  <c r="AK17" i="6"/>
  <c r="L17" i="6"/>
  <c r="X17" i="6"/>
  <c r="AL17" i="6"/>
  <c r="AM17" i="6"/>
  <c r="N16" i="6"/>
  <c r="AB16" i="6"/>
  <c r="P16" i="6"/>
  <c r="AD16" i="6"/>
  <c r="Q16" i="6"/>
  <c r="AE16" i="6"/>
  <c r="R16" i="6"/>
  <c r="AF16" i="6"/>
  <c r="T16" i="6"/>
  <c r="AH16" i="6"/>
  <c r="U16" i="6"/>
  <c r="AI16" i="6"/>
  <c r="V16" i="6"/>
  <c r="AJ16" i="6"/>
  <c r="W16" i="6"/>
  <c r="AK16" i="6"/>
  <c r="L16" i="6"/>
  <c r="X16" i="6"/>
  <c r="AL16" i="6"/>
  <c r="AM16" i="6"/>
  <c r="N15" i="6"/>
  <c r="AB15" i="6"/>
  <c r="P15" i="6"/>
  <c r="AD15" i="6"/>
  <c r="Q15" i="6"/>
  <c r="AE15" i="6"/>
  <c r="R15" i="6"/>
  <c r="AF15" i="6"/>
  <c r="T15" i="6"/>
  <c r="AH15" i="6"/>
  <c r="U15" i="6"/>
  <c r="AI15" i="6"/>
  <c r="V15" i="6"/>
  <c r="AJ15" i="6"/>
  <c r="W15" i="6"/>
  <c r="AK15" i="6"/>
  <c r="L15" i="6"/>
  <c r="X15" i="6"/>
  <c r="AL15" i="6"/>
  <c r="AM15" i="6"/>
  <c r="N14" i="6"/>
  <c r="AB14" i="6"/>
  <c r="P14" i="6"/>
  <c r="AD14" i="6"/>
  <c r="Q14" i="6"/>
  <c r="AE14" i="6"/>
  <c r="R14" i="6"/>
  <c r="AF14" i="6"/>
  <c r="T14" i="6"/>
  <c r="AH14" i="6"/>
  <c r="U14" i="6"/>
  <c r="AI14" i="6"/>
  <c r="V14" i="6"/>
  <c r="AJ14" i="6"/>
  <c r="W14" i="6"/>
  <c r="AK14" i="6"/>
  <c r="L14" i="6"/>
  <c r="X14" i="6"/>
  <c r="AL14" i="6"/>
  <c r="AM14" i="6"/>
  <c r="N13" i="6"/>
  <c r="AB13" i="6"/>
  <c r="P13" i="6"/>
  <c r="AD13" i="6"/>
  <c r="Q13" i="6"/>
  <c r="AE13" i="6"/>
  <c r="R13" i="6"/>
  <c r="AF13" i="6"/>
  <c r="T13" i="6"/>
  <c r="AH13" i="6"/>
  <c r="U13" i="6"/>
  <c r="AI13" i="6"/>
  <c r="V13" i="6"/>
  <c r="AJ13" i="6"/>
  <c r="W13" i="6"/>
  <c r="AK13" i="6"/>
  <c r="L13" i="6"/>
  <c r="X13" i="6"/>
  <c r="AL13" i="6"/>
  <c r="AM13" i="6"/>
  <c r="N12" i="6"/>
  <c r="AB12" i="6"/>
  <c r="P12" i="6"/>
  <c r="AD12" i="6"/>
  <c r="Q12" i="6"/>
  <c r="AE12" i="6"/>
  <c r="R12" i="6"/>
  <c r="AF12" i="6"/>
  <c r="T12" i="6"/>
  <c r="AH12" i="6"/>
  <c r="U12" i="6"/>
  <c r="AI12" i="6"/>
  <c r="V12" i="6"/>
  <c r="AJ12" i="6"/>
  <c r="W12" i="6"/>
  <c r="AK12" i="6"/>
  <c r="L12" i="6"/>
  <c r="X12" i="6"/>
  <c r="AL12" i="6"/>
  <c r="AM12" i="6"/>
  <c r="N11" i="6"/>
  <c r="AB11" i="6"/>
  <c r="P11" i="6"/>
  <c r="AD11" i="6"/>
  <c r="Q11" i="6"/>
  <c r="AE11" i="6"/>
  <c r="R11" i="6"/>
  <c r="AF11" i="6"/>
  <c r="T11" i="6"/>
  <c r="AH11" i="6"/>
  <c r="U11" i="6"/>
  <c r="AI11" i="6"/>
  <c r="V11" i="6"/>
  <c r="AJ11" i="6"/>
  <c r="W11" i="6"/>
  <c r="AK11" i="6"/>
  <c r="L11" i="6"/>
  <c r="X11" i="6"/>
  <c r="AL11" i="6"/>
  <c r="AM11" i="6"/>
  <c r="N10" i="6"/>
  <c r="AB10" i="6"/>
  <c r="P10" i="6"/>
  <c r="AD10" i="6"/>
  <c r="Q10" i="6"/>
  <c r="AE10" i="6"/>
  <c r="R10" i="6"/>
  <c r="AF10" i="6"/>
  <c r="T10" i="6"/>
  <c r="AH10" i="6"/>
  <c r="U10" i="6"/>
  <c r="AI10" i="6"/>
  <c r="V10" i="6"/>
  <c r="AJ10" i="6"/>
  <c r="W10" i="6"/>
  <c r="AK10" i="6"/>
  <c r="L10" i="6"/>
  <c r="X10" i="6"/>
  <c r="AL10" i="6"/>
  <c r="AM10" i="6"/>
  <c r="N9" i="6"/>
  <c r="AB9" i="6"/>
  <c r="P9" i="6"/>
  <c r="AD9" i="6"/>
  <c r="Q9" i="6"/>
  <c r="AE9" i="6"/>
  <c r="R9" i="6"/>
  <c r="AF9" i="6"/>
  <c r="T9" i="6"/>
  <c r="AH9" i="6"/>
  <c r="U9" i="6"/>
  <c r="AI9" i="6"/>
  <c r="V9" i="6"/>
  <c r="AJ9" i="6"/>
  <c r="W9" i="6"/>
  <c r="AK9" i="6"/>
  <c r="X9" i="6"/>
  <c r="AL9" i="6"/>
  <c r="AM9" i="6"/>
  <c r="N8" i="6"/>
  <c r="AB8" i="6"/>
  <c r="P8" i="6"/>
  <c r="AD8" i="6"/>
  <c r="Q8" i="6"/>
  <c r="AE8" i="6"/>
  <c r="R8" i="6"/>
  <c r="AF8" i="6"/>
  <c r="T8" i="6"/>
  <c r="AH8" i="6"/>
  <c r="U8" i="6"/>
  <c r="AI8" i="6"/>
  <c r="V8" i="6"/>
  <c r="AJ8" i="6"/>
  <c r="W8" i="6"/>
  <c r="AK8" i="6"/>
  <c r="L8" i="6"/>
  <c r="X8" i="6"/>
  <c r="AL8" i="6"/>
  <c r="AM8" i="6"/>
  <c r="N7" i="6"/>
  <c r="AB7" i="6"/>
  <c r="P7" i="6"/>
  <c r="AD7" i="6"/>
  <c r="Q7" i="6"/>
  <c r="AE7" i="6"/>
  <c r="R7" i="6"/>
  <c r="AF7" i="6"/>
  <c r="T7" i="6"/>
  <c r="AH7" i="6"/>
  <c r="U7" i="6"/>
  <c r="AI7" i="6"/>
  <c r="V7" i="6"/>
  <c r="AJ7" i="6"/>
  <c r="W7" i="6"/>
  <c r="AK7" i="6"/>
  <c r="L7" i="6"/>
  <c r="X7" i="6"/>
  <c r="AL7" i="6"/>
  <c r="AM7" i="6"/>
  <c r="N6" i="6"/>
  <c r="AB6" i="6"/>
  <c r="P6" i="6"/>
  <c r="AD6" i="6"/>
  <c r="Q6" i="6"/>
  <c r="AE6" i="6"/>
  <c r="R6" i="6"/>
  <c r="AF6" i="6"/>
  <c r="T6" i="6"/>
  <c r="AH6" i="6"/>
  <c r="U6" i="6"/>
  <c r="AI6" i="6"/>
  <c r="V6" i="6"/>
  <c r="AJ6" i="6"/>
  <c r="W6" i="6"/>
  <c r="AK6" i="6"/>
  <c r="L6" i="6"/>
  <c r="X6" i="6"/>
  <c r="AL6" i="6"/>
  <c r="AM6" i="6"/>
  <c r="AJ153" i="5"/>
  <c r="AI153" i="5"/>
  <c r="AH153" i="5"/>
  <c r="AG153" i="5"/>
  <c r="AF153" i="5"/>
  <c r="AE153" i="5"/>
  <c r="AD153" i="5"/>
  <c r="AC153" i="5"/>
  <c r="AB153" i="5"/>
  <c r="AA153" i="5"/>
  <c r="AJ152" i="5"/>
  <c r="AI152" i="5"/>
  <c r="AH152" i="5"/>
  <c r="AG152" i="5"/>
  <c r="AF152" i="5"/>
  <c r="AE152" i="5"/>
  <c r="AD152" i="5"/>
  <c r="AC152" i="5"/>
  <c r="AB152" i="5"/>
  <c r="AA152" i="5"/>
  <c r="AJ151" i="5"/>
  <c r="AI151" i="5"/>
  <c r="AH151" i="5"/>
  <c r="AG151" i="5"/>
  <c r="AF151" i="5"/>
  <c r="AE151" i="5"/>
  <c r="AD151" i="5"/>
  <c r="AC151" i="5"/>
  <c r="AB151" i="5"/>
  <c r="AA151" i="5"/>
  <c r="AJ150" i="5"/>
  <c r="AI150" i="5"/>
  <c r="AH150" i="5"/>
  <c r="AG150" i="5"/>
  <c r="AF150" i="5"/>
  <c r="AE150" i="5"/>
  <c r="AD150" i="5"/>
  <c r="AC150" i="5"/>
  <c r="AB150" i="5"/>
  <c r="AA150" i="5"/>
  <c r="AJ149" i="5"/>
  <c r="AI149" i="5"/>
  <c r="AH149" i="5"/>
  <c r="AG149" i="5"/>
  <c r="AF149" i="5"/>
  <c r="AE149" i="5"/>
  <c r="AD149" i="5"/>
  <c r="AC149" i="5"/>
  <c r="AB149" i="5"/>
  <c r="AA149" i="5"/>
  <c r="AJ148" i="5"/>
  <c r="AI148" i="5"/>
  <c r="AH148" i="5"/>
  <c r="AG148" i="5"/>
  <c r="AF148" i="5"/>
  <c r="AE148" i="5"/>
  <c r="AD148" i="5"/>
  <c r="AC148" i="5"/>
  <c r="AB148" i="5"/>
  <c r="AA148" i="5"/>
  <c r="AJ147" i="5"/>
  <c r="AI147" i="5"/>
  <c r="AH147" i="5"/>
  <c r="AG147" i="5"/>
  <c r="AF147" i="5"/>
  <c r="AE147" i="5"/>
  <c r="AD147" i="5"/>
  <c r="AC147" i="5"/>
  <c r="AB147" i="5"/>
  <c r="AA147" i="5"/>
  <c r="AJ146" i="5"/>
  <c r="AI146" i="5"/>
  <c r="AH146" i="5"/>
  <c r="AG146" i="5"/>
  <c r="AF146" i="5"/>
  <c r="AE146" i="5"/>
  <c r="AD146" i="5"/>
  <c r="AC146" i="5"/>
  <c r="AB146" i="5"/>
  <c r="AA146" i="5"/>
  <c r="AJ145" i="5"/>
  <c r="AI145" i="5"/>
  <c r="AH145" i="5"/>
  <c r="AG145" i="5"/>
  <c r="AF145" i="5"/>
  <c r="AE145" i="5"/>
  <c r="AD145" i="5"/>
  <c r="AC145" i="5"/>
  <c r="AB145" i="5"/>
  <c r="AA145" i="5"/>
  <c r="AJ144" i="5"/>
  <c r="AI144" i="5"/>
  <c r="AH144" i="5"/>
  <c r="AG144" i="5"/>
  <c r="AF144" i="5"/>
  <c r="AE144" i="5"/>
  <c r="AD144" i="5"/>
  <c r="AC144" i="5"/>
  <c r="AB144" i="5"/>
  <c r="AA144" i="5"/>
  <c r="AJ143" i="5"/>
  <c r="AI143" i="5"/>
  <c r="AH143" i="5"/>
  <c r="AG143" i="5"/>
  <c r="AF143" i="5"/>
  <c r="AE143" i="5"/>
  <c r="AD143" i="5"/>
  <c r="AC143" i="5"/>
  <c r="AB143" i="5"/>
  <c r="AA143" i="5"/>
  <c r="AJ142" i="5"/>
  <c r="AI142" i="5"/>
  <c r="AH142" i="5"/>
  <c r="AG142" i="5"/>
  <c r="AF142" i="5"/>
  <c r="AE142" i="5"/>
  <c r="AD142" i="5"/>
  <c r="AC142" i="5"/>
  <c r="AB142" i="5"/>
  <c r="AA142" i="5"/>
  <c r="AJ141" i="5"/>
  <c r="AI141" i="5"/>
  <c r="AH141" i="5"/>
  <c r="AG141" i="5"/>
  <c r="AF141" i="5"/>
  <c r="AE141" i="5"/>
  <c r="AD141" i="5"/>
  <c r="AC141" i="5"/>
  <c r="AB141" i="5"/>
  <c r="AA141" i="5"/>
  <c r="AJ140" i="5"/>
  <c r="AI140" i="5"/>
  <c r="AH140" i="5"/>
  <c r="AG140" i="5"/>
  <c r="AF140" i="5"/>
  <c r="AE140" i="5"/>
  <c r="AD140" i="5"/>
  <c r="AC140" i="5"/>
  <c r="AB140" i="5"/>
  <c r="AA140" i="5"/>
  <c r="AJ139" i="5"/>
  <c r="AI139" i="5"/>
  <c r="AH139" i="5"/>
  <c r="AG139" i="5"/>
  <c r="AF139" i="5"/>
  <c r="AE139" i="5"/>
  <c r="AD139" i="5"/>
  <c r="AC139" i="5"/>
  <c r="AB139" i="5"/>
  <c r="AA139" i="5"/>
  <c r="AJ138" i="5"/>
  <c r="AI138" i="5"/>
  <c r="AH138" i="5"/>
  <c r="AG138" i="5"/>
  <c r="AF138" i="5"/>
  <c r="AE138" i="5"/>
  <c r="AD138" i="5"/>
  <c r="AC138" i="5"/>
  <c r="AB138" i="5"/>
  <c r="AA138" i="5"/>
  <c r="AJ137" i="5"/>
  <c r="AI137" i="5"/>
  <c r="AH137" i="5"/>
  <c r="AG137" i="5"/>
  <c r="AF137" i="5"/>
  <c r="AE137" i="5"/>
  <c r="AD137" i="5"/>
  <c r="AC137" i="5"/>
  <c r="AB137" i="5"/>
  <c r="AA137" i="5"/>
  <c r="AJ136" i="5"/>
  <c r="AI136" i="5"/>
  <c r="AH136" i="5"/>
  <c r="AG136" i="5"/>
  <c r="AF136" i="5"/>
  <c r="AE136" i="5"/>
  <c r="AD136" i="5"/>
  <c r="AC136" i="5"/>
  <c r="AB136" i="5"/>
  <c r="AA136" i="5"/>
  <c r="AJ135" i="5"/>
  <c r="AI135" i="5"/>
  <c r="AH135" i="5"/>
  <c r="AG135" i="5"/>
  <c r="AF135" i="5"/>
  <c r="AE135" i="5"/>
  <c r="AD135" i="5"/>
  <c r="AC135" i="5"/>
  <c r="AB135" i="5"/>
  <c r="AA135" i="5"/>
  <c r="AJ134" i="5"/>
  <c r="AI134" i="5"/>
  <c r="AH134" i="5"/>
  <c r="AG134" i="5"/>
  <c r="AF134" i="5"/>
  <c r="AE134" i="5"/>
  <c r="AD134" i="5"/>
  <c r="AC134" i="5"/>
  <c r="AB134" i="5"/>
  <c r="AA134" i="5"/>
  <c r="AJ133" i="5"/>
  <c r="AI133" i="5"/>
  <c r="AH133" i="5"/>
  <c r="AG133" i="5"/>
  <c r="AF133" i="5"/>
  <c r="AE133" i="5"/>
  <c r="AD133" i="5"/>
  <c r="AC133" i="5"/>
  <c r="AB133" i="5"/>
  <c r="AA133" i="5"/>
  <c r="AK132" i="5"/>
  <c r="AJ132" i="5"/>
  <c r="AI132" i="5"/>
  <c r="AH132" i="5"/>
  <c r="AG132" i="5"/>
  <c r="AF132" i="5"/>
  <c r="AE132" i="5"/>
  <c r="AD132" i="5"/>
  <c r="AC132" i="5"/>
  <c r="AB132" i="5"/>
  <c r="AA132" i="5"/>
  <c r="N131" i="5"/>
  <c r="AA131" i="5"/>
  <c r="P131" i="5"/>
  <c r="AC131" i="5"/>
  <c r="Q131" i="5"/>
  <c r="AD131" i="5"/>
  <c r="R131" i="5"/>
  <c r="AE131" i="5"/>
  <c r="S131" i="5"/>
  <c r="AF131" i="5"/>
  <c r="T131" i="5"/>
  <c r="AG131" i="5"/>
  <c r="U131" i="5"/>
  <c r="AH131" i="5"/>
  <c r="V131" i="5"/>
  <c r="AI131" i="5"/>
  <c r="W131" i="5"/>
  <c r="AJ131" i="5"/>
  <c r="L131" i="5"/>
  <c r="X131" i="5"/>
  <c r="AK131" i="5"/>
  <c r="AL131" i="5"/>
  <c r="N130" i="5"/>
  <c r="AA130" i="5"/>
  <c r="P130" i="5"/>
  <c r="AC130" i="5"/>
  <c r="Q130" i="5"/>
  <c r="AD130" i="5"/>
  <c r="R130" i="5"/>
  <c r="AE130" i="5"/>
  <c r="S130" i="5"/>
  <c r="AF130" i="5"/>
  <c r="T130" i="5"/>
  <c r="AG130" i="5"/>
  <c r="U130" i="5"/>
  <c r="AH130" i="5"/>
  <c r="V130" i="5"/>
  <c r="AI130" i="5"/>
  <c r="W130" i="5"/>
  <c r="AJ130" i="5"/>
  <c r="L130" i="5"/>
  <c r="X130" i="5"/>
  <c r="AK130" i="5"/>
  <c r="AL130" i="5"/>
  <c r="N129" i="5"/>
  <c r="AA129" i="5"/>
  <c r="P129" i="5"/>
  <c r="AC129" i="5"/>
  <c r="Q129" i="5"/>
  <c r="AD129" i="5"/>
  <c r="R129" i="5"/>
  <c r="AE129" i="5"/>
  <c r="S129" i="5"/>
  <c r="AF129" i="5"/>
  <c r="T129" i="5"/>
  <c r="AG129" i="5"/>
  <c r="U129" i="5"/>
  <c r="AH129" i="5"/>
  <c r="V129" i="5"/>
  <c r="AI129" i="5"/>
  <c r="W129" i="5"/>
  <c r="AJ129" i="5"/>
  <c r="L129" i="5"/>
  <c r="X129" i="5"/>
  <c r="AK129" i="5"/>
  <c r="AL129" i="5"/>
  <c r="N128" i="5"/>
  <c r="AA128" i="5"/>
  <c r="P128" i="5"/>
  <c r="AC128" i="5"/>
  <c r="Q128" i="5"/>
  <c r="AD128" i="5"/>
  <c r="R128" i="5"/>
  <c r="AE128" i="5"/>
  <c r="S128" i="5"/>
  <c r="AF128" i="5"/>
  <c r="T128" i="5"/>
  <c r="AG128" i="5"/>
  <c r="U128" i="5"/>
  <c r="AH128" i="5"/>
  <c r="V128" i="5"/>
  <c r="AI128" i="5"/>
  <c r="W128" i="5"/>
  <c r="AJ128" i="5"/>
  <c r="L128" i="5"/>
  <c r="X128" i="5"/>
  <c r="AK128" i="5"/>
  <c r="AL128" i="5"/>
  <c r="N127" i="5"/>
  <c r="AA127" i="5"/>
  <c r="P127" i="5"/>
  <c r="AC127" i="5"/>
  <c r="Q127" i="5"/>
  <c r="AD127" i="5"/>
  <c r="R127" i="5"/>
  <c r="AE127" i="5"/>
  <c r="S127" i="5"/>
  <c r="AF127" i="5"/>
  <c r="T127" i="5"/>
  <c r="AG127" i="5"/>
  <c r="U127" i="5"/>
  <c r="AH127" i="5"/>
  <c r="V127" i="5"/>
  <c r="AI127" i="5"/>
  <c r="W127" i="5"/>
  <c r="AJ127" i="5"/>
  <c r="L127" i="5"/>
  <c r="X127" i="5"/>
  <c r="AK127" i="5"/>
  <c r="AL127" i="5"/>
  <c r="N126" i="5"/>
  <c r="AA126" i="5"/>
  <c r="P126" i="5"/>
  <c r="AC126" i="5"/>
  <c r="Q126" i="5"/>
  <c r="AD126" i="5"/>
  <c r="R126" i="5"/>
  <c r="AE126" i="5"/>
  <c r="S126" i="5"/>
  <c r="AF126" i="5"/>
  <c r="T126" i="5"/>
  <c r="AG126" i="5"/>
  <c r="U126" i="5"/>
  <c r="AH126" i="5"/>
  <c r="V126" i="5"/>
  <c r="AI126" i="5"/>
  <c r="W126" i="5"/>
  <c r="AJ126" i="5"/>
  <c r="L126" i="5"/>
  <c r="X126" i="5"/>
  <c r="AK126" i="5"/>
  <c r="AL126" i="5"/>
  <c r="N125" i="5"/>
  <c r="AA125" i="5"/>
  <c r="P125" i="5"/>
  <c r="AC125" i="5"/>
  <c r="Q125" i="5"/>
  <c r="AD125" i="5"/>
  <c r="R125" i="5"/>
  <c r="AE125" i="5"/>
  <c r="S125" i="5"/>
  <c r="AF125" i="5"/>
  <c r="T125" i="5"/>
  <c r="AG125" i="5"/>
  <c r="U125" i="5"/>
  <c r="AH125" i="5"/>
  <c r="V125" i="5"/>
  <c r="AI125" i="5"/>
  <c r="W125" i="5"/>
  <c r="AJ125" i="5"/>
  <c r="L125" i="5"/>
  <c r="X125" i="5"/>
  <c r="AK125" i="5"/>
  <c r="AL125" i="5"/>
  <c r="N124" i="5"/>
  <c r="AA124" i="5"/>
  <c r="P124" i="5"/>
  <c r="AC124" i="5"/>
  <c r="Q124" i="5"/>
  <c r="AD124" i="5"/>
  <c r="R124" i="5"/>
  <c r="AE124" i="5"/>
  <c r="S124" i="5"/>
  <c r="AF124" i="5"/>
  <c r="T124" i="5"/>
  <c r="AG124" i="5"/>
  <c r="U124" i="5"/>
  <c r="AH124" i="5"/>
  <c r="V124" i="5"/>
  <c r="AI124" i="5"/>
  <c r="W124" i="5"/>
  <c r="AJ124" i="5"/>
  <c r="L124" i="5"/>
  <c r="X124" i="5"/>
  <c r="AK124" i="5"/>
  <c r="AL124" i="5"/>
  <c r="N123" i="5"/>
  <c r="AA123" i="5"/>
  <c r="P123" i="5"/>
  <c r="AC123" i="5"/>
  <c r="Q123" i="5"/>
  <c r="AD123" i="5"/>
  <c r="R123" i="5"/>
  <c r="AE123" i="5"/>
  <c r="S123" i="5"/>
  <c r="AF123" i="5"/>
  <c r="T123" i="5"/>
  <c r="AG123" i="5"/>
  <c r="U123" i="5"/>
  <c r="AH123" i="5"/>
  <c r="V123" i="5"/>
  <c r="AI123" i="5"/>
  <c r="W123" i="5"/>
  <c r="AJ123" i="5"/>
  <c r="L123" i="5"/>
  <c r="X123" i="5"/>
  <c r="AK123" i="5"/>
  <c r="AL123" i="5"/>
  <c r="N122" i="5"/>
  <c r="AA122" i="5"/>
  <c r="P122" i="5"/>
  <c r="AC122" i="5"/>
  <c r="Q122" i="5"/>
  <c r="AD122" i="5"/>
  <c r="R122" i="5"/>
  <c r="AE122" i="5"/>
  <c r="S122" i="5"/>
  <c r="AF122" i="5"/>
  <c r="T122" i="5"/>
  <c r="AG122" i="5"/>
  <c r="U122" i="5"/>
  <c r="AH122" i="5"/>
  <c r="V122" i="5"/>
  <c r="AI122" i="5"/>
  <c r="W122" i="5"/>
  <c r="AJ122" i="5"/>
  <c r="L122" i="5"/>
  <c r="X122" i="5"/>
  <c r="AK122" i="5"/>
  <c r="AL122" i="5"/>
  <c r="N121" i="5"/>
  <c r="AA121" i="5"/>
  <c r="P121" i="5"/>
  <c r="AC121" i="5"/>
  <c r="Q121" i="5"/>
  <c r="AD121" i="5"/>
  <c r="R121" i="5"/>
  <c r="AE121" i="5"/>
  <c r="S121" i="5"/>
  <c r="AF121" i="5"/>
  <c r="T121" i="5"/>
  <c r="AG121" i="5"/>
  <c r="U121" i="5"/>
  <c r="AH121" i="5"/>
  <c r="V121" i="5"/>
  <c r="AI121" i="5"/>
  <c r="W121" i="5"/>
  <c r="AJ121" i="5"/>
  <c r="L121" i="5"/>
  <c r="X121" i="5"/>
  <c r="AK121" i="5"/>
  <c r="AL121" i="5"/>
  <c r="N120" i="5"/>
  <c r="AA120" i="5"/>
  <c r="P120" i="5"/>
  <c r="AC120" i="5"/>
  <c r="Q120" i="5"/>
  <c r="AD120" i="5"/>
  <c r="R120" i="5"/>
  <c r="AE120" i="5"/>
  <c r="S120" i="5"/>
  <c r="AF120" i="5"/>
  <c r="T120" i="5"/>
  <c r="AG120" i="5"/>
  <c r="U120" i="5"/>
  <c r="AH120" i="5"/>
  <c r="V120" i="5"/>
  <c r="AI120" i="5"/>
  <c r="W120" i="5"/>
  <c r="AJ120" i="5"/>
  <c r="L120" i="5"/>
  <c r="X120" i="5"/>
  <c r="AK120" i="5"/>
  <c r="AL120" i="5"/>
  <c r="N119" i="5"/>
  <c r="AA119" i="5"/>
  <c r="P119" i="5"/>
  <c r="AC119" i="5"/>
  <c r="Q119" i="5"/>
  <c r="AD119" i="5"/>
  <c r="R119" i="5"/>
  <c r="AE119" i="5"/>
  <c r="S119" i="5"/>
  <c r="AF119" i="5"/>
  <c r="T119" i="5"/>
  <c r="AG119" i="5"/>
  <c r="U119" i="5"/>
  <c r="AH119" i="5"/>
  <c r="V119" i="5"/>
  <c r="AI119" i="5"/>
  <c r="W119" i="5"/>
  <c r="AJ119" i="5"/>
  <c r="L119" i="5"/>
  <c r="X119" i="5"/>
  <c r="AK119" i="5"/>
  <c r="AL119" i="5"/>
  <c r="N118" i="5"/>
  <c r="AA118" i="5"/>
  <c r="P118" i="5"/>
  <c r="AC118" i="5"/>
  <c r="Q118" i="5"/>
  <c r="AD118" i="5"/>
  <c r="R118" i="5"/>
  <c r="AE118" i="5"/>
  <c r="S118" i="5"/>
  <c r="AF118" i="5"/>
  <c r="T118" i="5"/>
  <c r="AG118" i="5"/>
  <c r="U118" i="5"/>
  <c r="AH118" i="5"/>
  <c r="V118" i="5"/>
  <c r="AI118" i="5"/>
  <c r="W118" i="5"/>
  <c r="AJ118" i="5"/>
  <c r="L118" i="5"/>
  <c r="X118" i="5"/>
  <c r="AK118" i="5"/>
  <c r="AL118" i="5"/>
  <c r="N117" i="5"/>
  <c r="AA117" i="5"/>
  <c r="P117" i="5"/>
  <c r="AC117" i="5"/>
  <c r="Q117" i="5"/>
  <c r="AD117" i="5"/>
  <c r="R117" i="5"/>
  <c r="AE117" i="5"/>
  <c r="S117" i="5"/>
  <c r="AF117" i="5"/>
  <c r="T117" i="5"/>
  <c r="AG117" i="5"/>
  <c r="U117" i="5"/>
  <c r="AH117" i="5"/>
  <c r="V117" i="5"/>
  <c r="AI117" i="5"/>
  <c r="W117" i="5"/>
  <c r="AJ117" i="5"/>
  <c r="L117" i="5"/>
  <c r="X117" i="5"/>
  <c r="AK117" i="5"/>
  <c r="AL117" i="5"/>
  <c r="N116" i="5"/>
  <c r="AA116" i="5"/>
  <c r="P116" i="5"/>
  <c r="AC116" i="5"/>
  <c r="Q116" i="5"/>
  <c r="AD116" i="5"/>
  <c r="R116" i="5"/>
  <c r="AE116" i="5"/>
  <c r="S116" i="5"/>
  <c r="AF116" i="5"/>
  <c r="T116" i="5"/>
  <c r="AG116" i="5"/>
  <c r="U116" i="5"/>
  <c r="AH116" i="5"/>
  <c r="V116" i="5"/>
  <c r="AI116" i="5"/>
  <c r="W116" i="5"/>
  <c r="AJ116" i="5"/>
  <c r="L116" i="5"/>
  <c r="X116" i="5"/>
  <c r="AK116" i="5"/>
  <c r="AL116" i="5"/>
  <c r="N115" i="5"/>
  <c r="AA115" i="5"/>
  <c r="P115" i="5"/>
  <c r="AC115" i="5"/>
  <c r="Q115" i="5"/>
  <c r="AD115" i="5"/>
  <c r="R115" i="5"/>
  <c r="AE115" i="5"/>
  <c r="S115" i="5"/>
  <c r="AF115" i="5"/>
  <c r="T115" i="5"/>
  <c r="AG115" i="5"/>
  <c r="U115" i="5"/>
  <c r="AH115" i="5"/>
  <c r="V115" i="5"/>
  <c r="AI115" i="5"/>
  <c r="W115" i="5"/>
  <c r="AJ115" i="5"/>
  <c r="L115" i="5"/>
  <c r="X115" i="5"/>
  <c r="AK115" i="5"/>
  <c r="AL115" i="5"/>
  <c r="N114" i="5"/>
  <c r="AA114" i="5"/>
  <c r="P114" i="5"/>
  <c r="AC114" i="5"/>
  <c r="Q114" i="5"/>
  <c r="AD114" i="5"/>
  <c r="R114" i="5"/>
  <c r="AE114" i="5"/>
  <c r="S114" i="5"/>
  <c r="AF114" i="5"/>
  <c r="T114" i="5"/>
  <c r="AG114" i="5"/>
  <c r="U114" i="5"/>
  <c r="AH114" i="5"/>
  <c r="V114" i="5"/>
  <c r="AI114" i="5"/>
  <c r="W114" i="5"/>
  <c r="AJ114" i="5"/>
  <c r="L114" i="5"/>
  <c r="X114" i="5"/>
  <c r="AK114" i="5"/>
  <c r="AL114" i="5"/>
  <c r="N113" i="5"/>
  <c r="AA113" i="5"/>
  <c r="P113" i="5"/>
  <c r="AC113" i="5"/>
  <c r="Q113" i="5"/>
  <c r="AD113" i="5"/>
  <c r="R113" i="5"/>
  <c r="AE113" i="5"/>
  <c r="S113" i="5"/>
  <c r="AF113" i="5"/>
  <c r="T113" i="5"/>
  <c r="AG113" i="5"/>
  <c r="U113" i="5"/>
  <c r="AH113" i="5"/>
  <c r="V113" i="5"/>
  <c r="AI113" i="5"/>
  <c r="W113" i="5"/>
  <c r="AJ113" i="5"/>
  <c r="L113" i="5"/>
  <c r="X113" i="5"/>
  <c r="AK113" i="5"/>
  <c r="AL113" i="5"/>
  <c r="N112" i="5"/>
  <c r="AA112" i="5"/>
  <c r="P112" i="5"/>
  <c r="AC112" i="5"/>
  <c r="Q112" i="5"/>
  <c r="AD112" i="5"/>
  <c r="R112" i="5"/>
  <c r="AE112" i="5"/>
  <c r="S112" i="5"/>
  <c r="AF112" i="5"/>
  <c r="T112" i="5"/>
  <c r="AG112" i="5"/>
  <c r="U112" i="5"/>
  <c r="AH112" i="5"/>
  <c r="V112" i="5"/>
  <c r="AI112" i="5"/>
  <c r="W112" i="5"/>
  <c r="AJ112" i="5"/>
  <c r="L112" i="5"/>
  <c r="X112" i="5"/>
  <c r="AK112" i="5"/>
  <c r="AL112" i="5"/>
  <c r="N111" i="5"/>
  <c r="AA111" i="5"/>
  <c r="P111" i="5"/>
  <c r="AC111" i="5"/>
  <c r="Q111" i="5"/>
  <c r="AD111" i="5"/>
  <c r="R111" i="5"/>
  <c r="AE111" i="5"/>
  <c r="S111" i="5"/>
  <c r="AF111" i="5"/>
  <c r="T111" i="5"/>
  <c r="AG111" i="5"/>
  <c r="U111" i="5"/>
  <c r="AH111" i="5"/>
  <c r="V111" i="5"/>
  <c r="AI111" i="5"/>
  <c r="W111" i="5"/>
  <c r="AJ111" i="5"/>
  <c r="L111" i="5"/>
  <c r="X111" i="5"/>
  <c r="AK111" i="5"/>
  <c r="AL111" i="5"/>
  <c r="N110" i="5"/>
  <c r="AA110" i="5"/>
  <c r="P110" i="5"/>
  <c r="AC110" i="5"/>
  <c r="Q110" i="5"/>
  <c r="AD110" i="5"/>
  <c r="R110" i="5"/>
  <c r="AE110" i="5"/>
  <c r="S110" i="5"/>
  <c r="AF110" i="5"/>
  <c r="T110" i="5"/>
  <c r="AG110" i="5"/>
  <c r="U110" i="5"/>
  <c r="AH110" i="5"/>
  <c r="V110" i="5"/>
  <c r="AI110" i="5"/>
  <c r="W110" i="5"/>
  <c r="AJ110" i="5"/>
  <c r="L110" i="5"/>
  <c r="X110" i="5"/>
  <c r="AK110" i="5"/>
  <c r="AL110" i="5"/>
  <c r="N109" i="5"/>
  <c r="AA109" i="5"/>
  <c r="P109" i="5"/>
  <c r="AC109" i="5"/>
  <c r="Q109" i="5"/>
  <c r="AD109" i="5"/>
  <c r="R109" i="5"/>
  <c r="AE109" i="5"/>
  <c r="S109" i="5"/>
  <c r="AF109" i="5"/>
  <c r="T109" i="5"/>
  <c r="AG109" i="5"/>
  <c r="U109" i="5"/>
  <c r="AH109" i="5"/>
  <c r="V109" i="5"/>
  <c r="AI109" i="5"/>
  <c r="W109" i="5"/>
  <c r="AJ109" i="5"/>
  <c r="L109" i="5"/>
  <c r="X109" i="5"/>
  <c r="AK109" i="5"/>
  <c r="AL109" i="5"/>
  <c r="N108" i="5"/>
  <c r="AA108" i="5"/>
  <c r="P108" i="5"/>
  <c r="AC108" i="5"/>
  <c r="Q108" i="5"/>
  <c r="AD108" i="5"/>
  <c r="R108" i="5"/>
  <c r="AE108" i="5"/>
  <c r="S108" i="5"/>
  <c r="AF108" i="5"/>
  <c r="T108" i="5"/>
  <c r="AG108" i="5"/>
  <c r="U108" i="5"/>
  <c r="AH108" i="5"/>
  <c r="V108" i="5"/>
  <c r="AI108" i="5"/>
  <c r="W108" i="5"/>
  <c r="AJ108" i="5"/>
  <c r="L108" i="5"/>
  <c r="X108" i="5"/>
  <c r="AK108" i="5"/>
  <c r="AL108" i="5"/>
  <c r="N107" i="5"/>
  <c r="AA107" i="5"/>
  <c r="P107" i="5"/>
  <c r="AC107" i="5"/>
  <c r="Q107" i="5"/>
  <c r="AD107" i="5"/>
  <c r="R107" i="5"/>
  <c r="AE107" i="5"/>
  <c r="S107" i="5"/>
  <c r="AF107" i="5"/>
  <c r="T107" i="5"/>
  <c r="AG107" i="5"/>
  <c r="U107" i="5"/>
  <c r="AH107" i="5"/>
  <c r="V107" i="5"/>
  <c r="AI107" i="5"/>
  <c r="W107" i="5"/>
  <c r="AJ107" i="5"/>
  <c r="L107" i="5"/>
  <c r="X107" i="5"/>
  <c r="AK107" i="5"/>
  <c r="AL107" i="5"/>
  <c r="N106" i="5"/>
  <c r="AA106" i="5"/>
  <c r="O106" i="5"/>
  <c r="AB106" i="5"/>
  <c r="P106" i="5"/>
  <c r="AC106" i="5"/>
  <c r="Q106" i="5"/>
  <c r="AD106" i="5"/>
  <c r="R106" i="5"/>
  <c r="AE106" i="5"/>
  <c r="S106" i="5"/>
  <c r="AF106" i="5"/>
  <c r="T106" i="5"/>
  <c r="AG106" i="5"/>
  <c r="U106" i="5"/>
  <c r="AH106" i="5"/>
  <c r="V106" i="5"/>
  <c r="AI106" i="5"/>
  <c r="W106" i="5"/>
  <c r="AJ106" i="5"/>
  <c r="X106" i="5"/>
  <c r="AK106" i="5"/>
  <c r="AL106" i="5"/>
  <c r="N105" i="5"/>
  <c r="AA105" i="5"/>
  <c r="O105" i="5"/>
  <c r="AB105" i="5"/>
  <c r="P105" i="5"/>
  <c r="AC105" i="5"/>
  <c r="Q105" i="5"/>
  <c r="AD105" i="5"/>
  <c r="R105" i="5"/>
  <c r="AE105" i="5"/>
  <c r="S105" i="5"/>
  <c r="AF105" i="5"/>
  <c r="T105" i="5"/>
  <c r="AG105" i="5"/>
  <c r="U105" i="5"/>
  <c r="AH105" i="5"/>
  <c r="V105" i="5"/>
  <c r="AI105" i="5"/>
  <c r="W105" i="5"/>
  <c r="AJ105" i="5"/>
  <c r="X105" i="5"/>
  <c r="AK105" i="5"/>
  <c r="AL105" i="5"/>
  <c r="N104" i="5"/>
  <c r="AA104" i="5"/>
  <c r="O104" i="5"/>
  <c r="AB104" i="5"/>
  <c r="P104" i="5"/>
  <c r="AC104" i="5"/>
  <c r="Q104" i="5"/>
  <c r="AD104" i="5"/>
  <c r="R104" i="5"/>
  <c r="AE104" i="5"/>
  <c r="S104" i="5"/>
  <c r="AF104" i="5"/>
  <c r="T104" i="5"/>
  <c r="AG104" i="5"/>
  <c r="U104" i="5"/>
  <c r="AH104" i="5"/>
  <c r="V104" i="5"/>
  <c r="AI104" i="5"/>
  <c r="W104" i="5"/>
  <c r="AJ104" i="5"/>
  <c r="X104" i="5"/>
  <c r="AK104" i="5"/>
  <c r="AL104" i="5"/>
  <c r="N99" i="5"/>
  <c r="AA99" i="5"/>
  <c r="O99" i="5"/>
  <c r="AB99" i="5"/>
  <c r="P99" i="5"/>
  <c r="AC99" i="5"/>
  <c r="Q99" i="5"/>
  <c r="AD99" i="5"/>
  <c r="R99" i="5"/>
  <c r="AE99" i="5"/>
  <c r="S99" i="5"/>
  <c r="AF99" i="5"/>
  <c r="T99" i="5"/>
  <c r="AG99" i="5"/>
  <c r="U99" i="5"/>
  <c r="AH99" i="5"/>
  <c r="V99" i="5"/>
  <c r="AI99" i="5"/>
  <c r="W99" i="5"/>
  <c r="AJ99" i="5"/>
  <c r="L99" i="5"/>
  <c r="X99" i="5"/>
  <c r="AK99" i="5"/>
  <c r="AL99" i="5"/>
  <c r="N98" i="5"/>
  <c r="AA98" i="5"/>
  <c r="O98" i="5"/>
  <c r="AB98" i="5"/>
  <c r="P98" i="5"/>
  <c r="AC98" i="5"/>
  <c r="Q98" i="5"/>
  <c r="AD98" i="5"/>
  <c r="R98" i="5"/>
  <c r="AE98" i="5"/>
  <c r="S98" i="5"/>
  <c r="AF98" i="5"/>
  <c r="T98" i="5"/>
  <c r="AG98" i="5"/>
  <c r="U98" i="5"/>
  <c r="AH98" i="5"/>
  <c r="V98" i="5"/>
  <c r="AI98" i="5"/>
  <c r="W98" i="5"/>
  <c r="AJ98" i="5"/>
  <c r="L98" i="5"/>
  <c r="X98" i="5"/>
  <c r="AK98" i="5"/>
  <c r="AL98" i="5"/>
  <c r="N97" i="5"/>
  <c r="AA97" i="5"/>
  <c r="O97" i="5"/>
  <c r="AB97" i="5"/>
  <c r="P97" i="5"/>
  <c r="AC97" i="5"/>
  <c r="Q97" i="5"/>
  <c r="AD97" i="5"/>
  <c r="R97" i="5"/>
  <c r="AE97" i="5"/>
  <c r="S97" i="5"/>
  <c r="AF97" i="5"/>
  <c r="T97" i="5"/>
  <c r="AG97" i="5"/>
  <c r="U97" i="5"/>
  <c r="AH97" i="5"/>
  <c r="V97" i="5"/>
  <c r="AI97" i="5"/>
  <c r="W97" i="5"/>
  <c r="AJ97" i="5"/>
  <c r="L97" i="5"/>
  <c r="X97" i="5"/>
  <c r="AK97" i="5"/>
  <c r="AL97" i="5"/>
  <c r="N96" i="5"/>
  <c r="AA96" i="5"/>
  <c r="O96" i="5"/>
  <c r="AB96" i="5"/>
  <c r="P96" i="5"/>
  <c r="AC96" i="5"/>
  <c r="Q96" i="5"/>
  <c r="AD96" i="5"/>
  <c r="R96" i="5"/>
  <c r="AE96" i="5"/>
  <c r="S96" i="5"/>
  <c r="AF96" i="5"/>
  <c r="T96" i="5"/>
  <c r="AG96" i="5"/>
  <c r="U96" i="5"/>
  <c r="AH96" i="5"/>
  <c r="V96" i="5"/>
  <c r="AI96" i="5"/>
  <c r="W96" i="5"/>
  <c r="AJ96" i="5"/>
  <c r="L96" i="5"/>
  <c r="X96" i="5"/>
  <c r="AK96" i="5"/>
  <c r="AL96" i="5"/>
  <c r="N95" i="5"/>
  <c r="AA95" i="5"/>
  <c r="O95" i="5"/>
  <c r="AB95" i="5"/>
  <c r="P95" i="5"/>
  <c r="AC95" i="5"/>
  <c r="Q95" i="5"/>
  <c r="AD95" i="5"/>
  <c r="R95" i="5"/>
  <c r="AE95" i="5"/>
  <c r="S95" i="5"/>
  <c r="AF95" i="5"/>
  <c r="T95" i="5"/>
  <c r="AG95" i="5"/>
  <c r="U95" i="5"/>
  <c r="AH95" i="5"/>
  <c r="V95" i="5"/>
  <c r="AI95" i="5"/>
  <c r="W95" i="5"/>
  <c r="AJ95" i="5"/>
  <c r="L95" i="5"/>
  <c r="X95" i="5"/>
  <c r="AK95" i="5"/>
  <c r="AL95" i="5"/>
  <c r="N94" i="5"/>
  <c r="AA94" i="5"/>
  <c r="O94" i="5"/>
  <c r="AB94" i="5"/>
  <c r="P94" i="5"/>
  <c r="AC94" i="5"/>
  <c r="Q94" i="5"/>
  <c r="AD94" i="5"/>
  <c r="R94" i="5"/>
  <c r="AE94" i="5"/>
  <c r="S94" i="5"/>
  <c r="AF94" i="5"/>
  <c r="T94" i="5"/>
  <c r="AG94" i="5"/>
  <c r="U94" i="5"/>
  <c r="AH94" i="5"/>
  <c r="V94" i="5"/>
  <c r="AI94" i="5"/>
  <c r="W94" i="5"/>
  <c r="AJ94" i="5"/>
  <c r="L94" i="5"/>
  <c r="X94" i="5"/>
  <c r="AK94" i="5"/>
  <c r="AL94" i="5"/>
  <c r="N93" i="5"/>
  <c r="AA93" i="5"/>
  <c r="O93" i="5"/>
  <c r="AB93" i="5"/>
  <c r="P93" i="5"/>
  <c r="AC93" i="5"/>
  <c r="Q93" i="5"/>
  <c r="AD93" i="5"/>
  <c r="R93" i="5"/>
  <c r="AE93" i="5"/>
  <c r="S93" i="5"/>
  <c r="AF93" i="5"/>
  <c r="T93" i="5"/>
  <c r="AG93" i="5"/>
  <c r="U93" i="5"/>
  <c r="AH93" i="5"/>
  <c r="V93" i="5"/>
  <c r="AI93" i="5"/>
  <c r="W93" i="5"/>
  <c r="AJ93" i="5"/>
  <c r="L93" i="5"/>
  <c r="X93" i="5"/>
  <c r="AK93" i="5"/>
  <c r="AL93" i="5"/>
  <c r="N92" i="5"/>
  <c r="AA92" i="5"/>
  <c r="O92" i="5"/>
  <c r="AB92" i="5"/>
  <c r="P92" i="5"/>
  <c r="AC92" i="5"/>
  <c r="Q92" i="5"/>
  <c r="AD92" i="5"/>
  <c r="R92" i="5"/>
  <c r="AE92" i="5"/>
  <c r="S92" i="5"/>
  <c r="AF92" i="5"/>
  <c r="T92" i="5"/>
  <c r="AG92" i="5"/>
  <c r="U92" i="5"/>
  <c r="AH92" i="5"/>
  <c r="V92" i="5"/>
  <c r="AI92" i="5"/>
  <c r="W92" i="5"/>
  <c r="AJ92" i="5"/>
  <c r="L92" i="5"/>
  <c r="X92" i="5"/>
  <c r="AK92" i="5"/>
  <c r="AL92" i="5"/>
  <c r="N91" i="5"/>
  <c r="AA91" i="5"/>
  <c r="O91" i="5"/>
  <c r="AB91" i="5"/>
  <c r="P91" i="5"/>
  <c r="AC91" i="5"/>
  <c r="Q91" i="5"/>
  <c r="AD91" i="5"/>
  <c r="R91" i="5"/>
  <c r="AE91" i="5"/>
  <c r="S91" i="5"/>
  <c r="AF91" i="5"/>
  <c r="T91" i="5"/>
  <c r="AG91" i="5"/>
  <c r="U91" i="5"/>
  <c r="AH91" i="5"/>
  <c r="V91" i="5"/>
  <c r="AI91" i="5"/>
  <c r="W91" i="5"/>
  <c r="AJ91" i="5"/>
  <c r="L91" i="5"/>
  <c r="X91" i="5"/>
  <c r="AK91" i="5"/>
  <c r="AL91" i="5"/>
  <c r="N90" i="5"/>
  <c r="AA90" i="5"/>
  <c r="O90" i="5"/>
  <c r="AB90" i="5"/>
  <c r="P90" i="5"/>
  <c r="AC90" i="5"/>
  <c r="Q90" i="5"/>
  <c r="AD90" i="5"/>
  <c r="R90" i="5"/>
  <c r="AE90" i="5"/>
  <c r="S90" i="5"/>
  <c r="AF90" i="5"/>
  <c r="T90" i="5"/>
  <c r="AG90" i="5"/>
  <c r="U90" i="5"/>
  <c r="AH90" i="5"/>
  <c r="V90" i="5"/>
  <c r="AI90" i="5"/>
  <c r="W90" i="5"/>
  <c r="AJ90" i="5"/>
  <c r="L90" i="5"/>
  <c r="X90" i="5"/>
  <c r="AK90" i="5"/>
  <c r="AL90" i="5"/>
  <c r="N89" i="5"/>
  <c r="AA89" i="5"/>
  <c r="O89" i="5"/>
  <c r="AB89" i="5"/>
  <c r="P89" i="5"/>
  <c r="AC89" i="5"/>
  <c r="Q89" i="5"/>
  <c r="AD89" i="5"/>
  <c r="R89" i="5"/>
  <c r="AE89" i="5"/>
  <c r="S89" i="5"/>
  <c r="AF89" i="5"/>
  <c r="T89" i="5"/>
  <c r="AG89" i="5"/>
  <c r="U89" i="5"/>
  <c r="AH89" i="5"/>
  <c r="V89" i="5"/>
  <c r="AI89" i="5"/>
  <c r="W89" i="5"/>
  <c r="AJ89" i="5"/>
  <c r="L89" i="5"/>
  <c r="X89" i="5"/>
  <c r="AK89" i="5"/>
  <c r="AL89" i="5"/>
  <c r="N88" i="5"/>
  <c r="AA88" i="5"/>
  <c r="O88" i="5"/>
  <c r="AB88" i="5"/>
  <c r="P88" i="5"/>
  <c r="AC88" i="5"/>
  <c r="Q88" i="5"/>
  <c r="AD88" i="5"/>
  <c r="R88" i="5"/>
  <c r="AE88" i="5"/>
  <c r="S88" i="5"/>
  <c r="AF88" i="5"/>
  <c r="T88" i="5"/>
  <c r="AG88" i="5"/>
  <c r="U88" i="5"/>
  <c r="AH88" i="5"/>
  <c r="V88" i="5"/>
  <c r="AI88" i="5"/>
  <c r="W88" i="5"/>
  <c r="AJ88" i="5"/>
  <c r="L88" i="5"/>
  <c r="X88" i="5"/>
  <c r="AK88" i="5"/>
  <c r="AL88" i="5"/>
  <c r="N87" i="5"/>
  <c r="AA87" i="5"/>
  <c r="O87" i="5"/>
  <c r="AB87" i="5"/>
  <c r="P87" i="5"/>
  <c r="AC87" i="5"/>
  <c r="Q87" i="5"/>
  <c r="AD87" i="5"/>
  <c r="R87" i="5"/>
  <c r="AE87" i="5"/>
  <c r="S87" i="5"/>
  <c r="AF87" i="5"/>
  <c r="T87" i="5"/>
  <c r="AG87" i="5"/>
  <c r="U87" i="5"/>
  <c r="AH87" i="5"/>
  <c r="V87" i="5"/>
  <c r="AI87" i="5"/>
  <c r="W87" i="5"/>
  <c r="AJ87" i="5"/>
  <c r="L87" i="5"/>
  <c r="X87" i="5"/>
  <c r="AK87" i="5"/>
  <c r="AL87" i="5"/>
  <c r="N86" i="5"/>
  <c r="AA86" i="5"/>
  <c r="O86" i="5"/>
  <c r="AB86" i="5"/>
  <c r="P86" i="5"/>
  <c r="AC86" i="5"/>
  <c r="Q86" i="5"/>
  <c r="AD86" i="5"/>
  <c r="R86" i="5"/>
  <c r="AE86" i="5"/>
  <c r="S86" i="5"/>
  <c r="AF86" i="5"/>
  <c r="T86" i="5"/>
  <c r="AG86" i="5"/>
  <c r="U86" i="5"/>
  <c r="AH86" i="5"/>
  <c r="V86" i="5"/>
  <c r="AI86" i="5"/>
  <c r="W86" i="5"/>
  <c r="AJ86" i="5"/>
  <c r="L86" i="5"/>
  <c r="X86" i="5"/>
  <c r="AK86" i="5"/>
  <c r="AL86" i="5"/>
  <c r="N85" i="5"/>
  <c r="AA85" i="5"/>
  <c r="O85" i="5"/>
  <c r="AB85" i="5"/>
  <c r="P85" i="5"/>
  <c r="AC85" i="5"/>
  <c r="Q85" i="5"/>
  <c r="AD85" i="5"/>
  <c r="R85" i="5"/>
  <c r="AE85" i="5"/>
  <c r="S85" i="5"/>
  <c r="AF85" i="5"/>
  <c r="T85" i="5"/>
  <c r="AG85" i="5"/>
  <c r="U85" i="5"/>
  <c r="AH85" i="5"/>
  <c r="V85" i="5"/>
  <c r="AI85" i="5"/>
  <c r="W85" i="5"/>
  <c r="AJ85" i="5"/>
  <c r="L85" i="5"/>
  <c r="X85" i="5"/>
  <c r="AK85" i="5"/>
  <c r="AL85" i="5"/>
  <c r="N84" i="5"/>
  <c r="AA84" i="5"/>
  <c r="O84" i="5"/>
  <c r="AB84" i="5"/>
  <c r="P84" i="5"/>
  <c r="AC84" i="5"/>
  <c r="Q84" i="5"/>
  <c r="AD84" i="5"/>
  <c r="R84" i="5"/>
  <c r="AE84" i="5"/>
  <c r="S84" i="5"/>
  <c r="AF84" i="5"/>
  <c r="T84" i="5"/>
  <c r="AG84" i="5"/>
  <c r="U84" i="5"/>
  <c r="AH84" i="5"/>
  <c r="V84" i="5"/>
  <c r="AI84" i="5"/>
  <c r="W84" i="5"/>
  <c r="AJ84" i="5"/>
  <c r="L84" i="5"/>
  <c r="X84" i="5"/>
  <c r="AK84" i="5"/>
  <c r="AL84" i="5"/>
  <c r="N83" i="5"/>
  <c r="AA83" i="5"/>
  <c r="O83" i="5"/>
  <c r="AB83" i="5"/>
  <c r="P83" i="5"/>
  <c r="AC83" i="5"/>
  <c r="Q83" i="5"/>
  <c r="AD83" i="5"/>
  <c r="R83" i="5"/>
  <c r="AE83" i="5"/>
  <c r="S83" i="5"/>
  <c r="AF83" i="5"/>
  <c r="T83" i="5"/>
  <c r="AG83" i="5"/>
  <c r="U83" i="5"/>
  <c r="AH83" i="5"/>
  <c r="V83" i="5"/>
  <c r="AI83" i="5"/>
  <c r="W83" i="5"/>
  <c r="AJ83" i="5"/>
  <c r="L83" i="5"/>
  <c r="X83" i="5"/>
  <c r="AK83" i="5"/>
  <c r="AL83" i="5"/>
  <c r="N82" i="5"/>
  <c r="AA82" i="5"/>
  <c r="O82" i="5"/>
  <c r="AB82" i="5"/>
  <c r="P82" i="5"/>
  <c r="AC82" i="5"/>
  <c r="Q82" i="5"/>
  <c r="AD82" i="5"/>
  <c r="R82" i="5"/>
  <c r="AE82" i="5"/>
  <c r="S82" i="5"/>
  <c r="AF82" i="5"/>
  <c r="T82" i="5"/>
  <c r="AG82" i="5"/>
  <c r="U82" i="5"/>
  <c r="AH82" i="5"/>
  <c r="V82" i="5"/>
  <c r="AI82" i="5"/>
  <c r="W82" i="5"/>
  <c r="AJ82" i="5"/>
  <c r="L82" i="5"/>
  <c r="X82" i="5"/>
  <c r="AK82" i="5"/>
  <c r="AL82" i="5"/>
  <c r="N81" i="5"/>
  <c r="AA81" i="5"/>
  <c r="O81" i="5"/>
  <c r="AB81" i="5"/>
  <c r="P81" i="5"/>
  <c r="AC81" i="5"/>
  <c r="Q81" i="5"/>
  <c r="AD81" i="5"/>
  <c r="R81" i="5"/>
  <c r="AE81" i="5"/>
  <c r="S81" i="5"/>
  <c r="AF81" i="5"/>
  <c r="T81" i="5"/>
  <c r="AG81" i="5"/>
  <c r="U81" i="5"/>
  <c r="AH81" i="5"/>
  <c r="V81" i="5"/>
  <c r="AI81" i="5"/>
  <c r="W81" i="5"/>
  <c r="AJ81" i="5"/>
  <c r="L81" i="5"/>
  <c r="X81" i="5"/>
  <c r="AK81" i="5"/>
  <c r="AL81" i="5"/>
  <c r="N80" i="5"/>
  <c r="AA80" i="5"/>
  <c r="O80" i="5"/>
  <c r="AB80" i="5"/>
  <c r="P80" i="5"/>
  <c r="AC80" i="5"/>
  <c r="Q80" i="5"/>
  <c r="AD80" i="5"/>
  <c r="R80" i="5"/>
  <c r="AE80" i="5"/>
  <c r="S80" i="5"/>
  <c r="AF80" i="5"/>
  <c r="T80" i="5"/>
  <c r="AG80" i="5"/>
  <c r="U80" i="5"/>
  <c r="AH80" i="5"/>
  <c r="V80" i="5"/>
  <c r="AI80" i="5"/>
  <c r="W80" i="5"/>
  <c r="AJ80" i="5"/>
  <c r="L80" i="5"/>
  <c r="X80" i="5"/>
  <c r="AK80" i="5"/>
  <c r="AL80" i="5"/>
  <c r="N79" i="5"/>
  <c r="AA79" i="5"/>
  <c r="O79" i="5"/>
  <c r="AB79" i="5"/>
  <c r="P79" i="5"/>
  <c r="AC79" i="5"/>
  <c r="Q79" i="5"/>
  <c r="AD79" i="5"/>
  <c r="R79" i="5"/>
  <c r="AE79" i="5"/>
  <c r="S79" i="5"/>
  <c r="AF79" i="5"/>
  <c r="T79" i="5"/>
  <c r="AG79" i="5"/>
  <c r="U79" i="5"/>
  <c r="AH79" i="5"/>
  <c r="V79" i="5"/>
  <c r="AI79" i="5"/>
  <c r="W79" i="5"/>
  <c r="AJ79" i="5"/>
  <c r="L79" i="5"/>
  <c r="X79" i="5"/>
  <c r="AK79" i="5"/>
  <c r="AL79" i="5"/>
  <c r="N78" i="5"/>
  <c r="AA78" i="5"/>
  <c r="O78" i="5"/>
  <c r="AB78" i="5"/>
  <c r="P78" i="5"/>
  <c r="AC78" i="5"/>
  <c r="Q78" i="5"/>
  <c r="AD78" i="5"/>
  <c r="R78" i="5"/>
  <c r="AE78" i="5"/>
  <c r="S78" i="5"/>
  <c r="AF78" i="5"/>
  <c r="T78" i="5"/>
  <c r="AG78" i="5"/>
  <c r="U78" i="5"/>
  <c r="AH78" i="5"/>
  <c r="V78" i="5"/>
  <c r="AI78" i="5"/>
  <c r="W78" i="5"/>
  <c r="AJ78" i="5"/>
  <c r="L78" i="5"/>
  <c r="X78" i="5"/>
  <c r="AK78" i="5"/>
  <c r="AL78" i="5"/>
  <c r="N77" i="5"/>
  <c r="AA77" i="5"/>
  <c r="O77" i="5"/>
  <c r="AB77" i="5"/>
  <c r="P77" i="5"/>
  <c r="AC77" i="5"/>
  <c r="Q77" i="5"/>
  <c r="AD77" i="5"/>
  <c r="R77" i="5"/>
  <c r="AE77" i="5"/>
  <c r="S77" i="5"/>
  <c r="AF77" i="5"/>
  <c r="T77" i="5"/>
  <c r="AG77" i="5"/>
  <c r="U77" i="5"/>
  <c r="AH77" i="5"/>
  <c r="V77" i="5"/>
  <c r="AI77" i="5"/>
  <c r="W77" i="5"/>
  <c r="AJ77" i="5"/>
  <c r="L77" i="5"/>
  <c r="X77" i="5"/>
  <c r="AK77" i="5"/>
  <c r="AL77" i="5"/>
  <c r="N76" i="5"/>
  <c r="AA76" i="5"/>
  <c r="O76" i="5"/>
  <c r="AB76" i="5"/>
  <c r="P76" i="5"/>
  <c r="AC76" i="5"/>
  <c r="Q76" i="5"/>
  <c r="AD76" i="5"/>
  <c r="R76" i="5"/>
  <c r="AE76" i="5"/>
  <c r="S76" i="5"/>
  <c r="AF76" i="5"/>
  <c r="T76" i="5"/>
  <c r="AG76" i="5"/>
  <c r="U76" i="5"/>
  <c r="AH76" i="5"/>
  <c r="V76" i="5"/>
  <c r="AI76" i="5"/>
  <c r="W76" i="5"/>
  <c r="AJ76" i="5"/>
  <c r="L76" i="5"/>
  <c r="X76" i="5"/>
  <c r="AK76" i="5"/>
  <c r="AL76" i="5"/>
  <c r="N75" i="5"/>
  <c r="AA75" i="5"/>
  <c r="O75" i="5"/>
  <c r="AB75" i="5"/>
  <c r="P75" i="5"/>
  <c r="AC75" i="5"/>
  <c r="Q75" i="5"/>
  <c r="AD75" i="5"/>
  <c r="R75" i="5"/>
  <c r="AE75" i="5"/>
  <c r="S75" i="5"/>
  <c r="AF75" i="5"/>
  <c r="T75" i="5"/>
  <c r="AG75" i="5"/>
  <c r="U75" i="5"/>
  <c r="AH75" i="5"/>
  <c r="V75" i="5"/>
  <c r="AI75" i="5"/>
  <c r="W75" i="5"/>
  <c r="AJ75" i="5"/>
  <c r="L75" i="5"/>
  <c r="X75" i="5"/>
  <c r="AK75" i="5"/>
  <c r="AL75" i="5"/>
  <c r="N74" i="5"/>
  <c r="AA74" i="5"/>
  <c r="O74" i="5"/>
  <c r="AB74" i="5"/>
  <c r="P74" i="5"/>
  <c r="AC74" i="5"/>
  <c r="Q74" i="5"/>
  <c r="AD74" i="5"/>
  <c r="R74" i="5"/>
  <c r="AE74" i="5"/>
  <c r="S74" i="5"/>
  <c r="AF74" i="5"/>
  <c r="T74" i="5"/>
  <c r="AG74" i="5"/>
  <c r="U74" i="5"/>
  <c r="AH74" i="5"/>
  <c r="V74" i="5"/>
  <c r="AI74" i="5"/>
  <c r="W74" i="5"/>
  <c r="AJ74" i="5"/>
  <c r="L74" i="5"/>
  <c r="X74" i="5"/>
  <c r="AK74" i="5"/>
  <c r="AL74" i="5"/>
  <c r="N73" i="5"/>
  <c r="AA73" i="5"/>
  <c r="O73" i="5"/>
  <c r="AB73" i="5"/>
  <c r="P73" i="5"/>
  <c r="AC73" i="5"/>
  <c r="Q73" i="5"/>
  <c r="AD73" i="5"/>
  <c r="R73" i="5"/>
  <c r="AE73" i="5"/>
  <c r="S73" i="5"/>
  <c r="AF73" i="5"/>
  <c r="T73" i="5"/>
  <c r="AG73" i="5"/>
  <c r="U73" i="5"/>
  <c r="AH73" i="5"/>
  <c r="V73" i="5"/>
  <c r="AI73" i="5"/>
  <c r="W73" i="5"/>
  <c r="AJ73" i="5"/>
  <c r="L73" i="5"/>
  <c r="X73" i="5"/>
  <c r="AK73" i="5"/>
  <c r="AL73" i="5"/>
  <c r="N72" i="5"/>
  <c r="AA72" i="5"/>
  <c r="O72" i="5"/>
  <c r="AB72" i="5"/>
  <c r="P72" i="5"/>
  <c r="AC72" i="5"/>
  <c r="Q72" i="5"/>
  <c r="AD72" i="5"/>
  <c r="R72" i="5"/>
  <c r="AE72" i="5"/>
  <c r="S72" i="5"/>
  <c r="AF72" i="5"/>
  <c r="T72" i="5"/>
  <c r="AG72" i="5"/>
  <c r="U72" i="5"/>
  <c r="AH72" i="5"/>
  <c r="V72" i="5"/>
  <c r="AI72" i="5"/>
  <c r="W72" i="5"/>
  <c r="AJ72" i="5"/>
  <c r="L72" i="5"/>
  <c r="X72" i="5"/>
  <c r="AK72" i="5"/>
  <c r="AL72" i="5"/>
  <c r="N71" i="5"/>
  <c r="AA71" i="5"/>
  <c r="O71" i="5"/>
  <c r="AB71" i="5"/>
  <c r="P71" i="5"/>
  <c r="AC71" i="5"/>
  <c r="Q71" i="5"/>
  <c r="AD71" i="5"/>
  <c r="R71" i="5"/>
  <c r="AE71" i="5"/>
  <c r="S71" i="5"/>
  <c r="AF71" i="5"/>
  <c r="T71" i="5"/>
  <c r="AG71" i="5"/>
  <c r="U71" i="5"/>
  <c r="AH71" i="5"/>
  <c r="V71" i="5"/>
  <c r="AI71" i="5"/>
  <c r="W71" i="5"/>
  <c r="AJ71" i="5"/>
  <c r="L71" i="5"/>
  <c r="X71" i="5"/>
  <c r="AK71" i="5"/>
  <c r="AL71" i="5"/>
  <c r="N70" i="5"/>
  <c r="AA70" i="5"/>
  <c r="O70" i="5"/>
  <c r="AB70" i="5"/>
  <c r="P70" i="5"/>
  <c r="AC70" i="5"/>
  <c r="Q70" i="5"/>
  <c r="AD70" i="5"/>
  <c r="R70" i="5"/>
  <c r="AE70" i="5"/>
  <c r="S70" i="5"/>
  <c r="AF70" i="5"/>
  <c r="T70" i="5"/>
  <c r="AG70" i="5"/>
  <c r="U70" i="5"/>
  <c r="AH70" i="5"/>
  <c r="V70" i="5"/>
  <c r="AI70" i="5"/>
  <c r="W70" i="5"/>
  <c r="AJ70" i="5"/>
  <c r="L70" i="5"/>
  <c r="X70" i="5"/>
  <c r="AK70" i="5"/>
  <c r="AL70" i="5"/>
  <c r="N69" i="5"/>
  <c r="AA69" i="5"/>
  <c r="O69" i="5"/>
  <c r="AB69" i="5"/>
  <c r="P69" i="5"/>
  <c r="AC69" i="5"/>
  <c r="Q69" i="5"/>
  <c r="AD69" i="5"/>
  <c r="R69" i="5"/>
  <c r="AE69" i="5"/>
  <c r="S69" i="5"/>
  <c r="AF69" i="5"/>
  <c r="T69" i="5"/>
  <c r="AG69" i="5"/>
  <c r="U69" i="5"/>
  <c r="AH69" i="5"/>
  <c r="V69" i="5"/>
  <c r="AI69" i="5"/>
  <c r="W69" i="5"/>
  <c r="AJ69" i="5"/>
  <c r="L69" i="5"/>
  <c r="X69" i="5"/>
  <c r="AK69" i="5"/>
  <c r="AL69" i="5"/>
  <c r="N68" i="5"/>
  <c r="AA68" i="5"/>
  <c r="O68" i="5"/>
  <c r="AB68" i="5"/>
  <c r="P68" i="5"/>
  <c r="AC68" i="5"/>
  <c r="Q68" i="5"/>
  <c r="AD68" i="5"/>
  <c r="R68" i="5"/>
  <c r="AE68" i="5"/>
  <c r="S68" i="5"/>
  <c r="AF68" i="5"/>
  <c r="T68" i="5"/>
  <c r="AG68" i="5"/>
  <c r="U68" i="5"/>
  <c r="AH68" i="5"/>
  <c r="V68" i="5"/>
  <c r="AI68" i="5"/>
  <c r="W68" i="5"/>
  <c r="AJ68" i="5"/>
  <c r="L68" i="5"/>
  <c r="X68" i="5"/>
  <c r="AK68" i="5"/>
  <c r="AL68" i="5"/>
  <c r="N67" i="5"/>
  <c r="AA67" i="5"/>
  <c r="O67" i="5"/>
  <c r="AB67" i="5"/>
  <c r="P67" i="5"/>
  <c r="AC67" i="5"/>
  <c r="Q67" i="5"/>
  <c r="AD67" i="5"/>
  <c r="R67" i="5"/>
  <c r="AE67" i="5"/>
  <c r="S67" i="5"/>
  <c r="AF67" i="5"/>
  <c r="T67" i="5"/>
  <c r="AG67" i="5"/>
  <c r="U67" i="5"/>
  <c r="AH67" i="5"/>
  <c r="V67" i="5"/>
  <c r="AI67" i="5"/>
  <c r="W67" i="5"/>
  <c r="AJ67" i="5"/>
  <c r="L67" i="5"/>
  <c r="X67" i="5"/>
  <c r="AK67" i="5"/>
  <c r="AL67" i="5"/>
  <c r="N66" i="5"/>
  <c r="AA66" i="5"/>
  <c r="O66" i="5"/>
  <c r="AB66" i="5"/>
  <c r="P66" i="5"/>
  <c r="AC66" i="5"/>
  <c r="Q66" i="5"/>
  <c r="AD66" i="5"/>
  <c r="R66" i="5"/>
  <c r="AE66" i="5"/>
  <c r="S66" i="5"/>
  <c r="AF66" i="5"/>
  <c r="T66" i="5"/>
  <c r="AG66" i="5"/>
  <c r="U66" i="5"/>
  <c r="AH66" i="5"/>
  <c r="V66" i="5"/>
  <c r="AI66" i="5"/>
  <c r="W66" i="5"/>
  <c r="AJ66" i="5"/>
  <c r="L66" i="5"/>
  <c r="X66" i="5"/>
  <c r="AK66" i="5"/>
  <c r="AL66" i="5"/>
  <c r="N65" i="5"/>
  <c r="AA65" i="5"/>
  <c r="O65" i="5"/>
  <c r="AB65" i="5"/>
  <c r="P65" i="5"/>
  <c r="AC65" i="5"/>
  <c r="Q65" i="5"/>
  <c r="AD65" i="5"/>
  <c r="R65" i="5"/>
  <c r="AE65" i="5"/>
  <c r="S65" i="5"/>
  <c r="AF65" i="5"/>
  <c r="T65" i="5"/>
  <c r="AG65" i="5"/>
  <c r="U65" i="5"/>
  <c r="AH65" i="5"/>
  <c r="V65" i="5"/>
  <c r="AI65" i="5"/>
  <c r="W65" i="5"/>
  <c r="AJ65" i="5"/>
  <c r="L65" i="5"/>
  <c r="X65" i="5"/>
  <c r="AK65" i="5"/>
  <c r="AL65" i="5"/>
  <c r="N64" i="5"/>
  <c r="AA64" i="5"/>
  <c r="O64" i="5"/>
  <c r="AB64" i="5"/>
  <c r="P64" i="5"/>
  <c r="AC64" i="5"/>
  <c r="Q64" i="5"/>
  <c r="AD64" i="5"/>
  <c r="R64" i="5"/>
  <c r="AE64" i="5"/>
  <c r="S64" i="5"/>
  <c r="AF64" i="5"/>
  <c r="T64" i="5"/>
  <c r="AG64" i="5"/>
  <c r="U64" i="5"/>
  <c r="AH64" i="5"/>
  <c r="V64" i="5"/>
  <c r="AI64" i="5"/>
  <c r="W64" i="5"/>
  <c r="AJ64" i="5"/>
  <c r="L64" i="5"/>
  <c r="X64" i="5"/>
  <c r="AK64" i="5"/>
  <c r="AL64" i="5"/>
  <c r="N63" i="5"/>
  <c r="AA63" i="5"/>
  <c r="O63" i="5"/>
  <c r="AB63" i="5"/>
  <c r="P63" i="5"/>
  <c r="AC63" i="5"/>
  <c r="Q63" i="5"/>
  <c r="AD63" i="5"/>
  <c r="R63" i="5"/>
  <c r="AE63" i="5"/>
  <c r="S63" i="5"/>
  <c r="AF63" i="5"/>
  <c r="T63" i="5"/>
  <c r="AG63" i="5"/>
  <c r="U63" i="5"/>
  <c r="AH63" i="5"/>
  <c r="V63" i="5"/>
  <c r="AI63" i="5"/>
  <c r="W63" i="5"/>
  <c r="AJ63" i="5"/>
  <c r="L63" i="5"/>
  <c r="X63" i="5"/>
  <c r="AK63" i="5"/>
  <c r="AL63" i="5"/>
  <c r="N62" i="5"/>
  <c r="AA62" i="5"/>
  <c r="O62" i="5"/>
  <c r="AB62" i="5"/>
  <c r="P62" i="5"/>
  <c r="AC62" i="5"/>
  <c r="Q62" i="5"/>
  <c r="AD62" i="5"/>
  <c r="R62" i="5"/>
  <c r="AE62" i="5"/>
  <c r="S62" i="5"/>
  <c r="AF62" i="5"/>
  <c r="T62" i="5"/>
  <c r="AG62" i="5"/>
  <c r="U62" i="5"/>
  <c r="AH62" i="5"/>
  <c r="V62" i="5"/>
  <c r="AI62" i="5"/>
  <c r="W62" i="5"/>
  <c r="AJ62" i="5"/>
  <c r="L62" i="5"/>
  <c r="X62" i="5"/>
  <c r="AK62" i="5"/>
  <c r="AL62" i="5"/>
  <c r="N61" i="5"/>
  <c r="AA61" i="5"/>
  <c r="O61" i="5"/>
  <c r="AB61" i="5"/>
  <c r="P61" i="5"/>
  <c r="AC61" i="5"/>
  <c r="Q61" i="5"/>
  <c r="AD61" i="5"/>
  <c r="R61" i="5"/>
  <c r="AE61" i="5"/>
  <c r="S61" i="5"/>
  <c r="AF61" i="5"/>
  <c r="T61" i="5"/>
  <c r="AG61" i="5"/>
  <c r="U61" i="5"/>
  <c r="AH61" i="5"/>
  <c r="V61" i="5"/>
  <c r="AI61" i="5"/>
  <c r="W61" i="5"/>
  <c r="AJ61" i="5"/>
  <c r="L61" i="5"/>
  <c r="X61" i="5"/>
  <c r="AK61" i="5"/>
  <c r="AL61" i="5"/>
  <c r="N60" i="5"/>
  <c r="AA60" i="5"/>
  <c r="O60" i="5"/>
  <c r="AB60" i="5"/>
  <c r="P60" i="5"/>
  <c r="AC60" i="5"/>
  <c r="Q60" i="5"/>
  <c r="AD60" i="5"/>
  <c r="R60" i="5"/>
  <c r="AE60" i="5"/>
  <c r="S60" i="5"/>
  <c r="AF60" i="5"/>
  <c r="T60" i="5"/>
  <c r="AG60" i="5"/>
  <c r="U60" i="5"/>
  <c r="AH60" i="5"/>
  <c r="V60" i="5"/>
  <c r="AI60" i="5"/>
  <c r="W60" i="5"/>
  <c r="AJ60" i="5"/>
  <c r="L60" i="5"/>
  <c r="X60" i="5"/>
  <c r="AK60" i="5"/>
  <c r="AL60" i="5"/>
  <c r="N59" i="5"/>
  <c r="AA59" i="5"/>
  <c r="O59" i="5"/>
  <c r="AB59" i="5"/>
  <c r="P59" i="5"/>
  <c r="AC59" i="5"/>
  <c r="Q59" i="5"/>
  <c r="AD59" i="5"/>
  <c r="R59" i="5"/>
  <c r="AE59" i="5"/>
  <c r="S59" i="5"/>
  <c r="AF59" i="5"/>
  <c r="T59" i="5"/>
  <c r="AG59" i="5"/>
  <c r="U59" i="5"/>
  <c r="AH59" i="5"/>
  <c r="V59" i="5"/>
  <c r="AI59" i="5"/>
  <c r="W59" i="5"/>
  <c r="AJ59" i="5"/>
  <c r="L59" i="5"/>
  <c r="X59" i="5"/>
  <c r="AK59" i="5"/>
  <c r="AL59" i="5"/>
  <c r="N58" i="5"/>
  <c r="AA58" i="5"/>
  <c r="O58" i="5"/>
  <c r="AB58" i="5"/>
  <c r="P58" i="5"/>
  <c r="AC58" i="5"/>
  <c r="Q58" i="5"/>
  <c r="AD58" i="5"/>
  <c r="R58" i="5"/>
  <c r="AE58" i="5"/>
  <c r="S58" i="5"/>
  <c r="AF58" i="5"/>
  <c r="T58" i="5"/>
  <c r="AG58" i="5"/>
  <c r="U58" i="5"/>
  <c r="AH58" i="5"/>
  <c r="V58" i="5"/>
  <c r="AI58" i="5"/>
  <c r="W58" i="5"/>
  <c r="AJ58" i="5"/>
  <c r="L58" i="5"/>
  <c r="X58" i="5"/>
  <c r="AK58" i="5"/>
  <c r="AL58" i="5"/>
  <c r="N57" i="5"/>
  <c r="AA57" i="5"/>
  <c r="O57" i="5"/>
  <c r="AB57" i="5"/>
  <c r="P57" i="5"/>
  <c r="AC57" i="5"/>
  <c r="Q57" i="5"/>
  <c r="AD57" i="5"/>
  <c r="R57" i="5"/>
  <c r="AE57" i="5"/>
  <c r="S57" i="5"/>
  <c r="AF57" i="5"/>
  <c r="T57" i="5"/>
  <c r="AG57" i="5"/>
  <c r="U57" i="5"/>
  <c r="AH57" i="5"/>
  <c r="V57" i="5"/>
  <c r="AI57" i="5"/>
  <c r="W57" i="5"/>
  <c r="AJ57" i="5"/>
  <c r="L57" i="5"/>
  <c r="X57" i="5"/>
  <c r="AK57" i="5"/>
  <c r="AL57" i="5"/>
  <c r="N56" i="5"/>
  <c r="AA56" i="5"/>
  <c r="O56" i="5"/>
  <c r="AB56" i="5"/>
  <c r="P56" i="5"/>
  <c r="AC56" i="5"/>
  <c r="Q56" i="5"/>
  <c r="AD56" i="5"/>
  <c r="R56" i="5"/>
  <c r="AE56" i="5"/>
  <c r="S56" i="5"/>
  <c r="AF56" i="5"/>
  <c r="T56" i="5"/>
  <c r="AG56" i="5"/>
  <c r="U56" i="5"/>
  <c r="AH56" i="5"/>
  <c r="V56" i="5"/>
  <c r="AI56" i="5"/>
  <c r="W56" i="5"/>
  <c r="AJ56" i="5"/>
  <c r="L56" i="5"/>
  <c r="X56" i="5"/>
  <c r="AK56" i="5"/>
  <c r="AL56" i="5"/>
  <c r="N55" i="5"/>
  <c r="AA55" i="5"/>
  <c r="O55" i="5"/>
  <c r="AB55" i="5"/>
  <c r="P55" i="5"/>
  <c r="AC55" i="5"/>
  <c r="Q55" i="5"/>
  <c r="AD55" i="5"/>
  <c r="R55" i="5"/>
  <c r="AE55" i="5"/>
  <c r="S55" i="5"/>
  <c r="AF55" i="5"/>
  <c r="T55" i="5"/>
  <c r="AG55" i="5"/>
  <c r="U55" i="5"/>
  <c r="AH55" i="5"/>
  <c r="V55" i="5"/>
  <c r="AI55" i="5"/>
  <c r="W55" i="5"/>
  <c r="AJ55" i="5"/>
  <c r="L55" i="5"/>
  <c r="X55" i="5"/>
  <c r="AK55" i="5"/>
  <c r="AL55" i="5"/>
  <c r="N54" i="5"/>
  <c r="AA54" i="5"/>
  <c r="O54" i="5"/>
  <c r="AB54" i="5"/>
  <c r="P54" i="5"/>
  <c r="AC54" i="5"/>
  <c r="Q54" i="5"/>
  <c r="AD54" i="5"/>
  <c r="R54" i="5"/>
  <c r="AE54" i="5"/>
  <c r="S54" i="5"/>
  <c r="AF54" i="5"/>
  <c r="T54" i="5"/>
  <c r="AG54" i="5"/>
  <c r="U54" i="5"/>
  <c r="AH54" i="5"/>
  <c r="V54" i="5"/>
  <c r="AI54" i="5"/>
  <c r="W54" i="5"/>
  <c r="AJ54" i="5"/>
  <c r="L54" i="5"/>
  <c r="X54" i="5"/>
  <c r="AK54" i="5"/>
  <c r="AL54" i="5"/>
  <c r="N53" i="5"/>
  <c r="AA53" i="5"/>
  <c r="O53" i="5"/>
  <c r="AB53" i="5"/>
  <c r="P53" i="5"/>
  <c r="AC53" i="5"/>
  <c r="Q53" i="5"/>
  <c r="AD53" i="5"/>
  <c r="R53" i="5"/>
  <c r="AE53" i="5"/>
  <c r="S53" i="5"/>
  <c r="AF53" i="5"/>
  <c r="T53" i="5"/>
  <c r="AG53" i="5"/>
  <c r="U53" i="5"/>
  <c r="AH53" i="5"/>
  <c r="V53" i="5"/>
  <c r="AI53" i="5"/>
  <c r="W53" i="5"/>
  <c r="AJ53" i="5"/>
  <c r="L53" i="5"/>
  <c r="X53" i="5"/>
  <c r="AK53" i="5"/>
  <c r="AL53" i="5"/>
  <c r="N52" i="5"/>
  <c r="AA52" i="5"/>
  <c r="O52" i="5"/>
  <c r="AB52" i="5"/>
  <c r="P52" i="5"/>
  <c r="AC52" i="5"/>
  <c r="Q52" i="5"/>
  <c r="AD52" i="5"/>
  <c r="R52" i="5"/>
  <c r="AE52" i="5"/>
  <c r="S52" i="5"/>
  <c r="AF52" i="5"/>
  <c r="T52" i="5"/>
  <c r="AG52" i="5"/>
  <c r="U52" i="5"/>
  <c r="AH52" i="5"/>
  <c r="V52" i="5"/>
  <c r="AI52" i="5"/>
  <c r="W52" i="5"/>
  <c r="AJ52" i="5"/>
  <c r="L52" i="5"/>
  <c r="X52" i="5"/>
  <c r="AK52" i="5"/>
  <c r="AL52" i="5"/>
  <c r="N51" i="5"/>
  <c r="AA51" i="5"/>
  <c r="O51" i="5"/>
  <c r="AB51" i="5"/>
  <c r="P51" i="5"/>
  <c r="AC51" i="5"/>
  <c r="Q51" i="5"/>
  <c r="AD51" i="5"/>
  <c r="R51" i="5"/>
  <c r="AE51" i="5"/>
  <c r="S51" i="5"/>
  <c r="AF51" i="5"/>
  <c r="T51" i="5"/>
  <c r="AG51" i="5"/>
  <c r="U51" i="5"/>
  <c r="AH51" i="5"/>
  <c r="V51" i="5"/>
  <c r="AI51" i="5"/>
  <c r="W51" i="5"/>
  <c r="AJ51" i="5"/>
  <c r="L51" i="5"/>
  <c r="X51" i="5"/>
  <c r="AK51" i="5"/>
  <c r="AL51" i="5"/>
  <c r="N50" i="5"/>
  <c r="AA50" i="5"/>
  <c r="O50" i="5"/>
  <c r="AB50" i="5"/>
  <c r="P50" i="5"/>
  <c r="AC50" i="5"/>
  <c r="Q50" i="5"/>
  <c r="AD50" i="5"/>
  <c r="R50" i="5"/>
  <c r="AE50" i="5"/>
  <c r="S50" i="5"/>
  <c r="AF50" i="5"/>
  <c r="T50" i="5"/>
  <c r="AG50" i="5"/>
  <c r="U50" i="5"/>
  <c r="AH50" i="5"/>
  <c r="V50" i="5"/>
  <c r="AI50" i="5"/>
  <c r="W50" i="5"/>
  <c r="AJ50" i="5"/>
  <c r="L50" i="5"/>
  <c r="X50" i="5"/>
  <c r="AK50" i="5"/>
  <c r="AL50" i="5"/>
  <c r="N49" i="5"/>
  <c r="AA49" i="5"/>
  <c r="O49" i="5"/>
  <c r="AB49" i="5"/>
  <c r="P49" i="5"/>
  <c r="AC49" i="5"/>
  <c r="Q49" i="5"/>
  <c r="AD49" i="5"/>
  <c r="R49" i="5"/>
  <c r="AE49" i="5"/>
  <c r="S49" i="5"/>
  <c r="AF49" i="5"/>
  <c r="T49" i="5"/>
  <c r="AG49" i="5"/>
  <c r="U49" i="5"/>
  <c r="AH49" i="5"/>
  <c r="V49" i="5"/>
  <c r="AI49" i="5"/>
  <c r="W49" i="5"/>
  <c r="AJ49" i="5"/>
  <c r="L49" i="5"/>
  <c r="X49" i="5"/>
  <c r="AK49" i="5"/>
  <c r="AL49" i="5"/>
  <c r="N48" i="5"/>
  <c r="AA48" i="5"/>
  <c r="O48" i="5"/>
  <c r="AB48" i="5"/>
  <c r="P48" i="5"/>
  <c r="AC48" i="5"/>
  <c r="Q48" i="5"/>
  <c r="AD48" i="5"/>
  <c r="R48" i="5"/>
  <c r="AE48" i="5"/>
  <c r="S48" i="5"/>
  <c r="AF48" i="5"/>
  <c r="T48" i="5"/>
  <c r="AG48" i="5"/>
  <c r="U48" i="5"/>
  <c r="AH48" i="5"/>
  <c r="V48" i="5"/>
  <c r="AI48" i="5"/>
  <c r="W48" i="5"/>
  <c r="AJ48" i="5"/>
  <c r="L48" i="5"/>
  <c r="X48" i="5"/>
  <c r="AK48" i="5"/>
  <c r="AL48" i="5"/>
  <c r="N47" i="5"/>
  <c r="AA47" i="5"/>
  <c r="O47" i="5"/>
  <c r="AB47" i="5"/>
  <c r="P47" i="5"/>
  <c r="AC47" i="5"/>
  <c r="Q47" i="5"/>
  <c r="AD47" i="5"/>
  <c r="R47" i="5"/>
  <c r="AE47" i="5"/>
  <c r="S47" i="5"/>
  <c r="AF47" i="5"/>
  <c r="T47" i="5"/>
  <c r="AG47" i="5"/>
  <c r="U47" i="5"/>
  <c r="AH47" i="5"/>
  <c r="V47" i="5"/>
  <c r="AI47" i="5"/>
  <c r="W47" i="5"/>
  <c r="AJ47" i="5"/>
  <c r="L47" i="5"/>
  <c r="X47" i="5"/>
  <c r="AK47" i="5"/>
  <c r="AL47" i="5"/>
  <c r="N46" i="5"/>
  <c r="AA46" i="5"/>
  <c r="O46" i="5"/>
  <c r="AB46" i="5"/>
  <c r="P46" i="5"/>
  <c r="AC46" i="5"/>
  <c r="Q46" i="5"/>
  <c r="AD46" i="5"/>
  <c r="R46" i="5"/>
  <c r="AE46" i="5"/>
  <c r="S46" i="5"/>
  <c r="AF46" i="5"/>
  <c r="T46" i="5"/>
  <c r="AG46" i="5"/>
  <c r="U46" i="5"/>
  <c r="AH46" i="5"/>
  <c r="V46" i="5"/>
  <c r="AI46" i="5"/>
  <c r="W46" i="5"/>
  <c r="AJ46" i="5"/>
  <c r="L46" i="5"/>
  <c r="X46" i="5"/>
  <c r="AK46" i="5"/>
  <c r="AL46" i="5"/>
  <c r="N45" i="5"/>
  <c r="AA45" i="5"/>
  <c r="O45" i="5"/>
  <c r="AB45" i="5"/>
  <c r="P45" i="5"/>
  <c r="AC45" i="5"/>
  <c r="Q45" i="5"/>
  <c r="AD45" i="5"/>
  <c r="R45" i="5"/>
  <c r="AE45" i="5"/>
  <c r="S45" i="5"/>
  <c r="AF45" i="5"/>
  <c r="T45" i="5"/>
  <c r="AG45" i="5"/>
  <c r="U45" i="5"/>
  <c r="AH45" i="5"/>
  <c r="V45" i="5"/>
  <c r="AI45" i="5"/>
  <c r="W45" i="5"/>
  <c r="AJ45" i="5"/>
  <c r="L45" i="5"/>
  <c r="X45" i="5"/>
  <c r="AK45" i="5"/>
  <c r="AL45" i="5"/>
  <c r="N44" i="5"/>
  <c r="AA44" i="5"/>
  <c r="O44" i="5"/>
  <c r="AB44" i="5"/>
  <c r="P44" i="5"/>
  <c r="AC44" i="5"/>
  <c r="Q44" i="5"/>
  <c r="AD44" i="5"/>
  <c r="R44" i="5"/>
  <c r="AE44" i="5"/>
  <c r="S44" i="5"/>
  <c r="AF44" i="5"/>
  <c r="T44" i="5"/>
  <c r="AG44" i="5"/>
  <c r="U44" i="5"/>
  <c r="AH44" i="5"/>
  <c r="V44" i="5"/>
  <c r="AI44" i="5"/>
  <c r="W44" i="5"/>
  <c r="AJ44" i="5"/>
  <c r="L44" i="5"/>
  <c r="X44" i="5"/>
  <c r="AK44" i="5"/>
  <c r="AL44" i="5"/>
  <c r="N43" i="5"/>
  <c r="AA43" i="5"/>
  <c r="O43" i="5"/>
  <c r="AB43" i="5"/>
  <c r="P43" i="5"/>
  <c r="AC43" i="5"/>
  <c r="Q43" i="5"/>
  <c r="AD43" i="5"/>
  <c r="R43" i="5"/>
  <c r="AE43" i="5"/>
  <c r="S43" i="5"/>
  <c r="AF43" i="5"/>
  <c r="T43" i="5"/>
  <c r="AG43" i="5"/>
  <c r="U43" i="5"/>
  <c r="AH43" i="5"/>
  <c r="V43" i="5"/>
  <c r="AI43" i="5"/>
  <c r="W43" i="5"/>
  <c r="AJ43" i="5"/>
  <c r="L43" i="5"/>
  <c r="X43" i="5"/>
  <c r="AK43" i="5"/>
  <c r="AL43" i="5"/>
  <c r="N42" i="5"/>
  <c r="AA42" i="5"/>
  <c r="O42" i="5"/>
  <c r="AB42" i="5"/>
  <c r="P42" i="5"/>
  <c r="AC42" i="5"/>
  <c r="Q42" i="5"/>
  <c r="AD42" i="5"/>
  <c r="R42" i="5"/>
  <c r="AE42" i="5"/>
  <c r="S42" i="5"/>
  <c r="AF42" i="5"/>
  <c r="T42" i="5"/>
  <c r="AG42" i="5"/>
  <c r="U42" i="5"/>
  <c r="AH42" i="5"/>
  <c r="V42" i="5"/>
  <c r="AI42" i="5"/>
  <c r="W42" i="5"/>
  <c r="AJ42" i="5"/>
  <c r="L42" i="5"/>
  <c r="X42" i="5"/>
  <c r="AK42" i="5"/>
  <c r="AL42" i="5"/>
  <c r="N41" i="5"/>
  <c r="AA41" i="5"/>
  <c r="O41" i="5"/>
  <c r="AB41" i="5"/>
  <c r="P41" i="5"/>
  <c r="AC41" i="5"/>
  <c r="Q41" i="5"/>
  <c r="AD41" i="5"/>
  <c r="R41" i="5"/>
  <c r="AE41" i="5"/>
  <c r="S41" i="5"/>
  <c r="AF41" i="5"/>
  <c r="T41" i="5"/>
  <c r="AG41" i="5"/>
  <c r="U41" i="5"/>
  <c r="AH41" i="5"/>
  <c r="V41" i="5"/>
  <c r="AI41" i="5"/>
  <c r="W41" i="5"/>
  <c r="AJ41" i="5"/>
  <c r="L41" i="5"/>
  <c r="X41" i="5"/>
  <c r="AK41" i="5"/>
  <c r="AL41" i="5"/>
  <c r="N40" i="5"/>
  <c r="AA40" i="5"/>
  <c r="O40" i="5"/>
  <c r="AB40" i="5"/>
  <c r="P40" i="5"/>
  <c r="AC40" i="5"/>
  <c r="Q40" i="5"/>
  <c r="AD40" i="5"/>
  <c r="R40" i="5"/>
  <c r="AE40" i="5"/>
  <c r="S40" i="5"/>
  <c r="AF40" i="5"/>
  <c r="T40" i="5"/>
  <c r="AG40" i="5"/>
  <c r="U40" i="5"/>
  <c r="AH40" i="5"/>
  <c r="V40" i="5"/>
  <c r="AI40" i="5"/>
  <c r="W40" i="5"/>
  <c r="AJ40" i="5"/>
  <c r="L40" i="5"/>
  <c r="X40" i="5"/>
  <c r="AK40" i="5"/>
  <c r="AL40" i="5"/>
  <c r="N39" i="5"/>
  <c r="AA39" i="5"/>
  <c r="O39" i="5"/>
  <c r="AB39" i="5"/>
  <c r="P39" i="5"/>
  <c r="AC39" i="5"/>
  <c r="Q39" i="5"/>
  <c r="AD39" i="5"/>
  <c r="R39" i="5"/>
  <c r="AE39" i="5"/>
  <c r="S39" i="5"/>
  <c r="AF39" i="5"/>
  <c r="T39" i="5"/>
  <c r="AG39" i="5"/>
  <c r="U39" i="5"/>
  <c r="AH39" i="5"/>
  <c r="V39" i="5"/>
  <c r="AI39" i="5"/>
  <c r="W39" i="5"/>
  <c r="AJ39" i="5"/>
  <c r="L39" i="5"/>
  <c r="X39" i="5"/>
  <c r="AK39" i="5"/>
  <c r="AL39" i="5"/>
  <c r="N38" i="5"/>
  <c r="AA38" i="5"/>
  <c r="O38" i="5"/>
  <c r="AB38" i="5"/>
  <c r="P38" i="5"/>
  <c r="AC38" i="5"/>
  <c r="Q38" i="5"/>
  <c r="AD38" i="5"/>
  <c r="R38" i="5"/>
  <c r="AE38" i="5"/>
  <c r="S38" i="5"/>
  <c r="AF38" i="5"/>
  <c r="T38" i="5"/>
  <c r="AG38" i="5"/>
  <c r="U38" i="5"/>
  <c r="AH38" i="5"/>
  <c r="V38" i="5"/>
  <c r="AI38" i="5"/>
  <c r="W38" i="5"/>
  <c r="AJ38" i="5"/>
  <c r="L38" i="5"/>
  <c r="X38" i="5"/>
  <c r="AK38" i="5"/>
  <c r="AL38" i="5"/>
  <c r="N37" i="5"/>
  <c r="AA37" i="5"/>
  <c r="O37" i="5"/>
  <c r="AB37" i="5"/>
  <c r="P37" i="5"/>
  <c r="AC37" i="5"/>
  <c r="Q37" i="5"/>
  <c r="AD37" i="5"/>
  <c r="R37" i="5"/>
  <c r="AE37" i="5"/>
  <c r="S37" i="5"/>
  <c r="AF37" i="5"/>
  <c r="T37" i="5"/>
  <c r="AG37" i="5"/>
  <c r="U37" i="5"/>
  <c r="AH37" i="5"/>
  <c r="V37" i="5"/>
  <c r="AI37" i="5"/>
  <c r="W37" i="5"/>
  <c r="AJ37" i="5"/>
  <c r="L37" i="5"/>
  <c r="X37" i="5"/>
  <c r="AK37" i="5"/>
  <c r="AL37" i="5"/>
  <c r="N36" i="5"/>
  <c r="AA36" i="5"/>
  <c r="O36" i="5"/>
  <c r="AB36" i="5"/>
  <c r="P36" i="5"/>
  <c r="AC36" i="5"/>
  <c r="Q36" i="5"/>
  <c r="AD36" i="5"/>
  <c r="R36" i="5"/>
  <c r="AE36" i="5"/>
  <c r="S36" i="5"/>
  <c r="AF36" i="5"/>
  <c r="T36" i="5"/>
  <c r="AG36" i="5"/>
  <c r="U36" i="5"/>
  <c r="AH36" i="5"/>
  <c r="V36" i="5"/>
  <c r="AI36" i="5"/>
  <c r="W36" i="5"/>
  <c r="AJ36" i="5"/>
  <c r="L36" i="5"/>
  <c r="X36" i="5"/>
  <c r="AK36" i="5"/>
  <c r="AL36" i="5"/>
  <c r="N35" i="5"/>
  <c r="AA35" i="5"/>
  <c r="O35" i="5"/>
  <c r="AB35" i="5"/>
  <c r="P35" i="5"/>
  <c r="AC35" i="5"/>
  <c r="Q35" i="5"/>
  <c r="AD35" i="5"/>
  <c r="R35" i="5"/>
  <c r="AE35" i="5"/>
  <c r="S35" i="5"/>
  <c r="AF35" i="5"/>
  <c r="T35" i="5"/>
  <c r="AG35" i="5"/>
  <c r="U35" i="5"/>
  <c r="AH35" i="5"/>
  <c r="V35" i="5"/>
  <c r="AI35" i="5"/>
  <c r="W35" i="5"/>
  <c r="AJ35" i="5"/>
  <c r="L35" i="5"/>
  <c r="X35" i="5"/>
  <c r="AK35" i="5"/>
  <c r="AL35" i="5"/>
  <c r="N34" i="5"/>
  <c r="AA34" i="5"/>
  <c r="O34" i="5"/>
  <c r="AB34" i="5"/>
  <c r="P34" i="5"/>
  <c r="AC34" i="5"/>
  <c r="Q34" i="5"/>
  <c r="AD34" i="5"/>
  <c r="R34" i="5"/>
  <c r="AE34" i="5"/>
  <c r="S34" i="5"/>
  <c r="AF34" i="5"/>
  <c r="T34" i="5"/>
  <c r="AG34" i="5"/>
  <c r="U34" i="5"/>
  <c r="AH34" i="5"/>
  <c r="V34" i="5"/>
  <c r="AI34" i="5"/>
  <c r="W34" i="5"/>
  <c r="AJ34" i="5"/>
  <c r="L34" i="5"/>
  <c r="X34" i="5"/>
  <c r="AK34" i="5"/>
  <c r="AL34" i="5"/>
  <c r="N33" i="5"/>
  <c r="AA33" i="5"/>
  <c r="O33" i="5"/>
  <c r="AB33" i="5"/>
  <c r="P33" i="5"/>
  <c r="AC33" i="5"/>
  <c r="Q33" i="5"/>
  <c r="AD33" i="5"/>
  <c r="R33" i="5"/>
  <c r="AE33" i="5"/>
  <c r="S33" i="5"/>
  <c r="AF33" i="5"/>
  <c r="T33" i="5"/>
  <c r="AG33" i="5"/>
  <c r="U33" i="5"/>
  <c r="AH33" i="5"/>
  <c r="V33" i="5"/>
  <c r="AI33" i="5"/>
  <c r="W33" i="5"/>
  <c r="AJ33" i="5"/>
  <c r="L33" i="5"/>
  <c r="X33" i="5"/>
  <c r="AK33" i="5"/>
  <c r="AL33" i="5"/>
  <c r="N32" i="5"/>
  <c r="AA32" i="5"/>
  <c r="O32" i="5"/>
  <c r="AB32" i="5"/>
  <c r="P32" i="5"/>
  <c r="AC32" i="5"/>
  <c r="Q32" i="5"/>
  <c r="AD32" i="5"/>
  <c r="R32" i="5"/>
  <c r="AE32" i="5"/>
  <c r="S32" i="5"/>
  <c r="AF32" i="5"/>
  <c r="T32" i="5"/>
  <c r="AG32" i="5"/>
  <c r="U32" i="5"/>
  <c r="AH32" i="5"/>
  <c r="V32" i="5"/>
  <c r="AI32" i="5"/>
  <c r="W32" i="5"/>
  <c r="AJ32" i="5"/>
  <c r="L32" i="5"/>
  <c r="X32" i="5"/>
  <c r="AK32" i="5"/>
  <c r="AL32" i="5"/>
  <c r="N31" i="5"/>
  <c r="AA31" i="5"/>
  <c r="O31" i="5"/>
  <c r="AB31" i="5"/>
  <c r="P31" i="5"/>
  <c r="AC31" i="5"/>
  <c r="Q31" i="5"/>
  <c r="AD31" i="5"/>
  <c r="R31" i="5"/>
  <c r="AE31" i="5"/>
  <c r="S31" i="5"/>
  <c r="AF31" i="5"/>
  <c r="T31" i="5"/>
  <c r="AG31" i="5"/>
  <c r="U31" i="5"/>
  <c r="AH31" i="5"/>
  <c r="V31" i="5"/>
  <c r="AI31" i="5"/>
  <c r="W31" i="5"/>
  <c r="AJ31" i="5"/>
  <c r="L31" i="5"/>
  <c r="X31" i="5"/>
  <c r="AK31" i="5"/>
  <c r="AL31" i="5"/>
  <c r="N30" i="5"/>
  <c r="AA30" i="5"/>
  <c r="O30" i="5"/>
  <c r="AB30" i="5"/>
  <c r="P30" i="5"/>
  <c r="AC30" i="5"/>
  <c r="Q30" i="5"/>
  <c r="AD30" i="5"/>
  <c r="R30" i="5"/>
  <c r="AE30" i="5"/>
  <c r="S30" i="5"/>
  <c r="AF30" i="5"/>
  <c r="T30" i="5"/>
  <c r="AG30" i="5"/>
  <c r="U30" i="5"/>
  <c r="AH30" i="5"/>
  <c r="V30" i="5"/>
  <c r="AI30" i="5"/>
  <c r="W30" i="5"/>
  <c r="AJ30" i="5"/>
  <c r="L30" i="5"/>
  <c r="X30" i="5"/>
  <c r="AK30" i="5"/>
  <c r="AL30" i="5"/>
  <c r="N29" i="5"/>
  <c r="AA29" i="5"/>
  <c r="O29" i="5"/>
  <c r="AB29" i="5"/>
  <c r="P29" i="5"/>
  <c r="AC29" i="5"/>
  <c r="Q29" i="5"/>
  <c r="AD29" i="5"/>
  <c r="R29" i="5"/>
  <c r="AE29" i="5"/>
  <c r="S29" i="5"/>
  <c r="AF29" i="5"/>
  <c r="T29" i="5"/>
  <c r="AG29" i="5"/>
  <c r="U29" i="5"/>
  <c r="AH29" i="5"/>
  <c r="V29" i="5"/>
  <c r="AI29" i="5"/>
  <c r="W29" i="5"/>
  <c r="AJ29" i="5"/>
  <c r="X29" i="5"/>
  <c r="AK29" i="5"/>
  <c r="AL29" i="5"/>
  <c r="N28" i="5"/>
  <c r="AA28" i="5"/>
  <c r="O28" i="5"/>
  <c r="AB28" i="5"/>
  <c r="P28" i="5"/>
  <c r="AC28" i="5"/>
  <c r="Q28" i="5"/>
  <c r="AD28" i="5"/>
  <c r="R28" i="5"/>
  <c r="AE28" i="5"/>
  <c r="S28" i="5"/>
  <c r="AF28" i="5"/>
  <c r="T28" i="5"/>
  <c r="AG28" i="5"/>
  <c r="U28" i="5"/>
  <c r="AH28" i="5"/>
  <c r="V28" i="5"/>
  <c r="AI28" i="5"/>
  <c r="W28" i="5"/>
  <c r="AJ28" i="5"/>
  <c r="X28" i="5"/>
  <c r="AK28" i="5"/>
  <c r="AL28" i="5"/>
  <c r="N27" i="5"/>
  <c r="AA27" i="5"/>
  <c r="O27" i="5"/>
  <c r="AB27" i="5"/>
  <c r="P27" i="5"/>
  <c r="AC27" i="5"/>
  <c r="Q27" i="5"/>
  <c r="AD27" i="5"/>
  <c r="R27" i="5"/>
  <c r="AE27" i="5"/>
  <c r="S27" i="5"/>
  <c r="AF27" i="5"/>
  <c r="T27" i="5"/>
  <c r="AG27" i="5"/>
  <c r="U27" i="5"/>
  <c r="AH27" i="5"/>
  <c r="V27" i="5"/>
  <c r="AI27" i="5"/>
  <c r="W27" i="5"/>
  <c r="AJ27" i="5"/>
  <c r="X27" i="5"/>
  <c r="AK27" i="5"/>
  <c r="AL27" i="5"/>
  <c r="N26" i="5"/>
  <c r="AA26" i="5"/>
  <c r="O26" i="5"/>
  <c r="AB26" i="5"/>
  <c r="P26" i="5"/>
  <c r="AC26" i="5"/>
  <c r="Q26" i="5"/>
  <c r="AD26" i="5"/>
  <c r="R26" i="5"/>
  <c r="AE26" i="5"/>
  <c r="S26" i="5"/>
  <c r="AF26" i="5"/>
  <c r="T26" i="5"/>
  <c r="AG26" i="5"/>
  <c r="U26" i="5"/>
  <c r="AH26" i="5"/>
  <c r="V26" i="5"/>
  <c r="AI26" i="5"/>
  <c r="W26" i="5"/>
  <c r="AJ26" i="5"/>
  <c r="X26" i="5"/>
  <c r="AK26" i="5"/>
  <c r="AL26" i="5"/>
  <c r="N25" i="5"/>
  <c r="AA25" i="5"/>
  <c r="O25" i="5"/>
  <c r="AB25" i="5"/>
  <c r="P25" i="5"/>
  <c r="AC25" i="5"/>
  <c r="Q25" i="5"/>
  <c r="AD25" i="5"/>
  <c r="R25" i="5"/>
  <c r="AE25" i="5"/>
  <c r="S25" i="5"/>
  <c r="AF25" i="5"/>
  <c r="T25" i="5"/>
  <c r="AG25" i="5"/>
  <c r="U25" i="5"/>
  <c r="AH25" i="5"/>
  <c r="V25" i="5"/>
  <c r="AI25" i="5"/>
  <c r="W25" i="5"/>
  <c r="AJ25" i="5"/>
  <c r="X25" i="5"/>
  <c r="AK25" i="5"/>
  <c r="AL25" i="5"/>
  <c r="N24" i="5"/>
  <c r="AA24" i="5"/>
  <c r="O24" i="5"/>
  <c r="AB24" i="5"/>
  <c r="P24" i="5"/>
  <c r="AC24" i="5"/>
  <c r="Q24" i="5"/>
  <c r="AD24" i="5"/>
  <c r="R24" i="5"/>
  <c r="AE24" i="5"/>
  <c r="S24" i="5"/>
  <c r="AF24" i="5"/>
  <c r="T24" i="5"/>
  <c r="AG24" i="5"/>
  <c r="U24" i="5"/>
  <c r="AH24" i="5"/>
  <c r="V24" i="5"/>
  <c r="AI24" i="5"/>
  <c r="W24" i="5"/>
  <c r="AJ24" i="5"/>
  <c r="X24" i="5"/>
  <c r="AK24" i="5"/>
  <c r="AL24" i="5"/>
  <c r="N23" i="5"/>
  <c r="AA23" i="5"/>
  <c r="O23" i="5"/>
  <c r="AB23" i="5"/>
  <c r="P23" i="5"/>
  <c r="AC23" i="5"/>
  <c r="Q23" i="5"/>
  <c r="AD23" i="5"/>
  <c r="R23" i="5"/>
  <c r="AE23" i="5"/>
  <c r="S23" i="5"/>
  <c r="AF23" i="5"/>
  <c r="T23" i="5"/>
  <c r="AG23" i="5"/>
  <c r="U23" i="5"/>
  <c r="AH23" i="5"/>
  <c r="V23" i="5"/>
  <c r="AI23" i="5"/>
  <c r="W23" i="5"/>
  <c r="AJ23" i="5"/>
  <c r="X23" i="5"/>
  <c r="AK23" i="5"/>
  <c r="AL23" i="5"/>
  <c r="N22" i="5"/>
  <c r="AA22" i="5"/>
  <c r="O22" i="5"/>
  <c r="AB22" i="5"/>
  <c r="P22" i="5"/>
  <c r="AC22" i="5"/>
  <c r="Q22" i="5"/>
  <c r="AD22" i="5"/>
  <c r="R22" i="5"/>
  <c r="AE22" i="5"/>
  <c r="S22" i="5"/>
  <c r="AF22" i="5"/>
  <c r="T22" i="5"/>
  <c r="AG22" i="5"/>
  <c r="U22" i="5"/>
  <c r="AH22" i="5"/>
  <c r="V22" i="5"/>
  <c r="AI22" i="5"/>
  <c r="W22" i="5"/>
  <c r="AJ22" i="5"/>
  <c r="X22" i="5"/>
  <c r="AK22" i="5"/>
  <c r="AL22" i="5"/>
  <c r="N21" i="5"/>
  <c r="AA21" i="5"/>
  <c r="O21" i="5"/>
  <c r="AB21" i="5"/>
  <c r="P21" i="5"/>
  <c r="AC21" i="5"/>
  <c r="Q21" i="5"/>
  <c r="AD21" i="5"/>
  <c r="R21" i="5"/>
  <c r="AE21" i="5"/>
  <c r="S21" i="5"/>
  <c r="AF21" i="5"/>
  <c r="T21" i="5"/>
  <c r="AG21" i="5"/>
  <c r="U21" i="5"/>
  <c r="AH21" i="5"/>
  <c r="V21" i="5"/>
  <c r="AI21" i="5"/>
  <c r="W21" i="5"/>
  <c r="AJ21" i="5"/>
  <c r="X21" i="5"/>
  <c r="AK21" i="5"/>
  <c r="AL21" i="5"/>
  <c r="N20" i="5"/>
  <c r="AA20" i="5"/>
  <c r="O20" i="5"/>
  <c r="AB20" i="5"/>
  <c r="P20" i="5"/>
  <c r="AC20" i="5"/>
  <c r="Q20" i="5"/>
  <c r="AD20" i="5"/>
  <c r="R20" i="5"/>
  <c r="AE20" i="5"/>
  <c r="S20" i="5"/>
  <c r="AF20" i="5"/>
  <c r="T20" i="5"/>
  <c r="AG20" i="5"/>
  <c r="U20" i="5"/>
  <c r="AH20" i="5"/>
  <c r="V20" i="5"/>
  <c r="AI20" i="5"/>
  <c r="W20" i="5"/>
  <c r="AJ20" i="5"/>
  <c r="X20" i="5"/>
  <c r="AK20" i="5"/>
  <c r="AL20" i="5"/>
  <c r="N19" i="5"/>
  <c r="AA19" i="5"/>
  <c r="O19" i="5"/>
  <c r="AB19" i="5"/>
  <c r="P19" i="5"/>
  <c r="AC19" i="5"/>
  <c r="Q19" i="5"/>
  <c r="AD19" i="5"/>
  <c r="R19" i="5"/>
  <c r="AE19" i="5"/>
  <c r="S19" i="5"/>
  <c r="AF19" i="5"/>
  <c r="T19" i="5"/>
  <c r="AG19" i="5"/>
  <c r="U19" i="5"/>
  <c r="AH19" i="5"/>
  <c r="V19" i="5"/>
  <c r="AI19" i="5"/>
  <c r="W19" i="5"/>
  <c r="AJ19" i="5"/>
  <c r="X19" i="5"/>
  <c r="AK19" i="5"/>
  <c r="AL19" i="5"/>
  <c r="N18" i="5"/>
  <c r="AA18" i="5"/>
  <c r="O18" i="5"/>
  <c r="AB18" i="5"/>
  <c r="P18" i="5"/>
  <c r="AC18" i="5"/>
  <c r="Q18" i="5"/>
  <c r="AD18" i="5"/>
  <c r="R18" i="5"/>
  <c r="AE18" i="5"/>
  <c r="S18" i="5"/>
  <c r="AF18" i="5"/>
  <c r="T18" i="5"/>
  <c r="AG18" i="5"/>
  <c r="U18" i="5"/>
  <c r="AH18" i="5"/>
  <c r="V18" i="5"/>
  <c r="AI18" i="5"/>
  <c r="W18" i="5"/>
  <c r="AJ18" i="5"/>
  <c r="X18" i="5"/>
  <c r="AK18" i="5"/>
  <c r="AL18" i="5"/>
  <c r="N17" i="5"/>
  <c r="AA17" i="5"/>
  <c r="O17" i="5"/>
  <c r="AB17" i="5"/>
  <c r="P17" i="5"/>
  <c r="AC17" i="5"/>
  <c r="Q17" i="5"/>
  <c r="AD17" i="5"/>
  <c r="R17" i="5"/>
  <c r="AE17" i="5"/>
  <c r="S17" i="5"/>
  <c r="AF17" i="5"/>
  <c r="T17" i="5"/>
  <c r="AG17" i="5"/>
  <c r="U17" i="5"/>
  <c r="AH17" i="5"/>
  <c r="V17" i="5"/>
  <c r="AI17" i="5"/>
  <c r="W17" i="5"/>
  <c r="AJ17" i="5"/>
  <c r="X17" i="5"/>
  <c r="AK17" i="5"/>
  <c r="AL17" i="5"/>
  <c r="N16" i="5"/>
  <c r="AA16" i="5"/>
  <c r="O16" i="5"/>
  <c r="AB16" i="5"/>
  <c r="P16" i="5"/>
  <c r="AC16" i="5"/>
  <c r="Q16" i="5"/>
  <c r="AD16" i="5"/>
  <c r="R16" i="5"/>
  <c r="AE16" i="5"/>
  <c r="S16" i="5"/>
  <c r="AF16" i="5"/>
  <c r="T16" i="5"/>
  <c r="AG16" i="5"/>
  <c r="U16" i="5"/>
  <c r="AH16" i="5"/>
  <c r="V16" i="5"/>
  <c r="AI16" i="5"/>
  <c r="W16" i="5"/>
  <c r="AJ16" i="5"/>
  <c r="X16" i="5"/>
  <c r="AK16" i="5"/>
  <c r="AL16" i="5"/>
  <c r="N15" i="5"/>
  <c r="AA15" i="5"/>
  <c r="O15" i="5"/>
  <c r="AB15" i="5"/>
  <c r="P15" i="5"/>
  <c r="AC15" i="5"/>
  <c r="Q15" i="5"/>
  <c r="AD15" i="5"/>
  <c r="R15" i="5"/>
  <c r="AE15" i="5"/>
  <c r="S15" i="5"/>
  <c r="AF15" i="5"/>
  <c r="T15" i="5"/>
  <c r="AG15" i="5"/>
  <c r="U15" i="5"/>
  <c r="AH15" i="5"/>
  <c r="V15" i="5"/>
  <c r="AI15" i="5"/>
  <c r="W15" i="5"/>
  <c r="AJ15" i="5"/>
  <c r="X15" i="5"/>
  <c r="AK15" i="5"/>
  <c r="AL15" i="5"/>
  <c r="N14" i="5"/>
  <c r="AA14" i="5"/>
  <c r="O14" i="5"/>
  <c r="AB14" i="5"/>
  <c r="P14" i="5"/>
  <c r="AC14" i="5"/>
  <c r="Q14" i="5"/>
  <c r="AD14" i="5"/>
  <c r="R14" i="5"/>
  <c r="AE14" i="5"/>
  <c r="S14" i="5"/>
  <c r="AF14" i="5"/>
  <c r="T14" i="5"/>
  <c r="AG14" i="5"/>
  <c r="U14" i="5"/>
  <c r="AH14" i="5"/>
  <c r="V14" i="5"/>
  <c r="AI14" i="5"/>
  <c r="W14" i="5"/>
  <c r="AJ14" i="5"/>
  <c r="L14" i="5"/>
  <c r="X14" i="5"/>
  <c r="AK14" i="5"/>
  <c r="AL14" i="5"/>
  <c r="N13" i="5"/>
  <c r="AA13" i="5"/>
  <c r="O13" i="5"/>
  <c r="AB13" i="5"/>
  <c r="P13" i="5"/>
  <c r="AC13" i="5"/>
  <c r="Q13" i="5"/>
  <c r="AD13" i="5"/>
  <c r="R13" i="5"/>
  <c r="AE13" i="5"/>
  <c r="S13" i="5"/>
  <c r="AF13" i="5"/>
  <c r="T13" i="5"/>
  <c r="AG13" i="5"/>
  <c r="U13" i="5"/>
  <c r="AH13" i="5"/>
  <c r="V13" i="5"/>
  <c r="AI13" i="5"/>
  <c r="W13" i="5"/>
  <c r="AJ13" i="5"/>
  <c r="L13" i="5"/>
  <c r="X13" i="5"/>
  <c r="AK13" i="5"/>
  <c r="AL13" i="5"/>
  <c r="N12" i="5"/>
  <c r="AA12" i="5"/>
  <c r="O12" i="5"/>
  <c r="AB12" i="5"/>
  <c r="P12" i="5"/>
  <c r="AC12" i="5"/>
  <c r="Q12" i="5"/>
  <c r="AD12" i="5"/>
  <c r="R12" i="5"/>
  <c r="AE12" i="5"/>
  <c r="S12" i="5"/>
  <c r="AF12" i="5"/>
  <c r="T12" i="5"/>
  <c r="AG12" i="5"/>
  <c r="U12" i="5"/>
  <c r="AH12" i="5"/>
  <c r="V12" i="5"/>
  <c r="AI12" i="5"/>
  <c r="W12" i="5"/>
  <c r="AJ12" i="5"/>
  <c r="L12" i="5"/>
  <c r="X12" i="5"/>
  <c r="AK12" i="5"/>
  <c r="AL12" i="5"/>
  <c r="N11" i="5"/>
  <c r="AA11" i="5"/>
  <c r="O11" i="5"/>
  <c r="AB11" i="5"/>
  <c r="P11" i="5"/>
  <c r="AC11" i="5"/>
  <c r="Q11" i="5"/>
  <c r="AD11" i="5"/>
  <c r="R11" i="5"/>
  <c r="AE11" i="5"/>
  <c r="S11" i="5"/>
  <c r="AF11" i="5"/>
  <c r="T11" i="5"/>
  <c r="AG11" i="5"/>
  <c r="U11" i="5"/>
  <c r="AH11" i="5"/>
  <c r="V11" i="5"/>
  <c r="AI11" i="5"/>
  <c r="W11" i="5"/>
  <c r="AJ11" i="5"/>
  <c r="L11" i="5"/>
  <c r="X11" i="5"/>
  <c r="AK11" i="5"/>
  <c r="AL11" i="5"/>
  <c r="N10" i="5"/>
  <c r="AA10" i="5"/>
  <c r="O10" i="5"/>
  <c r="AB10" i="5"/>
  <c r="P10" i="5"/>
  <c r="AC10" i="5"/>
  <c r="Q10" i="5"/>
  <c r="AD10" i="5"/>
  <c r="R10" i="5"/>
  <c r="AE10" i="5"/>
  <c r="S10" i="5"/>
  <c r="AF10" i="5"/>
  <c r="T10" i="5"/>
  <c r="AG10" i="5"/>
  <c r="U10" i="5"/>
  <c r="AH10" i="5"/>
  <c r="V10" i="5"/>
  <c r="AI10" i="5"/>
  <c r="W10" i="5"/>
  <c r="AJ10" i="5"/>
  <c r="L10" i="5"/>
  <c r="X10" i="5"/>
  <c r="AK10" i="5"/>
  <c r="AL10" i="5"/>
  <c r="N9" i="5"/>
  <c r="AA9" i="5"/>
  <c r="O9" i="5"/>
  <c r="AB9" i="5"/>
  <c r="P9" i="5"/>
  <c r="AC9" i="5"/>
  <c r="Q9" i="5"/>
  <c r="AD9" i="5"/>
  <c r="R9" i="5"/>
  <c r="AE9" i="5"/>
  <c r="S9" i="5"/>
  <c r="AF9" i="5"/>
  <c r="T9" i="5"/>
  <c r="AG9" i="5"/>
  <c r="U9" i="5"/>
  <c r="AH9" i="5"/>
  <c r="V9" i="5"/>
  <c r="AI9" i="5"/>
  <c r="W9" i="5"/>
  <c r="AJ9" i="5"/>
  <c r="L9" i="5"/>
  <c r="X9" i="5"/>
  <c r="AK9" i="5"/>
  <c r="AL9" i="5"/>
  <c r="N8" i="5"/>
  <c r="AA8" i="5"/>
  <c r="O8" i="5"/>
  <c r="AB8" i="5"/>
  <c r="P8" i="5"/>
  <c r="AC8" i="5"/>
  <c r="Q8" i="5"/>
  <c r="AD8" i="5"/>
  <c r="R8" i="5"/>
  <c r="AE8" i="5"/>
  <c r="S8" i="5"/>
  <c r="AF8" i="5"/>
  <c r="T8" i="5"/>
  <c r="AG8" i="5"/>
  <c r="U8" i="5"/>
  <c r="AH8" i="5"/>
  <c r="V8" i="5"/>
  <c r="AI8" i="5"/>
  <c r="W8" i="5"/>
  <c r="AJ8" i="5"/>
  <c r="L8" i="5"/>
  <c r="X8" i="5"/>
  <c r="AK8" i="5"/>
  <c r="AL8" i="5"/>
  <c r="N7" i="5"/>
  <c r="AA7" i="5"/>
  <c r="O7" i="5"/>
  <c r="AB7" i="5"/>
  <c r="P7" i="5"/>
  <c r="AC7" i="5"/>
  <c r="Q7" i="5"/>
  <c r="AD7" i="5"/>
  <c r="R7" i="5"/>
  <c r="AE7" i="5"/>
  <c r="S7" i="5"/>
  <c r="AF7" i="5"/>
  <c r="T7" i="5"/>
  <c r="AG7" i="5"/>
  <c r="U7" i="5"/>
  <c r="AH7" i="5"/>
  <c r="V7" i="5"/>
  <c r="AI7" i="5"/>
  <c r="W7" i="5"/>
  <c r="AJ7" i="5"/>
  <c r="L7" i="5"/>
  <c r="X7" i="5"/>
  <c r="AK7" i="5"/>
  <c r="AL7" i="5"/>
  <c r="N6" i="5"/>
  <c r="AA6" i="5"/>
  <c r="O6" i="5"/>
  <c r="AB6" i="5"/>
  <c r="P6" i="5"/>
  <c r="AC6" i="5"/>
  <c r="Q6" i="5"/>
  <c r="AD6" i="5"/>
  <c r="R6" i="5"/>
  <c r="AE6" i="5"/>
  <c r="S6" i="5"/>
  <c r="AF6" i="5"/>
  <c r="T6" i="5"/>
  <c r="AG6" i="5"/>
  <c r="U6" i="5"/>
  <c r="AH6" i="5"/>
  <c r="V6" i="5"/>
  <c r="AI6" i="5"/>
  <c r="W6" i="5"/>
  <c r="AJ6" i="5"/>
  <c r="L6" i="5"/>
  <c r="X6" i="5"/>
  <c r="AK6" i="5"/>
  <c r="AL6" i="5"/>
  <c r="N214" i="4"/>
  <c r="Z214" i="4"/>
  <c r="O214" i="4"/>
  <c r="AA214" i="4"/>
  <c r="P214" i="4"/>
  <c r="AB214" i="4"/>
  <c r="Q214" i="4"/>
  <c r="AC214" i="4"/>
  <c r="R214" i="4"/>
  <c r="AD214" i="4"/>
  <c r="S214" i="4"/>
  <c r="AE214" i="4"/>
  <c r="T214" i="4"/>
  <c r="AF214" i="4"/>
  <c r="U214" i="4"/>
  <c r="AG214" i="4"/>
  <c r="V214" i="4"/>
  <c r="AH214" i="4"/>
  <c r="W214" i="4"/>
  <c r="AI214" i="4"/>
  <c r="L214" i="4"/>
  <c r="X214" i="4"/>
  <c r="AJ214" i="4"/>
  <c r="AK214" i="4"/>
  <c r="N205" i="4"/>
  <c r="Z205" i="4"/>
  <c r="O205" i="4"/>
  <c r="AA205" i="4"/>
  <c r="P205" i="4"/>
  <c r="AB205" i="4"/>
  <c r="Q205" i="4"/>
  <c r="AC205" i="4"/>
  <c r="R205" i="4"/>
  <c r="AD205" i="4"/>
  <c r="S205" i="4"/>
  <c r="AE205" i="4"/>
  <c r="T205" i="4"/>
  <c r="AF205" i="4"/>
  <c r="U205" i="4"/>
  <c r="AG205" i="4"/>
  <c r="V205" i="4"/>
  <c r="AH205" i="4"/>
  <c r="W205" i="4"/>
  <c r="AI205" i="4"/>
  <c r="L205" i="4"/>
  <c r="X205" i="4"/>
  <c r="AJ205" i="4"/>
  <c r="AK205" i="4"/>
  <c r="N196" i="4"/>
  <c r="Z196" i="4"/>
  <c r="O196" i="4"/>
  <c r="AA196" i="4"/>
  <c r="P196" i="4"/>
  <c r="AB196" i="4"/>
  <c r="Q196" i="4"/>
  <c r="AC196" i="4"/>
  <c r="R196" i="4"/>
  <c r="AD196" i="4"/>
  <c r="S196" i="4"/>
  <c r="AE196" i="4"/>
  <c r="T196" i="4"/>
  <c r="AF196" i="4"/>
  <c r="U196" i="4"/>
  <c r="AG196" i="4"/>
  <c r="V196" i="4"/>
  <c r="AH196" i="4"/>
  <c r="W196" i="4"/>
  <c r="AI196" i="4"/>
  <c r="L196" i="4"/>
  <c r="X196" i="4"/>
  <c r="AJ196" i="4"/>
  <c r="AK196" i="4"/>
  <c r="N195" i="4"/>
  <c r="Z195" i="4"/>
  <c r="O195" i="4"/>
  <c r="AA195" i="4"/>
  <c r="P195" i="4"/>
  <c r="AB195" i="4"/>
  <c r="Q195" i="4"/>
  <c r="AC195" i="4"/>
  <c r="R195" i="4"/>
  <c r="AD195" i="4"/>
  <c r="S195" i="4"/>
  <c r="AE195" i="4"/>
  <c r="T195" i="4"/>
  <c r="AF195" i="4"/>
  <c r="U195" i="4"/>
  <c r="AG195" i="4"/>
  <c r="V195" i="4"/>
  <c r="AH195" i="4"/>
  <c r="W195" i="4"/>
  <c r="AI195" i="4"/>
  <c r="L195" i="4"/>
  <c r="X195" i="4"/>
  <c r="AJ195" i="4"/>
  <c r="AK195" i="4"/>
  <c r="N194" i="4"/>
  <c r="Z194" i="4"/>
  <c r="O194" i="4"/>
  <c r="AA194" i="4"/>
  <c r="P194" i="4"/>
  <c r="AB194" i="4"/>
  <c r="Q194" i="4"/>
  <c r="AC194" i="4"/>
  <c r="R194" i="4"/>
  <c r="AD194" i="4"/>
  <c r="S194" i="4"/>
  <c r="AE194" i="4"/>
  <c r="T194" i="4"/>
  <c r="AF194" i="4"/>
  <c r="U194" i="4"/>
  <c r="AG194" i="4"/>
  <c r="V194" i="4"/>
  <c r="AH194" i="4"/>
  <c r="W194" i="4"/>
  <c r="AI194" i="4"/>
  <c r="L194" i="4"/>
  <c r="X194" i="4"/>
  <c r="AJ194" i="4"/>
  <c r="AK194" i="4"/>
  <c r="N193" i="4"/>
  <c r="Z193" i="4"/>
  <c r="O193" i="4"/>
  <c r="AA193" i="4"/>
  <c r="P193" i="4"/>
  <c r="AB193" i="4"/>
  <c r="Q193" i="4"/>
  <c r="AC193" i="4"/>
  <c r="R193" i="4"/>
  <c r="AD193" i="4"/>
  <c r="S193" i="4"/>
  <c r="AE193" i="4"/>
  <c r="T193" i="4"/>
  <c r="AF193" i="4"/>
  <c r="U193" i="4"/>
  <c r="AG193" i="4"/>
  <c r="V193" i="4"/>
  <c r="AH193" i="4"/>
  <c r="W193" i="4"/>
  <c r="AI193" i="4"/>
  <c r="L193" i="4"/>
  <c r="X193" i="4"/>
  <c r="AJ193" i="4"/>
  <c r="AK193" i="4"/>
  <c r="N192" i="4"/>
  <c r="Z192" i="4"/>
  <c r="O192" i="4"/>
  <c r="AA192" i="4"/>
  <c r="P192" i="4"/>
  <c r="AB192" i="4"/>
  <c r="Q192" i="4"/>
  <c r="AC192" i="4"/>
  <c r="R192" i="4"/>
  <c r="AD192" i="4"/>
  <c r="S192" i="4"/>
  <c r="AE192" i="4"/>
  <c r="T192" i="4"/>
  <c r="AF192" i="4"/>
  <c r="U192" i="4"/>
  <c r="AG192" i="4"/>
  <c r="V192" i="4"/>
  <c r="AH192" i="4"/>
  <c r="W192" i="4"/>
  <c r="AI192" i="4"/>
  <c r="L192" i="4"/>
  <c r="X192" i="4"/>
  <c r="AJ192" i="4"/>
  <c r="AK192" i="4"/>
  <c r="N191" i="4"/>
  <c r="Z191" i="4"/>
  <c r="O191" i="4"/>
  <c r="AA191" i="4"/>
  <c r="P191" i="4"/>
  <c r="AB191" i="4"/>
  <c r="Q191" i="4"/>
  <c r="AC191" i="4"/>
  <c r="R191" i="4"/>
  <c r="AD191" i="4"/>
  <c r="S191" i="4"/>
  <c r="AE191" i="4"/>
  <c r="T191" i="4"/>
  <c r="AF191" i="4"/>
  <c r="U191" i="4"/>
  <c r="AG191" i="4"/>
  <c r="V191" i="4"/>
  <c r="AH191" i="4"/>
  <c r="W191" i="4"/>
  <c r="AI191" i="4"/>
  <c r="L191" i="4"/>
  <c r="X191" i="4"/>
  <c r="AJ191" i="4"/>
  <c r="AK191" i="4"/>
  <c r="N190" i="4"/>
  <c r="Z190" i="4"/>
  <c r="O190" i="4"/>
  <c r="AA190" i="4"/>
  <c r="P190" i="4"/>
  <c r="AB190" i="4"/>
  <c r="Q190" i="4"/>
  <c r="AC190" i="4"/>
  <c r="R190" i="4"/>
  <c r="AD190" i="4"/>
  <c r="S190" i="4"/>
  <c r="AE190" i="4"/>
  <c r="T190" i="4"/>
  <c r="AF190" i="4"/>
  <c r="U190" i="4"/>
  <c r="AG190" i="4"/>
  <c r="V190" i="4"/>
  <c r="AH190" i="4"/>
  <c r="W190" i="4"/>
  <c r="AI190" i="4"/>
  <c r="L190" i="4"/>
  <c r="X190" i="4"/>
  <c r="AJ190" i="4"/>
  <c r="AK190" i="4"/>
  <c r="N189" i="4"/>
  <c r="Z189" i="4"/>
  <c r="O189" i="4"/>
  <c r="AA189" i="4"/>
  <c r="P189" i="4"/>
  <c r="AB189" i="4"/>
  <c r="Q189" i="4"/>
  <c r="AC189" i="4"/>
  <c r="R189" i="4"/>
  <c r="AD189" i="4"/>
  <c r="S189" i="4"/>
  <c r="AE189" i="4"/>
  <c r="T189" i="4"/>
  <c r="AF189" i="4"/>
  <c r="U189" i="4"/>
  <c r="AG189" i="4"/>
  <c r="V189" i="4"/>
  <c r="AH189" i="4"/>
  <c r="W189" i="4"/>
  <c r="AI189" i="4"/>
  <c r="L189" i="4"/>
  <c r="X189" i="4"/>
  <c r="AJ189" i="4"/>
  <c r="AK189" i="4"/>
  <c r="N188" i="4"/>
  <c r="Z188" i="4"/>
  <c r="O188" i="4"/>
  <c r="AA188" i="4"/>
  <c r="P188" i="4"/>
  <c r="AB188" i="4"/>
  <c r="Q188" i="4"/>
  <c r="AC188" i="4"/>
  <c r="R188" i="4"/>
  <c r="AD188" i="4"/>
  <c r="S188" i="4"/>
  <c r="AE188" i="4"/>
  <c r="T188" i="4"/>
  <c r="AF188" i="4"/>
  <c r="U188" i="4"/>
  <c r="AG188" i="4"/>
  <c r="V188" i="4"/>
  <c r="AH188" i="4"/>
  <c r="W188" i="4"/>
  <c r="AI188" i="4"/>
  <c r="L188" i="4"/>
  <c r="X188" i="4"/>
  <c r="AJ188" i="4"/>
  <c r="AK188" i="4"/>
  <c r="N187" i="4"/>
  <c r="Z187" i="4"/>
  <c r="O187" i="4"/>
  <c r="AA187" i="4"/>
  <c r="P187" i="4"/>
  <c r="AB187" i="4"/>
  <c r="Q187" i="4"/>
  <c r="AC187" i="4"/>
  <c r="R187" i="4"/>
  <c r="AD187" i="4"/>
  <c r="S187" i="4"/>
  <c r="AE187" i="4"/>
  <c r="T187" i="4"/>
  <c r="AF187" i="4"/>
  <c r="U187" i="4"/>
  <c r="AG187" i="4"/>
  <c r="V187" i="4"/>
  <c r="AH187" i="4"/>
  <c r="W187" i="4"/>
  <c r="AI187" i="4"/>
  <c r="L187" i="4"/>
  <c r="X187" i="4"/>
  <c r="AJ187" i="4"/>
  <c r="AK187" i="4"/>
  <c r="N186" i="4"/>
  <c r="Z186" i="4"/>
  <c r="O186" i="4"/>
  <c r="AA186" i="4"/>
  <c r="P186" i="4"/>
  <c r="AB186" i="4"/>
  <c r="Q186" i="4"/>
  <c r="AC186" i="4"/>
  <c r="R186" i="4"/>
  <c r="AD186" i="4"/>
  <c r="S186" i="4"/>
  <c r="AE186" i="4"/>
  <c r="T186" i="4"/>
  <c r="AF186" i="4"/>
  <c r="U186" i="4"/>
  <c r="AG186" i="4"/>
  <c r="V186" i="4"/>
  <c r="AH186" i="4"/>
  <c r="W186" i="4"/>
  <c r="AI186" i="4"/>
  <c r="L186" i="4"/>
  <c r="X186" i="4"/>
  <c r="AJ186" i="4"/>
  <c r="AK186" i="4"/>
  <c r="N185" i="4"/>
  <c r="Z185" i="4"/>
  <c r="O185" i="4"/>
  <c r="AA185" i="4"/>
  <c r="P185" i="4"/>
  <c r="AB185" i="4"/>
  <c r="Q185" i="4"/>
  <c r="AC185" i="4"/>
  <c r="R185" i="4"/>
  <c r="AD185" i="4"/>
  <c r="S185" i="4"/>
  <c r="AE185" i="4"/>
  <c r="T185" i="4"/>
  <c r="AF185" i="4"/>
  <c r="U185" i="4"/>
  <c r="AG185" i="4"/>
  <c r="V185" i="4"/>
  <c r="AH185" i="4"/>
  <c r="W185" i="4"/>
  <c r="AI185" i="4"/>
  <c r="L185" i="4"/>
  <c r="X185" i="4"/>
  <c r="AJ185" i="4"/>
  <c r="AK185" i="4"/>
  <c r="N184" i="4"/>
  <c r="Z184" i="4"/>
  <c r="O184" i="4"/>
  <c r="AA184" i="4"/>
  <c r="P184" i="4"/>
  <c r="AB184" i="4"/>
  <c r="Q184" i="4"/>
  <c r="AC184" i="4"/>
  <c r="R184" i="4"/>
  <c r="AD184" i="4"/>
  <c r="S184" i="4"/>
  <c r="AE184" i="4"/>
  <c r="T184" i="4"/>
  <c r="AF184" i="4"/>
  <c r="U184" i="4"/>
  <c r="AG184" i="4"/>
  <c r="V184" i="4"/>
  <c r="AH184" i="4"/>
  <c r="W184" i="4"/>
  <c r="AI184" i="4"/>
  <c r="L184" i="4"/>
  <c r="X184" i="4"/>
  <c r="AJ184" i="4"/>
  <c r="AK184" i="4"/>
  <c r="N183" i="4"/>
  <c r="Z183" i="4"/>
  <c r="O183" i="4"/>
  <c r="AA183" i="4"/>
  <c r="P183" i="4"/>
  <c r="AB183" i="4"/>
  <c r="Q183" i="4"/>
  <c r="AC183" i="4"/>
  <c r="R183" i="4"/>
  <c r="AD183" i="4"/>
  <c r="S183" i="4"/>
  <c r="AE183" i="4"/>
  <c r="T183" i="4"/>
  <c r="AF183" i="4"/>
  <c r="U183" i="4"/>
  <c r="AG183" i="4"/>
  <c r="V183" i="4"/>
  <c r="AH183" i="4"/>
  <c r="W183" i="4"/>
  <c r="AI183" i="4"/>
  <c r="L183" i="4"/>
  <c r="X183" i="4"/>
  <c r="AJ183" i="4"/>
  <c r="AK183" i="4"/>
  <c r="N182" i="4"/>
  <c r="Z182" i="4"/>
  <c r="O182" i="4"/>
  <c r="AA182" i="4"/>
  <c r="P182" i="4"/>
  <c r="AB182" i="4"/>
  <c r="Q182" i="4"/>
  <c r="AC182" i="4"/>
  <c r="R182" i="4"/>
  <c r="AD182" i="4"/>
  <c r="S182" i="4"/>
  <c r="AE182" i="4"/>
  <c r="T182" i="4"/>
  <c r="AF182" i="4"/>
  <c r="U182" i="4"/>
  <c r="AG182" i="4"/>
  <c r="V182" i="4"/>
  <c r="AH182" i="4"/>
  <c r="W182" i="4"/>
  <c r="AI182" i="4"/>
  <c r="L182" i="4"/>
  <c r="X182" i="4"/>
  <c r="AJ182" i="4"/>
  <c r="AK182" i="4"/>
  <c r="N181" i="4"/>
  <c r="Z181" i="4"/>
  <c r="O181" i="4"/>
  <c r="AA181" i="4"/>
  <c r="P181" i="4"/>
  <c r="AB181" i="4"/>
  <c r="Q181" i="4"/>
  <c r="AC181" i="4"/>
  <c r="R181" i="4"/>
  <c r="AD181" i="4"/>
  <c r="S181" i="4"/>
  <c r="AE181" i="4"/>
  <c r="T181" i="4"/>
  <c r="AF181" i="4"/>
  <c r="U181" i="4"/>
  <c r="AG181" i="4"/>
  <c r="V181" i="4"/>
  <c r="AH181" i="4"/>
  <c r="W181" i="4"/>
  <c r="AI181" i="4"/>
  <c r="L181" i="4"/>
  <c r="X181" i="4"/>
  <c r="AJ181" i="4"/>
  <c r="AK181" i="4"/>
  <c r="N180" i="4"/>
  <c r="Z180" i="4"/>
  <c r="O180" i="4"/>
  <c r="AA180" i="4"/>
  <c r="P180" i="4"/>
  <c r="AB180" i="4"/>
  <c r="Q180" i="4"/>
  <c r="AC180" i="4"/>
  <c r="R180" i="4"/>
  <c r="AD180" i="4"/>
  <c r="S180" i="4"/>
  <c r="AE180" i="4"/>
  <c r="T180" i="4"/>
  <c r="AF180" i="4"/>
  <c r="U180" i="4"/>
  <c r="AG180" i="4"/>
  <c r="V180" i="4"/>
  <c r="AH180" i="4"/>
  <c r="W180" i="4"/>
  <c r="AI180" i="4"/>
  <c r="L180" i="4"/>
  <c r="X180" i="4"/>
  <c r="AJ180" i="4"/>
  <c r="AK180" i="4"/>
  <c r="N179" i="4"/>
  <c r="Z179" i="4"/>
  <c r="O179" i="4"/>
  <c r="AA179" i="4"/>
  <c r="P179" i="4"/>
  <c r="AB179" i="4"/>
  <c r="Q179" i="4"/>
  <c r="AC179" i="4"/>
  <c r="R179" i="4"/>
  <c r="AD179" i="4"/>
  <c r="S179" i="4"/>
  <c r="AE179" i="4"/>
  <c r="T179" i="4"/>
  <c r="AF179" i="4"/>
  <c r="U179" i="4"/>
  <c r="AG179" i="4"/>
  <c r="V179" i="4"/>
  <c r="AH179" i="4"/>
  <c r="W179" i="4"/>
  <c r="AI179" i="4"/>
  <c r="L179" i="4"/>
  <c r="X179" i="4"/>
  <c r="AJ179" i="4"/>
  <c r="AK179" i="4"/>
  <c r="N178" i="4"/>
  <c r="Z178" i="4"/>
  <c r="O178" i="4"/>
  <c r="AA178" i="4"/>
  <c r="P178" i="4"/>
  <c r="AB178" i="4"/>
  <c r="Q178" i="4"/>
  <c r="AC178" i="4"/>
  <c r="R178" i="4"/>
  <c r="AD178" i="4"/>
  <c r="S178" i="4"/>
  <c r="AE178" i="4"/>
  <c r="T178" i="4"/>
  <c r="AF178" i="4"/>
  <c r="U178" i="4"/>
  <c r="AG178" i="4"/>
  <c r="V178" i="4"/>
  <c r="AH178" i="4"/>
  <c r="W178" i="4"/>
  <c r="AI178" i="4"/>
  <c r="L178" i="4"/>
  <c r="X178" i="4"/>
  <c r="AJ178" i="4"/>
  <c r="AK178" i="4"/>
  <c r="N177" i="4"/>
  <c r="Z177" i="4"/>
  <c r="O177" i="4"/>
  <c r="AA177" i="4"/>
  <c r="P177" i="4"/>
  <c r="AB177" i="4"/>
  <c r="Q177" i="4"/>
  <c r="AC177" i="4"/>
  <c r="R177" i="4"/>
  <c r="AD177" i="4"/>
  <c r="S177" i="4"/>
  <c r="AE177" i="4"/>
  <c r="T177" i="4"/>
  <c r="AF177" i="4"/>
  <c r="U177" i="4"/>
  <c r="AG177" i="4"/>
  <c r="V177" i="4"/>
  <c r="AH177" i="4"/>
  <c r="W177" i="4"/>
  <c r="AI177" i="4"/>
  <c r="L177" i="4"/>
  <c r="X177" i="4"/>
  <c r="AJ177" i="4"/>
  <c r="AK177" i="4"/>
  <c r="N176" i="4"/>
  <c r="Z176" i="4"/>
  <c r="O176" i="4"/>
  <c r="AA176" i="4"/>
  <c r="P176" i="4"/>
  <c r="AB176" i="4"/>
  <c r="Q176" i="4"/>
  <c r="AC176" i="4"/>
  <c r="R176" i="4"/>
  <c r="AD176" i="4"/>
  <c r="S176" i="4"/>
  <c r="AE176" i="4"/>
  <c r="T176" i="4"/>
  <c r="AF176" i="4"/>
  <c r="U176" i="4"/>
  <c r="AG176" i="4"/>
  <c r="V176" i="4"/>
  <c r="AH176" i="4"/>
  <c r="W176" i="4"/>
  <c r="AI176" i="4"/>
  <c r="L176" i="4"/>
  <c r="X176" i="4"/>
  <c r="AJ176" i="4"/>
  <c r="AK176" i="4"/>
  <c r="N175" i="4"/>
  <c r="Z175" i="4"/>
  <c r="O175" i="4"/>
  <c r="AA175" i="4"/>
  <c r="P175" i="4"/>
  <c r="AB175" i="4"/>
  <c r="Q175" i="4"/>
  <c r="AC175" i="4"/>
  <c r="R175" i="4"/>
  <c r="AD175" i="4"/>
  <c r="S175" i="4"/>
  <c r="AE175" i="4"/>
  <c r="T175" i="4"/>
  <c r="AF175" i="4"/>
  <c r="U175" i="4"/>
  <c r="AG175" i="4"/>
  <c r="V175" i="4"/>
  <c r="AH175" i="4"/>
  <c r="W175" i="4"/>
  <c r="AI175" i="4"/>
  <c r="L175" i="4"/>
  <c r="X175" i="4"/>
  <c r="AJ175" i="4"/>
  <c r="AK175" i="4"/>
  <c r="N174" i="4"/>
  <c r="Z174" i="4"/>
  <c r="O174" i="4"/>
  <c r="AA174" i="4"/>
  <c r="P174" i="4"/>
  <c r="AB174" i="4"/>
  <c r="Q174" i="4"/>
  <c r="AC174" i="4"/>
  <c r="R174" i="4"/>
  <c r="AD174" i="4"/>
  <c r="S174" i="4"/>
  <c r="AE174" i="4"/>
  <c r="T174" i="4"/>
  <c r="AF174" i="4"/>
  <c r="U174" i="4"/>
  <c r="AG174" i="4"/>
  <c r="V174" i="4"/>
  <c r="AH174" i="4"/>
  <c r="W174" i="4"/>
  <c r="AI174" i="4"/>
  <c r="L174" i="4"/>
  <c r="X174" i="4"/>
  <c r="AJ174" i="4"/>
  <c r="AK174" i="4"/>
  <c r="N173" i="4"/>
  <c r="Z173" i="4"/>
  <c r="O173" i="4"/>
  <c r="AA173" i="4"/>
  <c r="P173" i="4"/>
  <c r="AB173" i="4"/>
  <c r="Q173" i="4"/>
  <c r="AC173" i="4"/>
  <c r="R173" i="4"/>
  <c r="AD173" i="4"/>
  <c r="S173" i="4"/>
  <c r="AE173" i="4"/>
  <c r="T173" i="4"/>
  <c r="AF173" i="4"/>
  <c r="U173" i="4"/>
  <c r="AG173" i="4"/>
  <c r="V173" i="4"/>
  <c r="AH173" i="4"/>
  <c r="W173" i="4"/>
  <c r="AI173" i="4"/>
  <c r="L173" i="4"/>
  <c r="X173" i="4"/>
  <c r="AJ173" i="4"/>
  <c r="AK173" i="4"/>
  <c r="N172" i="4"/>
  <c r="Z172" i="4"/>
  <c r="O172" i="4"/>
  <c r="AA172" i="4"/>
  <c r="P172" i="4"/>
  <c r="AB172" i="4"/>
  <c r="Q172" i="4"/>
  <c r="AC172" i="4"/>
  <c r="R172" i="4"/>
  <c r="AD172" i="4"/>
  <c r="S172" i="4"/>
  <c r="AE172" i="4"/>
  <c r="T172" i="4"/>
  <c r="AF172" i="4"/>
  <c r="U172" i="4"/>
  <c r="AG172" i="4"/>
  <c r="V172" i="4"/>
  <c r="AH172" i="4"/>
  <c r="W172" i="4"/>
  <c r="AI172" i="4"/>
  <c r="L172" i="4"/>
  <c r="X172" i="4"/>
  <c r="AJ172" i="4"/>
  <c r="AK172" i="4"/>
  <c r="N171" i="4"/>
  <c r="Z171" i="4"/>
  <c r="O171" i="4"/>
  <c r="AA171" i="4"/>
  <c r="P171" i="4"/>
  <c r="AB171" i="4"/>
  <c r="Q171" i="4"/>
  <c r="AC171" i="4"/>
  <c r="R171" i="4"/>
  <c r="AD171" i="4"/>
  <c r="S171" i="4"/>
  <c r="AE171" i="4"/>
  <c r="T171" i="4"/>
  <c r="AF171" i="4"/>
  <c r="U171" i="4"/>
  <c r="AG171" i="4"/>
  <c r="V171" i="4"/>
  <c r="AH171" i="4"/>
  <c r="W171" i="4"/>
  <c r="AI171" i="4"/>
  <c r="L171" i="4"/>
  <c r="X171" i="4"/>
  <c r="AJ171" i="4"/>
  <c r="AK171" i="4"/>
  <c r="N170" i="4"/>
  <c r="Z170" i="4"/>
  <c r="O170" i="4"/>
  <c r="AA170" i="4"/>
  <c r="P170" i="4"/>
  <c r="AB170" i="4"/>
  <c r="Q170" i="4"/>
  <c r="AC170" i="4"/>
  <c r="R170" i="4"/>
  <c r="AD170" i="4"/>
  <c r="S170" i="4"/>
  <c r="AE170" i="4"/>
  <c r="T170" i="4"/>
  <c r="AF170" i="4"/>
  <c r="U170" i="4"/>
  <c r="AG170" i="4"/>
  <c r="V170" i="4"/>
  <c r="AH170" i="4"/>
  <c r="W170" i="4"/>
  <c r="AI170" i="4"/>
  <c r="L170" i="4"/>
  <c r="X170" i="4"/>
  <c r="AJ170" i="4"/>
  <c r="AK170" i="4"/>
  <c r="N169" i="4"/>
  <c r="Z169" i="4"/>
  <c r="O169" i="4"/>
  <c r="AA169" i="4"/>
  <c r="P169" i="4"/>
  <c r="AB169" i="4"/>
  <c r="Q169" i="4"/>
  <c r="AC169" i="4"/>
  <c r="R169" i="4"/>
  <c r="AD169" i="4"/>
  <c r="S169" i="4"/>
  <c r="AE169" i="4"/>
  <c r="T169" i="4"/>
  <c r="AF169" i="4"/>
  <c r="U169" i="4"/>
  <c r="AG169" i="4"/>
  <c r="V169" i="4"/>
  <c r="AH169" i="4"/>
  <c r="W169" i="4"/>
  <c r="AI169" i="4"/>
  <c r="L169" i="4"/>
  <c r="X169" i="4"/>
  <c r="AJ169" i="4"/>
  <c r="AK169" i="4"/>
  <c r="N168" i="4"/>
  <c r="Z168" i="4"/>
  <c r="O168" i="4"/>
  <c r="AA168" i="4"/>
  <c r="P168" i="4"/>
  <c r="AB168" i="4"/>
  <c r="Q168" i="4"/>
  <c r="AC168" i="4"/>
  <c r="R168" i="4"/>
  <c r="AD168" i="4"/>
  <c r="S168" i="4"/>
  <c r="AE168" i="4"/>
  <c r="T168" i="4"/>
  <c r="AF168" i="4"/>
  <c r="U168" i="4"/>
  <c r="AG168" i="4"/>
  <c r="V168" i="4"/>
  <c r="AH168" i="4"/>
  <c r="W168" i="4"/>
  <c r="AI168" i="4"/>
  <c r="L168" i="4"/>
  <c r="X168" i="4"/>
  <c r="AJ168" i="4"/>
  <c r="AK168" i="4"/>
  <c r="Z163" i="4"/>
  <c r="O163" i="4"/>
  <c r="AA163" i="4"/>
  <c r="P163" i="4"/>
  <c r="AB163" i="4"/>
  <c r="Q163" i="4"/>
  <c r="AC163" i="4"/>
  <c r="R163" i="4"/>
  <c r="AD163" i="4"/>
  <c r="S163" i="4"/>
  <c r="AE163" i="4"/>
  <c r="T163" i="4"/>
  <c r="AF163" i="4"/>
  <c r="U163" i="4"/>
  <c r="AG163" i="4"/>
  <c r="V163" i="4"/>
  <c r="AH163" i="4"/>
  <c r="W163" i="4"/>
  <c r="AI163" i="4"/>
  <c r="X163" i="4"/>
  <c r="AJ163" i="4"/>
  <c r="AK163" i="4"/>
  <c r="N162" i="4"/>
  <c r="Z162" i="4"/>
  <c r="O162" i="4"/>
  <c r="AA162" i="4"/>
  <c r="P162" i="4"/>
  <c r="AB162" i="4"/>
  <c r="Q162" i="4"/>
  <c r="AC162" i="4"/>
  <c r="R162" i="4"/>
  <c r="AD162" i="4"/>
  <c r="S162" i="4"/>
  <c r="AE162" i="4"/>
  <c r="T162" i="4"/>
  <c r="AF162" i="4"/>
  <c r="U162" i="4"/>
  <c r="AG162" i="4"/>
  <c r="V162" i="4"/>
  <c r="AH162" i="4"/>
  <c r="W162" i="4"/>
  <c r="AI162" i="4"/>
  <c r="X162" i="4"/>
  <c r="AJ162" i="4"/>
  <c r="AK162" i="4"/>
  <c r="N161" i="4"/>
  <c r="Z161" i="4"/>
  <c r="O161" i="4"/>
  <c r="AA161" i="4"/>
  <c r="P161" i="4"/>
  <c r="AB161" i="4"/>
  <c r="Q161" i="4"/>
  <c r="AC161" i="4"/>
  <c r="R161" i="4"/>
  <c r="AD161" i="4"/>
  <c r="S161" i="4"/>
  <c r="AE161" i="4"/>
  <c r="T161" i="4"/>
  <c r="AF161" i="4"/>
  <c r="U161" i="4"/>
  <c r="AG161" i="4"/>
  <c r="V161" i="4"/>
  <c r="AH161" i="4"/>
  <c r="W161" i="4"/>
  <c r="AI161" i="4"/>
  <c r="X161" i="4"/>
  <c r="AJ161" i="4"/>
  <c r="AK161" i="4"/>
  <c r="N160" i="4"/>
  <c r="Z160" i="4"/>
  <c r="O160" i="4"/>
  <c r="AA160" i="4"/>
  <c r="P160" i="4"/>
  <c r="AB160" i="4"/>
  <c r="Q160" i="4"/>
  <c r="AC160" i="4"/>
  <c r="R160" i="4"/>
  <c r="AD160" i="4"/>
  <c r="S160" i="4"/>
  <c r="AE160" i="4"/>
  <c r="T160" i="4"/>
  <c r="AF160" i="4"/>
  <c r="U160" i="4"/>
  <c r="AG160" i="4"/>
  <c r="V160" i="4"/>
  <c r="AH160" i="4"/>
  <c r="W160" i="4"/>
  <c r="AI160" i="4"/>
  <c r="X160" i="4"/>
  <c r="AJ160" i="4"/>
  <c r="AK160" i="4"/>
  <c r="N159" i="4"/>
  <c r="Z159" i="4"/>
  <c r="O159" i="4"/>
  <c r="AA159" i="4"/>
  <c r="P159" i="4"/>
  <c r="AB159" i="4"/>
  <c r="Q159" i="4"/>
  <c r="AC159" i="4"/>
  <c r="R159" i="4"/>
  <c r="AD159" i="4"/>
  <c r="S159" i="4"/>
  <c r="AE159" i="4"/>
  <c r="T159" i="4"/>
  <c r="AF159" i="4"/>
  <c r="U159" i="4"/>
  <c r="AG159" i="4"/>
  <c r="V159" i="4"/>
  <c r="AH159" i="4"/>
  <c r="W159" i="4"/>
  <c r="AI159" i="4"/>
  <c r="X159" i="4"/>
  <c r="AJ159" i="4"/>
  <c r="AK159" i="4"/>
  <c r="N158" i="4"/>
  <c r="Z158" i="4"/>
  <c r="O158" i="4"/>
  <c r="AA158" i="4"/>
  <c r="P158" i="4"/>
  <c r="AB158" i="4"/>
  <c r="Q158" i="4"/>
  <c r="AC158" i="4"/>
  <c r="R158" i="4"/>
  <c r="AD158" i="4"/>
  <c r="S158" i="4"/>
  <c r="AE158" i="4"/>
  <c r="T158" i="4"/>
  <c r="AF158" i="4"/>
  <c r="U158" i="4"/>
  <c r="AG158" i="4"/>
  <c r="V158" i="4"/>
  <c r="AH158" i="4"/>
  <c r="W158" i="4"/>
  <c r="AI158" i="4"/>
  <c r="X158" i="4"/>
  <c r="AJ158" i="4"/>
  <c r="AK158" i="4"/>
  <c r="N157" i="4"/>
  <c r="Z157" i="4"/>
  <c r="O157" i="4"/>
  <c r="AA157" i="4"/>
  <c r="P157" i="4"/>
  <c r="AB157" i="4"/>
  <c r="Q157" i="4"/>
  <c r="AC157" i="4"/>
  <c r="R157" i="4"/>
  <c r="AD157" i="4"/>
  <c r="S157" i="4"/>
  <c r="AE157" i="4"/>
  <c r="T157" i="4"/>
  <c r="AF157" i="4"/>
  <c r="U157" i="4"/>
  <c r="AG157" i="4"/>
  <c r="V157" i="4"/>
  <c r="AH157" i="4"/>
  <c r="W157" i="4"/>
  <c r="AI157" i="4"/>
  <c r="X157" i="4"/>
  <c r="AJ157" i="4"/>
  <c r="AK157" i="4"/>
  <c r="N156" i="4"/>
  <c r="Z156" i="4"/>
  <c r="O156" i="4"/>
  <c r="AA156" i="4"/>
  <c r="P156" i="4"/>
  <c r="AB156" i="4"/>
  <c r="Q156" i="4"/>
  <c r="AC156" i="4"/>
  <c r="R156" i="4"/>
  <c r="AD156" i="4"/>
  <c r="S156" i="4"/>
  <c r="AE156" i="4"/>
  <c r="T156" i="4"/>
  <c r="AF156" i="4"/>
  <c r="U156" i="4"/>
  <c r="AG156" i="4"/>
  <c r="V156" i="4"/>
  <c r="AH156" i="4"/>
  <c r="W156" i="4"/>
  <c r="AI156" i="4"/>
  <c r="X156" i="4"/>
  <c r="AJ156" i="4"/>
  <c r="AK156" i="4"/>
  <c r="N155" i="4"/>
  <c r="Z155" i="4"/>
  <c r="O155" i="4"/>
  <c r="AA155" i="4"/>
  <c r="P155" i="4"/>
  <c r="AB155" i="4"/>
  <c r="Q155" i="4"/>
  <c r="AC155" i="4"/>
  <c r="R155" i="4"/>
  <c r="AD155" i="4"/>
  <c r="S155" i="4"/>
  <c r="AE155" i="4"/>
  <c r="T155" i="4"/>
  <c r="AF155" i="4"/>
  <c r="U155" i="4"/>
  <c r="AG155" i="4"/>
  <c r="V155" i="4"/>
  <c r="AH155" i="4"/>
  <c r="W155" i="4"/>
  <c r="AI155" i="4"/>
  <c r="X155" i="4"/>
  <c r="AJ155" i="4"/>
  <c r="AK155" i="4"/>
  <c r="N154" i="4"/>
  <c r="Z154" i="4"/>
  <c r="O154" i="4"/>
  <c r="AA154" i="4"/>
  <c r="P154" i="4"/>
  <c r="AB154" i="4"/>
  <c r="Q154" i="4"/>
  <c r="AC154" i="4"/>
  <c r="R154" i="4"/>
  <c r="AD154" i="4"/>
  <c r="S154" i="4"/>
  <c r="AE154" i="4"/>
  <c r="T154" i="4"/>
  <c r="AF154" i="4"/>
  <c r="U154" i="4"/>
  <c r="AG154" i="4"/>
  <c r="V154" i="4"/>
  <c r="AH154" i="4"/>
  <c r="W154" i="4"/>
  <c r="AI154" i="4"/>
  <c r="X154" i="4"/>
  <c r="AJ154" i="4"/>
  <c r="AK154" i="4"/>
  <c r="N153" i="4"/>
  <c r="Z153" i="4"/>
  <c r="O153" i="4"/>
  <c r="AA153" i="4"/>
  <c r="P153" i="4"/>
  <c r="AB153" i="4"/>
  <c r="Q153" i="4"/>
  <c r="AC153" i="4"/>
  <c r="R153" i="4"/>
  <c r="AD153" i="4"/>
  <c r="S153" i="4"/>
  <c r="AE153" i="4"/>
  <c r="T153" i="4"/>
  <c r="AF153" i="4"/>
  <c r="U153" i="4"/>
  <c r="AG153" i="4"/>
  <c r="V153" i="4"/>
  <c r="AH153" i="4"/>
  <c r="W153" i="4"/>
  <c r="AI153" i="4"/>
  <c r="X153" i="4"/>
  <c r="AJ153" i="4"/>
  <c r="AK153" i="4"/>
  <c r="N152" i="4"/>
  <c r="Z152" i="4"/>
  <c r="O152" i="4"/>
  <c r="AA152" i="4"/>
  <c r="P152" i="4"/>
  <c r="AB152" i="4"/>
  <c r="Q152" i="4"/>
  <c r="AC152" i="4"/>
  <c r="R152" i="4"/>
  <c r="AD152" i="4"/>
  <c r="S152" i="4"/>
  <c r="AE152" i="4"/>
  <c r="T152" i="4"/>
  <c r="AF152" i="4"/>
  <c r="U152" i="4"/>
  <c r="AG152" i="4"/>
  <c r="V152" i="4"/>
  <c r="AH152" i="4"/>
  <c r="W152" i="4"/>
  <c r="AI152" i="4"/>
  <c r="X152" i="4"/>
  <c r="AJ152" i="4"/>
  <c r="AK152" i="4"/>
  <c r="N151" i="4"/>
  <c r="Z151" i="4"/>
  <c r="O151" i="4"/>
  <c r="AA151" i="4"/>
  <c r="P151" i="4"/>
  <c r="AB151" i="4"/>
  <c r="Q151" i="4"/>
  <c r="AC151" i="4"/>
  <c r="R151" i="4"/>
  <c r="AD151" i="4"/>
  <c r="S151" i="4"/>
  <c r="AE151" i="4"/>
  <c r="T151" i="4"/>
  <c r="AF151" i="4"/>
  <c r="U151" i="4"/>
  <c r="AG151" i="4"/>
  <c r="V151" i="4"/>
  <c r="AH151" i="4"/>
  <c r="W151" i="4"/>
  <c r="AI151" i="4"/>
  <c r="X151" i="4"/>
  <c r="AJ151" i="4"/>
  <c r="AK151" i="4"/>
  <c r="N150" i="4"/>
  <c r="Z150" i="4"/>
  <c r="O150" i="4"/>
  <c r="AA150" i="4"/>
  <c r="P150" i="4"/>
  <c r="AB150" i="4"/>
  <c r="Q150" i="4"/>
  <c r="AC150" i="4"/>
  <c r="R150" i="4"/>
  <c r="AD150" i="4"/>
  <c r="S150" i="4"/>
  <c r="AE150" i="4"/>
  <c r="T150" i="4"/>
  <c r="AF150" i="4"/>
  <c r="U150" i="4"/>
  <c r="AG150" i="4"/>
  <c r="V150" i="4"/>
  <c r="AH150" i="4"/>
  <c r="W150" i="4"/>
  <c r="AI150" i="4"/>
  <c r="X150" i="4"/>
  <c r="AJ150" i="4"/>
  <c r="AK150" i="4"/>
  <c r="N149" i="4"/>
  <c r="Z149" i="4"/>
  <c r="O149" i="4"/>
  <c r="AA149" i="4"/>
  <c r="P149" i="4"/>
  <c r="AB149" i="4"/>
  <c r="Q149" i="4"/>
  <c r="AC149" i="4"/>
  <c r="R149" i="4"/>
  <c r="AD149" i="4"/>
  <c r="S149" i="4"/>
  <c r="AE149" i="4"/>
  <c r="T149" i="4"/>
  <c r="AF149" i="4"/>
  <c r="U149" i="4"/>
  <c r="AG149" i="4"/>
  <c r="V149" i="4"/>
  <c r="AH149" i="4"/>
  <c r="W149" i="4"/>
  <c r="AI149" i="4"/>
  <c r="X149" i="4"/>
  <c r="AJ149" i="4"/>
  <c r="AK149" i="4"/>
  <c r="N148" i="4"/>
  <c r="Z148" i="4"/>
  <c r="O148" i="4"/>
  <c r="AA148" i="4"/>
  <c r="P148" i="4"/>
  <c r="AB148" i="4"/>
  <c r="Q148" i="4"/>
  <c r="AC148" i="4"/>
  <c r="R148" i="4"/>
  <c r="AD148" i="4"/>
  <c r="S148" i="4"/>
  <c r="AE148" i="4"/>
  <c r="T148" i="4"/>
  <c r="AF148" i="4"/>
  <c r="U148" i="4"/>
  <c r="AG148" i="4"/>
  <c r="V148" i="4"/>
  <c r="AH148" i="4"/>
  <c r="W148" i="4"/>
  <c r="AI148" i="4"/>
  <c r="X148" i="4"/>
  <c r="AJ148" i="4"/>
  <c r="AK148" i="4"/>
  <c r="N147" i="4"/>
  <c r="Z147" i="4"/>
  <c r="O147" i="4"/>
  <c r="AA147" i="4"/>
  <c r="P147" i="4"/>
  <c r="AB147" i="4"/>
  <c r="Q147" i="4"/>
  <c r="AC147" i="4"/>
  <c r="R147" i="4"/>
  <c r="AD147" i="4"/>
  <c r="S147" i="4"/>
  <c r="AE147" i="4"/>
  <c r="T147" i="4"/>
  <c r="AF147" i="4"/>
  <c r="U147" i="4"/>
  <c r="AG147" i="4"/>
  <c r="V147" i="4"/>
  <c r="AH147" i="4"/>
  <c r="W147" i="4"/>
  <c r="AI147" i="4"/>
  <c r="X147" i="4"/>
  <c r="AJ147" i="4"/>
  <c r="AK147" i="4"/>
  <c r="N146" i="4"/>
  <c r="Z146" i="4"/>
  <c r="O146" i="4"/>
  <c r="AA146" i="4"/>
  <c r="P146" i="4"/>
  <c r="AB146" i="4"/>
  <c r="Q146" i="4"/>
  <c r="AC146" i="4"/>
  <c r="R146" i="4"/>
  <c r="AD146" i="4"/>
  <c r="S146" i="4"/>
  <c r="AE146" i="4"/>
  <c r="T146" i="4"/>
  <c r="AF146" i="4"/>
  <c r="U146" i="4"/>
  <c r="AG146" i="4"/>
  <c r="V146" i="4"/>
  <c r="AH146" i="4"/>
  <c r="W146" i="4"/>
  <c r="AI146" i="4"/>
  <c r="X146" i="4"/>
  <c r="AJ146" i="4"/>
  <c r="AK146" i="4"/>
  <c r="N145" i="4"/>
  <c r="Z145" i="4"/>
  <c r="O145" i="4"/>
  <c r="AA145" i="4"/>
  <c r="P145" i="4"/>
  <c r="AB145" i="4"/>
  <c r="Q145" i="4"/>
  <c r="AC145" i="4"/>
  <c r="R145" i="4"/>
  <c r="AD145" i="4"/>
  <c r="S145" i="4"/>
  <c r="AE145" i="4"/>
  <c r="T145" i="4"/>
  <c r="AF145" i="4"/>
  <c r="U145" i="4"/>
  <c r="AG145" i="4"/>
  <c r="V145" i="4"/>
  <c r="AH145" i="4"/>
  <c r="W145" i="4"/>
  <c r="AI145" i="4"/>
  <c r="X145" i="4"/>
  <c r="AJ145" i="4"/>
  <c r="AK145" i="4"/>
  <c r="N144" i="4"/>
  <c r="Z144" i="4"/>
  <c r="O144" i="4"/>
  <c r="AA144" i="4"/>
  <c r="P144" i="4"/>
  <c r="AB144" i="4"/>
  <c r="Q144" i="4"/>
  <c r="AC144" i="4"/>
  <c r="R144" i="4"/>
  <c r="AD144" i="4"/>
  <c r="S144" i="4"/>
  <c r="AE144" i="4"/>
  <c r="T144" i="4"/>
  <c r="AF144" i="4"/>
  <c r="U144" i="4"/>
  <c r="AG144" i="4"/>
  <c r="V144" i="4"/>
  <c r="AH144" i="4"/>
  <c r="W144" i="4"/>
  <c r="AI144" i="4"/>
  <c r="X144" i="4"/>
  <c r="AJ144" i="4"/>
  <c r="AK144" i="4"/>
  <c r="N143" i="4"/>
  <c r="Z143" i="4"/>
  <c r="O143" i="4"/>
  <c r="AA143" i="4"/>
  <c r="P143" i="4"/>
  <c r="AB143" i="4"/>
  <c r="Q143" i="4"/>
  <c r="AC143" i="4"/>
  <c r="R143" i="4"/>
  <c r="AD143" i="4"/>
  <c r="S143" i="4"/>
  <c r="AE143" i="4"/>
  <c r="T143" i="4"/>
  <c r="AF143" i="4"/>
  <c r="U143" i="4"/>
  <c r="AG143" i="4"/>
  <c r="V143" i="4"/>
  <c r="AH143" i="4"/>
  <c r="W143" i="4"/>
  <c r="AI143" i="4"/>
  <c r="X143" i="4"/>
  <c r="AJ143" i="4"/>
  <c r="AK143" i="4"/>
  <c r="N142" i="4"/>
  <c r="Z142" i="4"/>
  <c r="O142" i="4"/>
  <c r="AA142" i="4"/>
  <c r="P142" i="4"/>
  <c r="AB142" i="4"/>
  <c r="Q142" i="4"/>
  <c r="AC142" i="4"/>
  <c r="R142" i="4"/>
  <c r="AD142" i="4"/>
  <c r="S142" i="4"/>
  <c r="AE142" i="4"/>
  <c r="T142" i="4"/>
  <c r="AF142" i="4"/>
  <c r="U142" i="4"/>
  <c r="AG142" i="4"/>
  <c r="V142" i="4"/>
  <c r="AH142" i="4"/>
  <c r="W142" i="4"/>
  <c r="AI142" i="4"/>
  <c r="X142" i="4"/>
  <c r="AJ142" i="4"/>
  <c r="AK142" i="4"/>
  <c r="N141" i="4"/>
  <c r="Z141" i="4"/>
  <c r="O141" i="4"/>
  <c r="AA141" i="4"/>
  <c r="P141" i="4"/>
  <c r="AB141" i="4"/>
  <c r="Q141" i="4"/>
  <c r="AC141" i="4"/>
  <c r="R141" i="4"/>
  <c r="AD141" i="4"/>
  <c r="S141" i="4"/>
  <c r="AE141" i="4"/>
  <c r="T141" i="4"/>
  <c r="AF141" i="4"/>
  <c r="U141" i="4"/>
  <c r="AG141" i="4"/>
  <c r="V141" i="4"/>
  <c r="AH141" i="4"/>
  <c r="W141" i="4"/>
  <c r="AI141" i="4"/>
  <c r="X141" i="4"/>
  <c r="AJ141" i="4"/>
  <c r="AK141" i="4"/>
  <c r="N140" i="4"/>
  <c r="Z140" i="4"/>
  <c r="O140" i="4"/>
  <c r="AA140" i="4"/>
  <c r="P140" i="4"/>
  <c r="AB140" i="4"/>
  <c r="Q140" i="4"/>
  <c r="AC140" i="4"/>
  <c r="R140" i="4"/>
  <c r="AD140" i="4"/>
  <c r="S140" i="4"/>
  <c r="AE140" i="4"/>
  <c r="T140" i="4"/>
  <c r="AF140" i="4"/>
  <c r="U140" i="4"/>
  <c r="AG140" i="4"/>
  <c r="V140" i="4"/>
  <c r="AH140" i="4"/>
  <c r="W140" i="4"/>
  <c r="AI140" i="4"/>
  <c r="X140" i="4"/>
  <c r="AJ140" i="4"/>
  <c r="AK140" i="4"/>
  <c r="N139" i="4"/>
  <c r="Z139" i="4"/>
  <c r="O139" i="4"/>
  <c r="AA139" i="4"/>
  <c r="P139" i="4"/>
  <c r="AB139" i="4"/>
  <c r="Q139" i="4"/>
  <c r="AC139" i="4"/>
  <c r="R139" i="4"/>
  <c r="AD139" i="4"/>
  <c r="S139" i="4"/>
  <c r="AE139" i="4"/>
  <c r="T139" i="4"/>
  <c r="AF139" i="4"/>
  <c r="U139" i="4"/>
  <c r="AG139" i="4"/>
  <c r="V139" i="4"/>
  <c r="AH139" i="4"/>
  <c r="W139" i="4"/>
  <c r="AI139" i="4"/>
  <c r="X139" i="4"/>
  <c r="AJ139" i="4"/>
  <c r="AK139" i="4"/>
  <c r="N138" i="4"/>
  <c r="Z138" i="4"/>
  <c r="O138" i="4"/>
  <c r="AA138" i="4"/>
  <c r="P138" i="4"/>
  <c r="AB138" i="4"/>
  <c r="Q138" i="4"/>
  <c r="AC138" i="4"/>
  <c r="R138" i="4"/>
  <c r="AD138" i="4"/>
  <c r="S138" i="4"/>
  <c r="AE138" i="4"/>
  <c r="T138" i="4"/>
  <c r="AF138" i="4"/>
  <c r="U138" i="4"/>
  <c r="AG138" i="4"/>
  <c r="V138" i="4"/>
  <c r="AH138" i="4"/>
  <c r="W138" i="4"/>
  <c r="AI138" i="4"/>
  <c r="X138" i="4"/>
  <c r="AJ138" i="4"/>
  <c r="AK138" i="4"/>
  <c r="N137" i="4"/>
  <c r="Z137" i="4"/>
  <c r="O137" i="4"/>
  <c r="AA137" i="4"/>
  <c r="P137" i="4"/>
  <c r="AB137" i="4"/>
  <c r="Q137" i="4"/>
  <c r="AC137" i="4"/>
  <c r="R137" i="4"/>
  <c r="AD137" i="4"/>
  <c r="S137" i="4"/>
  <c r="AE137" i="4"/>
  <c r="T137" i="4"/>
  <c r="AF137" i="4"/>
  <c r="U137" i="4"/>
  <c r="AG137" i="4"/>
  <c r="V137" i="4"/>
  <c r="AH137" i="4"/>
  <c r="W137" i="4"/>
  <c r="AI137" i="4"/>
  <c r="X137" i="4"/>
  <c r="AJ137" i="4"/>
  <c r="AK137" i="4"/>
  <c r="N136" i="4"/>
  <c r="Z136" i="4"/>
  <c r="O136" i="4"/>
  <c r="AA136" i="4"/>
  <c r="P136" i="4"/>
  <c r="AB136" i="4"/>
  <c r="Q136" i="4"/>
  <c r="AC136" i="4"/>
  <c r="R136" i="4"/>
  <c r="AD136" i="4"/>
  <c r="S136" i="4"/>
  <c r="AE136" i="4"/>
  <c r="T136" i="4"/>
  <c r="AF136" i="4"/>
  <c r="U136" i="4"/>
  <c r="AG136" i="4"/>
  <c r="V136" i="4"/>
  <c r="AH136" i="4"/>
  <c r="W136" i="4"/>
  <c r="AI136" i="4"/>
  <c r="X136" i="4"/>
  <c r="AJ136" i="4"/>
  <c r="AK136" i="4"/>
  <c r="N135" i="4"/>
  <c r="Z135" i="4"/>
  <c r="O135" i="4"/>
  <c r="AA135" i="4"/>
  <c r="P135" i="4"/>
  <c r="AB135" i="4"/>
  <c r="Q135" i="4"/>
  <c r="AC135" i="4"/>
  <c r="R135" i="4"/>
  <c r="AD135" i="4"/>
  <c r="S135" i="4"/>
  <c r="AE135" i="4"/>
  <c r="T135" i="4"/>
  <c r="AF135" i="4"/>
  <c r="U135" i="4"/>
  <c r="AG135" i="4"/>
  <c r="V135" i="4"/>
  <c r="AH135" i="4"/>
  <c r="W135" i="4"/>
  <c r="AI135" i="4"/>
  <c r="X135" i="4"/>
  <c r="AJ135" i="4"/>
  <c r="AK135" i="4"/>
  <c r="N134" i="4"/>
  <c r="Z134" i="4"/>
  <c r="O134" i="4"/>
  <c r="AA134" i="4"/>
  <c r="P134" i="4"/>
  <c r="AB134" i="4"/>
  <c r="Q134" i="4"/>
  <c r="AC134" i="4"/>
  <c r="R134" i="4"/>
  <c r="AD134" i="4"/>
  <c r="S134" i="4"/>
  <c r="AE134" i="4"/>
  <c r="T134" i="4"/>
  <c r="AF134" i="4"/>
  <c r="U134" i="4"/>
  <c r="AG134" i="4"/>
  <c r="V134" i="4"/>
  <c r="AH134" i="4"/>
  <c r="W134" i="4"/>
  <c r="AI134" i="4"/>
  <c r="X134" i="4"/>
  <c r="AJ134" i="4"/>
  <c r="AK134" i="4"/>
  <c r="N133" i="4"/>
  <c r="Z133" i="4"/>
  <c r="O133" i="4"/>
  <c r="AA133" i="4"/>
  <c r="P133" i="4"/>
  <c r="AB133" i="4"/>
  <c r="Q133" i="4"/>
  <c r="AC133" i="4"/>
  <c r="R133" i="4"/>
  <c r="AD133" i="4"/>
  <c r="S133" i="4"/>
  <c r="AE133" i="4"/>
  <c r="T133" i="4"/>
  <c r="AF133" i="4"/>
  <c r="U133" i="4"/>
  <c r="AG133" i="4"/>
  <c r="V133" i="4"/>
  <c r="AH133" i="4"/>
  <c r="W133" i="4"/>
  <c r="AI133" i="4"/>
  <c r="X133" i="4"/>
  <c r="AJ133" i="4"/>
  <c r="AK133" i="4"/>
  <c r="N132" i="4"/>
  <c r="Z132" i="4"/>
  <c r="O132" i="4"/>
  <c r="AA132" i="4"/>
  <c r="P132" i="4"/>
  <c r="AB132" i="4"/>
  <c r="Q132" i="4"/>
  <c r="AC132" i="4"/>
  <c r="R132" i="4"/>
  <c r="AD132" i="4"/>
  <c r="S132" i="4"/>
  <c r="AE132" i="4"/>
  <c r="T132" i="4"/>
  <c r="AF132" i="4"/>
  <c r="U132" i="4"/>
  <c r="AG132" i="4"/>
  <c r="V132" i="4"/>
  <c r="AH132" i="4"/>
  <c r="W132" i="4"/>
  <c r="AI132" i="4"/>
  <c r="X132" i="4"/>
  <c r="AJ132" i="4"/>
  <c r="AK132" i="4"/>
  <c r="N131" i="4"/>
  <c r="Z131" i="4"/>
  <c r="O131" i="4"/>
  <c r="AA131" i="4"/>
  <c r="P131" i="4"/>
  <c r="AB131" i="4"/>
  <c r="Q131" i="4"/>
  <c r="AC131" i="4"/>
  <c r="R131" i="4"/>
  <c r="AD131" i="4"/>
  <c r="S131" i="4"/>
  <c r="AE131" i="4"/>
  <c r="T131" i="4"/>
  <c r="AF131" i="4"/>
  <c r="U131" i="4"/>
  <c r="AG131" i="4"/>
  <c r="V131" i="4"/>
  <c r="AH131" i="4"/>
  <c r="W131" i="4"/>
  <c r="AI131" i="4"/>
  <c r="X131" i="4"/>
  <c r="AJ131" i="4"/>
  <c r="AK131" i="4"/>
  <c r="N130" i="4"/>
  <c r="Z130" i="4"/>
  <c r="O130" i="4"/>
  <c r="AA130" i="4"/>
  <c r="P130" i="4"/>
  <c r="AB130" i="4"/>
  <c r="Q130" i="4"/>
  <c r="AC130" i="4"/>
  <c r="R130" i="4"/>
  <c r="AD130" i="4"/>
  <c r="S130" i="4"/>
  <c r="AE130" i="4"/>
  <c r="T130" i="4"/>
  <c r="AF130" i="4"/>
  <c r="U130" i="4"/>
  <c r="AG130" i="4"/>
  <c r="V130" i="4"/>
  <c r="AH130" i="4"/>
  <c r="W130" i="4"/>
  <c r="AI130" i="4"/>
  <c r="X130" i="4"/>
  <c r="AJ130" i="4"/>
  <c r="AK130" i="4"/>
  <c r="N129" i="4"/>
  <c r="Z129" i="4"/>
  <c r="O129" i="4"/>
  <c r="AA129" i="4"/>
  <c r="P129" i="4"/>
  <c r="AB129" i="4"/>
  <c r="Q129" i="4"/>
  <c r="AC129" i="4"/>
  <c r="R129" i="4"/>
  <c r="AD129" i="4"/>
  <c r="S129" i="4"/>
  <c r="AE129" i="4"/>
  <c r="T129" i="4"/>
  <c r="AF129" i="4"/>
  <c r="U129" i="4"/>
  <c r="AG129" i="4"/>
  <c r="V129" i="4"/>
  <c r="AH129" i="4"/>
  <c r="W129" i="4"/>
  <c r="AI129" i="4"/>
  <c r="X129" i="4"/>
  <c r="AJ129" i="4"/>
  <c r="AK129" i="4"/>
  <c r="N128" i="4"/>
  <c r="Z128" i="4"/>
  <c r="O128" i="4"/>
  <c r="AA128" i="4"/>
  <c r="P128" i="4"/>
  <c r="AB128" i="4"/>
  <c r="Q128" i="4"/>
  <c r="AC128" i="4"/>
  <c r="R128" i="4"/>
  <c r="AD128" i="4"/>
  <c r="S128" i="4"/>
  <c r="AE128" i="4"/>
  <c r="T128" i="4"/>
  <c r="AF128" i="4"/>
  <c r="U128" i="4"/>
  <c r="AG128" i="4"/>
  <c r="V128" i="4"/>
  <c r="AH128" i="4"/>
  <c r="W128" i="4"/>
  <c r="AI128" i="4"/>
  <c r="X128" i="4"/>
  <c r="AJ128" i="4"/>
  <c r="AK128" i="4"/>
  <c r="N127" i="4"/>
  <c r="Z127" i="4"/>
  <c r="O127" i="4"/>
  <c r="AA127" i="4"/>
  <c r="P127" i="4"/>
  <c r="AB127" i="4"/>
  <c r="Q127" i="4"/>
  <c r="AC127" i="4"/>
  <c r="R127" i="4"/>
  <c r="AD127" i="4"/>
  <c r="S127" i="4"/>
  <c r="AE127" i="4"/>
  <c r="T127" i="4"/>
  <c r="AF127" i="4"/>
  <c r="U127" i="4"/>
  <c r="AG127" i="4"/>
  <c r="V127" i="4"/>
  <c r="AH127" i="4"/>
  <c r="W127" i="4"/>
  <c r="AI127" i="4"/>
  <c r="X127" i="4"/>
  <c r="AJ127" i="4"/>
  <c r="AK127" i="4"/>
  <c r="N126" i="4"/>
  <c r="Z126" i="4"/>
  <c r="O126" i="4"/>
  <c r="AA126" i="4"/>
  <c r="P126" i="4"/>
  <c r="AB126" i="4"/>
  <c r="Q126" i="4"/>
  <c r="AC126" i="4"/>
  <c r="R126" i="4"/>
  <c r="AD126" i="4"/>
  <c r="S126" i="4"/>
  <c r="AE126" i="4"/>
  <c r="T126" i="4"/>
  <c r="AF126" i="4"/>
  <c r="U126" i="4"/>
  <c r="AG126" i="4"/>
  <c r="V126" i="4"/>
  <c r="AH126" i="4"/>
  <c r="W126" i="4"/>
  <c r="AI126" i="4"/>
  <c r="X126" i="4"/>
  <c r="AJ126" i="4"/>
  <c r="AK126" i="4"/>
  <c r="N125" i="4"/>
  <c r="Z125" i="4"/>
  <c r="O125" i="4"/>
  <c r="AA125" i="4"/>
  <c r="P125" i="4"/>
  <c r="AB125" i="4"/>
  <c r="Q125" i="4"/>
  <c r="AC125" i="4"/>
  <c r="R125" i="4"/>
  <c r="AD125" i="4"/>
  <c r="S125" i="4"/>
  <c r="AE125" i="4"/>
  <c r="T125" i="4"/>
  <c r="AF125" i="4"/>
  <c r="U125" i="4"/>
  <c r="AG125" i="4"/>
  <c r="V125" i="4"/>
  <c r="AH125" i="4"/>
  <c r="W125" i="4"/>
  <c r="AI125" i="4"/>
  <c r="X125" i="4"/>
  <c r="AJ125" i="4"/>
  <c r="AK125" i="4"/>
  <c r="N124" i="4"/>
  <c r="Z124" i="4"/>
  <c r="O124" i="4"/>
  <c r="AA124" i="4"/>
  <c r="P124" i="4"/>
  <c r="AB124" i="4"/>
  <c r="Q124" i="4"/>
  <c r="AC124" i="4"/>
  <c r="R124" i="4"/>
  <c r="AD124" i="4"/>
  <c r="S124" i="4"/>
  <c r="AE124" i="4"/>
  <c r="T124" i="4"/>
  <c r="AF124" i="4"/>
  <c r="U124" i="4"/>
  <c r="AG124" i="4"/>
  <c r="V124" i="4"/>
  <c r="AH124" i="4"/>
  <c r="W124" i="4"/>
  <c r="AI124" i="4"/>
  <c r="X124" i="4"/>
  <c r="AJ124" i="4"/>
  <c r="AK124" i="4"/>
  <c r="N123" i="4"/>
  <c r="Z123" i="4"/>
  <c r="O123" i="4"/>
  <c r="AA123" i="4"/>
  <c r="P123" i="4"/>
  <c r="AB123" i="4"/>
  <c r="Q123" i="4"/>
  <c r="AC123" i="4"/>
  <c r="R123" i="4"/>
  <c r="AD123" i="4"/>
  <c r="S123" i="4"/>
  <c r="AE123" i="4"/>
  <c r="T123" i="4"/>
  <c r="AF123" i="4"/>
  <c r="U123" i="4"/>
  <c r="AG123" i="4"/>
  <c r="V123" i="4"/>
  <c r="AH123" i="4"/>
  <c r="W123" i="4"/>
  <c r="AI123" i="4"/>
  <c r="X123" i="4"/>
  <c r="AJ123" i="4"/>
  <c r="AK123" i="4"/>
  <c r="N122" i="4"/>
  <c r="Z122" i="4"/>
  <c r="O122" i="4"/>
  <c r="AA122" i="4"/>
  <c r="P122" i="4"/>
  <c r="AB122" i="4"/>
  <c r="Q122" i="4"/>
  <c r="AC122" i="4"/>
  <c r="R122" i="4"/>
  <c r="AD122" i="4"/>
  <c r="S122" i="4"/>
  <c r="AE122" i="4"/>
  <c r="T122" i="4"/>
  <c r="AF122" i="4"/>
  <c r="U122" i="4"/>
  <c r="AG122" i="4"/>
  <c r="V122" i="4"/>
  <c r="AH122" i="4"/>
  <c r="W122" i="4"/>
  <c r="AI122" i="4"/>
  <c r="X122" i="4"/>
  <c r="AJ122" i="4"/>
  <c r="AK122" i="4"/>
  <c r="N121" i="4"/>
  <c r="Z121" i="4"/>
  <c r="O121" i="4"/>
  <c r="AA121" i="4"/>
  <c r="P121" i="4"/>
  <c r="AB121" i="4"/>
  <c r="Q121" i="4"/>
  <c r="AC121" i="4"/>
  <c r="R121" i="4"/>
  <c r="AD121" i="4"/>
  <c r="S121" i="4"/>
  <c r="AE121" i="4"/>
  <c r="T121" i="4"/>
  <c r="AF121" i="4"/>
  <c r="U121" i="4"/>
  <c r="AG121" i="4"/>
  <c r="V121" i="4"/>
  <c r="AH121" i="4"/>
  <c r="W121" i="4"/>
  <c r="AI121" i="4"/>
  <c r="X121" i="4"/>
  <c r="AJ121" i="4"/>
  <c r="AK121" i="4"/>
  <c r="N120" i="4"/>
  <c r="Z120" i="4"/>
  <c r="O120" i="4"/>
  <c r="AA120" i="4"/>
  <c r="P120" i="4"/>
  <c r="AB120" i="4"/>
  <c r="Q120" i="4"/>
  <c r="AC120" i="4"/>
  <c r="R120" i="4"/>
  <c r="AD120" i="4"/>
  <c r="S120" i="4"/>
  <c r="AE120" i="4"/>
  <c r="T120" i="4"/>
  <c r="AF120" i="4"/>
  <c r="U120" i="4"/>
  <c r="AG120" i="4"/>
  <c r="V120" i="4"/>
  <c r="AH120" i="4"/>
  <c r="W120" i="4"/>
  <c r="AI120" i="4"/>
  <c r="X120" i="4"/>
  <c r="AJ120" i="4"/>
  <c r="AK120" i="4"/>
  <c r="N119" i="4"/>
  <c r="Z119" i="4"/>
  <c r="O119" i="4"/>
  <c r="AA119" i="4"/>
  <c r="P119" i="4"/>
  <c r="AB119" i="4"/>
  <c r="Q119" i="4"/>
  <c r="AC119" i="4"/>
  <c r="R119" i="4"/>
  <c r="AD119" i="4"/>
  <c r="S119" i="4"/>
  <c r="AE119" i="4"/>
  <c r="T119" i="4"/>
  <c r="AF119" i="4"/>
  <c r="U119" i="4"/>
  <c r="AG119" i="4"/>
  <c r="V119" i="4"/>
  <c r="AH119" i="4"/>
  <c r="W119" i="4"/>
  <c r="AI119" i="4"/>
  <c r="X119" i="4"/>
  <c r="AJ119" i="4"/>
  <c r="AK119" i="4"/>
  <c r="N118" i="4"/>
  <c r="Z118" i="4"/>
  <c r="O118" i="4"/>
  <c r="AA118" i="4"/>
  <c r="P118" i="4"/>
  <c r="AB118" i="4"/>
  <c r="Q118" i="4"/>
  <c r="AC118" i="4"/>
  <c r="R118" i="4"/>
  <c r="AD118" i="4"/>
  <c r="S118" i="4"/>
  <c r="AE118" i="4"/>
  <c r="T118" i="4"/>
  <c r="AF118" i="4"/>
  <c r="U118" i="4"/>
  <c r="AG118" i="4"/>
  <c r="V118" i="4"/>
  <c r="AH118" i="4"/>
  <c r="W118" i="4"/>
  <c r="AI118" i="4"/>
  <c r="X118" i="4"/>
  <c r="AJ118" i="4"/>
  <c r="AK118" i="4"/>
  <c r="N117" i="4"/>
  <c r="Z117" i="4"/>
  <c r="O117" i="4"/>
  <c r="AA117" i="4"/>
  <c r="P117" i="4"/>
  <c r="AB117" i="4"/>
  <c r="Q117" i="4"/>
  <c r="AC117" i="4"/>
  <c r="R117" i="4"/>
  <c r="AD117" i="4"/>
  <c r="S117" i="4"/>
  <c r="AE117" i="4"/>
  <c r="T117" i="4"/>
  <c r="AF117" i="4"/>
  <c r="U117" i="4"/>
  <c r="AG117" i="4"/>
  <c r="V117" i="4"/>
  <c r="AH117" i="4"/>
  <c r="W117" i="4"/>
  <c r="AI117" i="4"/>
  <c r="X117" i="4"/>
  <c r="AJ117" i="4"/>
  <c r="AK117" i="4"/>
  <c r="N116" i="4"/>
  <c r="Z116" i="4"/>
  <c r="O116" i="4"/>
  <c r="AA116" i="4"/>
  <c r="P116" i="4"/>
  <c r="AB116" i="4"/>
  <c r="Q116" i="4"/>
  <c r="AC116" i="4"/>
  <c r="R116" i="4"/>
  <c r="AD116" i="4"/>
  <c r="S116" i="4"/>
  <c r="AE116" i="4"/>
  <c r="T116" i="4"/>
  <c r="AF116" i="4"/>
  <c r="U116" i="4"/>
  <c r="AG116" i="4"/>
  <c r="V116" i="4"/>
  <c r="AH116" i="4"/>
  <c r="W116" i="4"/>
  <c r="AI116" i="4"/>
  <c r="X116" i="4"/>
  <c r="AJ116" i="4"/>
  <c r="AK116" i="4"/>
  <c r="N115" i="4"/>
  <c r="Z115" i="4"/>
  <c r="O115" i="4"/>
  <c r="AA115" i="4"/>
  <c r="P115" i="4"/>
  <c r="AB115" i="4"/>
  <c r="Q115" i="4"/>
  <c r="AC115" i="4"/>
  <c r="R115" i="4"/>
  <c r="AD115" i="4"/>
  <c r="S115" i="4"/>
  <c r="AE115" i="4"/>
  <c r="T115" i="4"/>
  <c r="AF115" i="4"/>
  <c r="U115" i="4"/>
  <c r="AG115" i="4"/>
  <c r="V115" i="4"/>
  <c r="AH115" i="4"/>
  <c r="W115" i="4"/>
  <c r="AI115" i="4"/>
  <c r="X115" i="4"/>
  <c r="AJ115" i="4"/>
  <c r="AK115" i="4"/>
  <c r="N114" i="4"/>
  <c r="Z114" i="4"/>
  <c r="O114" i="4"/>
  <c r="AA114" i="4"/>
  <c r="P114" i="4"/>
  <c r="AB114" i="4"/>
  <c r="Q114" i="4"/>
  <c r="AC114" i="4"/>
  <c r="R114" i="4"/>
  <c r="AD114" i="4"/>
  <c r="S114" i="4"/>
  <c r="AE114" i="4"/>
  <c r="T114" i="4"/>
  <c r="AF114" i="4"/>
  <c r="U114" i="4"/>
  <c r="AG114" i="4"/>
  <c r="V114" i="4"/>
  <c r="AH114" i="4"/>
  <c r="W114" i="4"/>
  <c r="AI114" i="4"/>
  <c r="X114" i="4"/>
  <c r="AJ114" i="4"/>
  <c r="AK114" i="4"/>
  <c r="N113" i="4"/>
  <c r="Z113" i="4"/>
  <c r="O113" i="4"/>
  <c r="AA113" i="4"/>
  <c r="P113" i="4"/>
  <c r="AB113" i="4"/>
  <c r="Q113" i="4"/>
  <c r="AC113" i="4"/>
  <c r="R113" i="4"/>
  <c r="AD113" i="4"/>
  <c r="S113" i="4"/>
  <c r="AE113" i="4"/>
  <c r="T113" i="4"/>
  <c r="AF113" i="4"/>
  <c r="U113" i="4"/>
  <c r="AG113" i="4"/>
  <c r="V113" i="4"/>
  <c r="AH113" i="4"/>
  <c r="W113" i="4"/>
  <c r="AI113" i="4"/>
  <c r="X113" i="4"/>
  <c r="AJ113" i="4"/>
  <c r="AK113" i="4"/>
  <c r="N112" i="4"/>
  <c r="Z112" i="4"/>
  <c r="O112" i="4"/>
  <c r="AA112" i="4"/>
  <c r="P112" i="4"/>
  <c r="AB112" i="4"/>
  <c r="Q112" i="4"/>
  <c r="AC112" i="4"/>
  <c r="R112" i="4"/>
  <c r="AD112" i="4"/>
  <c r="S112" i="4"/>
  <c r="AE112" i="4"/>
  <c r="T112" i="4"/>
  <c r="AF112" i="4"/>
  <c r="U112" i="4"/>
  <c r="AG112" i="4"/>
  <c r="V112" i="4"/>
  <c r="AH112" i="4"/>
  <c r="W112" i="4"/>
  <c r="AI112" i="4"/>
  <c r="L112" i="4"/>
  <c r="X112" i="4"/>
  <c r="AJ112" i="4"/>
  <c r="AK112" i="4"/>
  <c r="N111" i="4"/>
  <c r="Z111" i="4"/>
  <c r="O111" i="4"/>
  <c r="AA111" i="4"/>
  <c r="P111" i="4"/>
  <c r="AB111" i="4"/>
  <c r="Q111" i="4"/>
  <c r="AC111" i="4"/>
  <c r="R111" i="4"/>
  <c r="AD111" i="4"/>
  <c r="S111" i="4"/>
  <c r="AE111" i="4"/>
  <c r="T111" i="4"/>
  <c r="AF111" i="4"/>
  <c r="U111" i="4"/>
  <c r="AG111" i="4"/>
  <c r="V111" i="4"/>
  <c r="AH111" i="4"/>
  <c r="W111" i="4"/>
  <c r="AI111" i="4"/>
  <c r="X111" i="4"/>
  <c r="AJ111" i="4"/>
  <c r="AK111" i="4"/>
  <c r="N110" i="4"/>
  <c r="Z110" i="4"/>
  <c r="O110" i="4"/>
  <c r="AA110" i="4"/>
  <c r="P110" i="4"/>
  <c r="AB110" i="4"/>
  <c r="Q110" i="4"/>
  <c r="AC110" i="4"/>
  <c r="R110" i="4"/>
  <c r="AD110" i="4"/>
  <c r="S110" i="4"/>
  <c r="AE110" i="4"/>
  <c r="T110" i="4"/>
  <c r="AF110" i="4"/>
  <c r="U110" i="4"/>
  <c r="AG110" i="4"/>
  <c r="V110" i="4"/>
  <c r="AH110" i="4"/>
  <c r="W110" i="4"/>
  <c r="AI110" i="4"/>
  <c r="X110" i="4"/>
  <c r="AJ110" i="4"/>
  <c r="AK110" i="4"/>
  <c r="N109" i="4"/>
  <c r="Z109" i="4"/>
  <c r="O109" i="4"/>
  <c r="AA109" i="4"/>
  <c r="P109" i="4"/>
  <c r="AB109" i="4"/>
  <c r="Q109" i="4"/>
  <c r="AC109" i="4"/>
  <c r="R109" i="4"/>
  <c r="AD109" i="4"/>
  <c r="S109" i="4"/>
  <c r="AE109" i="4"/>
  <c r="T109" i="4"/>
  <c r="AF109" i="4"/>
  <c r="U109" i="4"/>
  <c r="AG109" i="4"/>
  <c r="V109" i="4"/>
  <c r="AH109" i="4"/>
  <c r="W109" i="4"/>
  <c r="AI109" i="4"/>
  <c r="X109" i="4"/>
  <c r="AJ109" i="4"/>
  <c r="AK109" i="4"/>
  <c r="N108" i="4"/>
  <c r="Z108" i="4"/>
  <c r="O108" i="4"/>
  <c r="AA108" i="4"/>
  <c r="P108" i="4"/>
  <c r="AB108" i="4"/>
  <c r="Q108" i="4"/>
  <c r="AC108" i="4"/>
  <c r="R108" i="4"/>
  <c r="AD108" i="4"/>
  <c r="S108" i="4"/>
  <c r="AE108" i="4"/>
  <c r="T108" i="4"/>
  <c r="AF108" i="4"/>
  <c r="U108" i="4"/>
  <c r="AG108" i="4"/>
  <c r="V108" i="4"/>
  <c r="AH108" i="4"/>
  <c r="W108" i="4"/>
  <c r="AI108" i="4"/>
  <c r="X108" i="4"/>
  <c r="AJ108" i="4"/>
  <c r="AK108" i="4"/>
  <c r="N107" i="4"/>
  <c r="Z107" i="4"/>
  <c r="O107" i="4"/>
  <c r="AA107" i="4"/>
  <c r="P107" i="4"/>
  <c r="AB107" i="4"/>
  <c r="Q107" i="4"/>
  <c r="AC107" i="4"/>
  <c r="R107" i="4"/>
  <c r="AD107" i="4"/>
  <c r="S107" i="4"/>
  <c r="AE107" i="4"/>
  <c r="T107" i="4"/>
  <c r="AF107" i="4"/>
  <c r="U107" i="4"/>
  <c r="AG107" i="4"/>
  <c r="V107" i="4"/>
  <c r="AH107" i="4"/>
  <c r="W107" i="4"/>
  <c r="AI107" i="4"/>
  <c r="L107" i="4"/>
  <c r="X107" i="4"/>
  <c r="AJ107" i="4"/>
  <c r="AK107" i="4"/>
  <c r="N106" i="4"/>
  <c r="Z106" i="4"/>
  <c r="O106" i="4"/>
  <c r="AA106" i="4"/>
  <c r="P106" i="4"/>
  <c r="AB106" i="4"/>
  <c r="Q106" i="4"/>
  <c r="AC106" i="4"/>
  <c r="R106" i="4"/>
  <c r="AD106" i="4"/>
  <c r="S106" i="4"/>
  <c r="AE106" i="4"/>
  <c r="T106" i="4"/>
  <c r="AF106" i="4"/>
  <c r="U106" i="4"/>
  <c r="AG106" i="4"/>
  <c r="V106" i="4"/>
  <c r="AH106" i="4"/>
  <c r="W106" i="4"/>
  <c r="AI106" i="4"/>
  <c r="X106" i="4"/>
  <c r="AJ106" i="4"/>
  <c r="AK106" i="4"/>
  <c r="N105" i="4"/>
  <c r="Z105" i="4"/>
  <c r="O105" i="4"/>
  <c r="AA105" i="4"/>
  <c r="P105" i="4"/>
  <c r="AB105" i="4"/>
  <c r="Q105" i="4"/>
  <c r="AC105" i="4"/>
  <c r="R105" i="4"/>
  <c r="AD105" i="4"/>
  <c r="S105" i="4"/>
  <c r="AE105" i="4"/>
  <c r="T105" i="4"/>
  <c r="AF105" i="4"/>
  <c r="U105" i="4"/>
  <c r="AG105" i="4"/>
  <c r="V105" i="4"/>
  <c r="AH105" i="4"/>
  <c r="W105" i="4"/>
  <c r="AI105" i="4"/>
  <c r="X105" i="4"/>
  <c r="AJ105" i="4"/>
  <c r="AK105" i="4"/>
  <c r="N104" i="4"/>
  <c r="Z104" i="4"/>
  <c r="O104" i="4"/>
  <c r="AA104" i="4"/>
  <c r="P104" i="4"/>
  <c r="AB104" i="4"/>
  <c r="Q104" i="4"/>
  <c r="AC104" i="4"/>
  <c r="R104" i="4"/>
  <c r="AD104" i="4"/>
  <c r="S104" i="4"/>
  <c r="AE104" i="4"/>
  <c r="T104" i="4"/>
  <c r="AF104" i="4"/>
  <c r="U104" i="4"/>
  <c r="AG104" i="4"/>
  <c r="V104" i="4"/>
  <c r="AH104" i="4"/>
  <c r="W104" i="4"/>
  <c r="AI104" i="4"/>
  <c r="X104" i="4"/>
  <c r="AJ104" i="4"/>
  <c r="AK104" i="4"/>
  <c r="N103" i="4"/>
  <c r="Z103" i="4"/>
  <c r="O103" i="4"/>
  <c r="AA103" i="4"/>
  <c r="P103" i="4"/>
  <c r="AB103" i="4"/>
  <c r="Q103" i="4"/>
  <c r="AC103" i="4"/>
  <c r="R103" i="4"/>
  <c r="AD103" i="4"/>
  <c r="S103" i="4"/>
  <c r="AE103" i="4"/>
  <c r="T103" i="4"/>
  <c r="AF103" i="4"/>
  <c r="U103" i="4"/>
  <c r="AG103" i="4"/>
  <c r="V103" i="4"/>
  <c r="AH103" i="4"/>
  <c r="W103" i="4"/>
  <c r="AI103" i="4"/>
  <c r="X103" i="4"/>
  <c r="AJ103" i="4"/>
  <c r="AK103" i="4"/>
  <c r="N102" i="4"/>
  <c r="Z102" i="4"/>
  <c r="O102" i="4"/>
  <c r="AA102" i="4"/>
  <c r="P102" i="4"/>
  <c r="AB102" i="4"/>
  <c r="Q102" i="4"/>
  <c r="AC102" i="4"/>
  <c r="R102" i="4"/>
  <c r="AD102" i="4"/>
  <c r="S102" i="4"/>
  <c r="AE102" i="4"/>
  <c r="T102" i="4"/>
  <c r="AF102" i="4"/>
  <c r="U102" i="4"/>
  <c r="AG102" i="4"/>
  <c r="V102" i="4"/>
  <c r="AH102" i="4"/>
  <c r="W102" i="4"/>
  <c r="AI102" i="4"/>
  <c r="L102" i="4"/>
  <c r="X102" i="4"/>
  <c r="AJ102" i="4"/>
  <c r="AK102" i="4"/>
  <c r="N101" i="4"/>
  <c r="Z101" i="4"/>
  <c r="O101" i="4"/>
  <c r="AA101" i="4"/>
  <c r="P101" i="4"/>
  <c r="AB101" i="4"/>
  <c r="Q101" i="4"/>
  <c r="AC101" i="4"/>
  <c r="R101" i="4"/>
  <c r="AD101" i="4"/>
  <c r="S101" i="4"/>
  <c r="AE101" i="4"/>
  <c r="T101" i="4"/>
  <c r="AF101" i="4"/>
  <c r="U101" i="4"/>
  <c r="AG101" i="4"/>
  <c r="V101" i="4"/>
  <c r="AH101" i="4"/>
  <c r="W101" i="4"/>
  <c r="AI101" i="4"/>
  <c r="X101" i="4"/>
  <c r="AJ101" i="4"/>
  <c r="AK101" i="4"/>
  <c r="N100" i="4"/>
  <c r="Z100" i="4"/>
  <c r="O100" i="4"/>
  <c r="AA100" i="4"/>
  <c r="P100" i="4"/>
  <c r="AB100" i="4"/>
  <c r="Q100" i="4"/>
  <c r="AC100" i="4"/>
  <c r="R100" i="4"/>
  <c r="AD100" i="4"/>
  <c r="S100" i="4"/>
  <c r="AE100" i="4"/>
  <c r="T100" i="4"/>
  <c r="AF100" i="4"/>
  <c r="U100" i="4"/>
  <c r="AG100" i="4"/>
  <c r="V100" i="4"/>
  <c r="AH100" i="4"/>
  <c r="W100" i="4"/>
  <c r="AI100" i="4"/>
  <c r="X100" i="4"/>
  <c r="AJ100" i="4"/>
  <c r="AK100" i="4"/>
  <c r="N99" i="4"/>
  <c r="Z99" i="4"/>
  <c r="O99" i="4"/>
  <c r="AA99" i="4"/>
  <c r="P99" i="4"/>
  <c r="AB99" i="4"/>
  <c r="Q99" i="4"/>
  <c r="AC99" i="4"/>
  <c r="R99" i="4"/>
  <c r="AD99" i="4"/>
  <c r="S99" i="4"/>
  <c r="AE99" i="4"/>
  <c r="T99" i="4"/>
  <c r="AF99" i="4"/>
  <c r="U99" i="4"/>
  <c r="AG99" i="4"/>
  <c r="V99" i="4"/>
  <c r="AH99" i="4"/>
  <c r="W99" i="4"/>
  <c r="AI99" i="4"/>
  <c r="X99" i="4"/>
  <c r="AJ99" i="4"/>
  <c r="AK99" i="4"/>
  <c r="N98" i="4"/>
  <c r="Z98" i="4"/>
  <c r="O98" i="4"/>
  <c r="AA98" i="4"/>
  <c r="P98" i="4"/>
  <c r="AB98" i="4"/>
  <c r="Q98" i="4"/>
  <c r="AC98" i="4"/>
  <c r="R98" i="4"/>
  <c r="AD98" i="4"/>
  <c r="S98" i="4"/>
  <c r="AE98" i="4"/>
  <c r="T98" i="4"/>
  <c r="AF98" i="4"/>
  <c r="U98" i="4"/>
  <c r="AG98" i="4"/>
  <c r="V98" i="4"/>
  <c r="AH98" i="4"/>
  <c r="W98" i="4"/>
  <c r="AI98" i="4"/>
  <c r="X98" i="4"/>
  <c r="AJ98" i="4"/>
  <c r="AK98" i="4"/>
  <c r="N97" i="4"/>
  <c r="Z97" i="4"/>
  <c r="O97" i="4"/>
  <c r="AA97" i="4"/>
  <c r="P97" i="4"/>
  <c r="AB97" i="4"/>
  <c r="Q97" i="4"/>
  <c r="AC97" i="4"/>
  <c r="R97" i="4"/>
  <c r="AD97" i="4"/>
  <c r="S97" i="4"/>
  <c r="AE97" i="4"/>
  <c r="T97" i="4"/>
  <c r="AF97" i="4"/>
  <c r="U97" i="4"/>
  <c r="AG97" i="4"/>
  <c r="V97" i="4"/>
  <c r="AH97" i="4"/>
  <c r="W97" i="4"/>
  <c r="AI97" i="4"/>
  <c r="L97" i="4"/>
  <c r="X97" i="4"/>
  <c r="AJ97" i="4"/>
  <c r="AK97" i="4"/>
  <c r="N96" i="4"/>
  <c r="Z96" i="4"/>
  <c r="O96" i="4"/>
  <c r="AA96" i="4"/>
  <c r="P96" i="4"/>
  <c r="AB96" i="4"/>
  <c r="Q96" i="4"/>
  <c r="AC96" i="4"/>
  <c r="R96" i="4"/>
  <c r="AD96" i="4"/>
  <c r="S96" i="4"/>
  <c r="AE96" i="4"/>
  <c r="T96" i="4"/>
  <c r="AF96" i="4"/>
  <c r="U96" i="4"/>
  <c r="AG96" i="4"/>
  <c r="V96" i="4"/>
  <c r="AH96" i="4"/>
  <c r="W96" i="4"/>
  <c r="AI96" i="4"/>
  <c r="X96" i="4"/>
  <c r="AJ96" i="4"/>
  <c r="AK96" i="4"/>
  <c r="N95" i="4"/>
  <c r="Z95" i="4"/>
  <c r="O95" i="4"/>
  <c r="AA95" i="4"/>
  <c r="P95" i="4"/>
  <c r="AB95" i="4"/>
  <c r="Q95" i="4"/>
  <c r="AC95" i="4"/>
  <c r="R95" i="4"/>
  <c r="AD95" i="4"/>
  <c r="S95" i="4"/>
  <c r="AE95" i="4"/>
  <c r="T95" i="4"/>
  <c r="AF95" i="4"/>
  <c r="U95" i="4"/>
  <c r="AG95" i="4"/>
  <c r="V95" i="4"/>
  <c r="AH95" i="4"/>
  <c r="W95" i="4"/>
  <c r="AI95" i="4"/>
  <c r="X95" i="4"/>
  <c r="AJ95" i="4"/>
  <c r="AK95" i="4"/>
  <c r="N94" i="4"/>
  <c r="Z94" i="4"/>
  <c r="O94" i="4"/>
  <c r="AA94" i="4"/>
  <c r="P94" i="4"/>
  <c r="AB94" i="4"/>
  <c r="Q94" i="4"/>
  <c r="AC94" i="4"/>
  <c r="R94" i="4"/>
  <c r="AD94" i="4"/>
  <c r="S94" i="4"/>
  <c r="AE94" i="4"/>
  <c r="T94" i="4"/>
  <c r="AF94" i="4"/>
  <c r="U94" i="4"/>
  <c r="AG94" i="4"/>
  <c r="V94" i="4"/>
  <c r="AH94" i="4"/>
  <c r="W94" i="4"/>
  <c r="AI94" i="4"/>
  <c r="X94" i="4"/>
  <c r="AJ94" i="4"/>
  <c r="AK94" i="4"/>
  <c r="N93" i="4"/>
  <c r="Z93" i="4"/>
  <c r="O93" i="4"/>
  <c r="AA93" i="4"/>
  <c r="P93" i="4"/>
  <c r="AB93" i="4"/>
  <c r="Q93" i="4"/>
  <c r="AC93" i="4"/>
  <c r="R93" i="4"/>
  <c r="AD93" i="4"/>
  <c r="S93" i="4"/>
  <c r="AE93" i="4"/>
  <c r="T93" i="4"/>
  <c r="AF93" i="4"/>
  <c r="U93" i="4"/>
  <c r="AG93" i="4"/>
  <c r="V93" i="4"/>
  <c r="AH93" i="4"/>
  <c r="W93" i="4"/>
  <c r="AI93" i="4"/>
  <c r="X93" i="4"/>
  <c r="AJ93" i="4"/>
  <c r="AK93" i="4"/>
  <c r="N92" i="4"/>
  <c r="Z92" i="4"/>
  <c r="O92" i="4"/>
  <c r="AA92" i="4"/>
  <c r="P92" i="4"/>
  <c r="AB92" i="4"/>
  <c r="Q92" i="4"/>
  <c r="AC92" i="4"/>
  <c r="R92" i="4"/>
  <c r="AD92" i="4"/>
  <c r="S92" i="4"/>
  <c r="AE92" i="4"/>
  <c r="T92" i="4"/>
  <c r="AF92" i="4"/>
  <c r="U92" i="4"/>
  <c r="AG92" i="4"/>
  <c r="V92" i="4"/>
  <c r="AH92" i="4"/>
  <c r="W92" i="4"/>
  <c r="AI92" i="4"/>
  <c r="X92" i="4"/>
  <c r="AJ92" i="4"/>
  <c r="AK92" i="4"/>
  <c r="N91" i="4"/>
  <c r="Z91" i="4"/>
  <c r="O91" i="4"/>
  <c r="AA91" i="4"/>
  <c r="P91" i="4"/>
  <c r="AB91" i="4"/>
  <c r="Q91" i="4"/>
  <c r="AC91" i="4"/>
  <c r="R91" i="4"/>
  <c r="AD91" i="4"/>
  <c r="S91" i="4"/>
  <c r="AE91" i="4"/>
  <c r="T91" i="4"/>
  <c r="AF91" i="4"/>
  <c r="U91" i="4"/>
  <c r="AG91" i="4"/>
  <c r="V91" i="4"/>
  <c r="AH91" i="4"/>
  <c r="W91" i="4"/>
  <c r="AI91" i="4"/>
  <c r="L91" i="4"/>
  <c r="X91" i="4"/>
  <c r="AJ91" i="4"/>
  <c r="AK91" i="4"/>
  <c r="N90" i="4"/>
  <c r="Z90" i="4"/>
  <c r="O90" i="4"/>
  <c r="AA90" i="4"/>
  <c r="P90" i="4"/>
  <c r="AB90" i="4"/>
  <c r="Q90" i="4"/>
  <c r="AC90" i="4"/>
  <c r="R90" i="4"/>
  <c r="AD90" i="4"/>
  <c r="S90" i="4"/>
  <c r="AE90" i="4"/>
  <c r="T90" i="4"/>
  <c r="AF90" i="4"/>
  <c r="U90" i="4"/>
  <c r="AG90" i="4"/>
  <c r="V90" i="4"/>
  <c r="AH90" i="4"/>
  <c r="W90" i="4"/>
  <c r="AI90" i="4"/>
  <c r="X90" i="4"/>
  <c r="AJ90" i="4"/>
  <c r="AK90" i="4"/>
  <c r="N89" i="4"/>
  <c r="Z89" i="4"/>
  <c r="O89" i="4"/>
  <c r="AA89" i="4"/>
  <c r="P89" i="4"/>
  <c r="AB89" i="4"/>
  <c r="Q89" i="4"/>
  <c r="AC89" i="4"/>
  <c r="R89" i="4"/>
  <c r="AD89" i="4"/>
  <c r="S89" i="4"/>
  <c r="AE89" i="4"/>
  <c r="T89" i="4"/>
  <c r="AF89" i="4"/>
  <c r="U89" i="4"/>
  <c r="AG89" i="4"/>
  <c r="V89" i="4"/>
  <c r="AH89" i="4"/>
  <c r="W89" i="4"/>
  <c r="AI89" i="4"/>
  <c r="X89" i="4"/>
  <c r="AJ89" i="4"/>
  <c r="AK89" i="4"/>
  <c r="N88" i="4"/>
  <c r="Z88" i="4"/>
  <c r="O88" i="4"/>
  <c r="AA88" i="4"/>
  <c r="P88" i="4"/>
  <c r="AB88" i="4"/>
  <c r="Q88" i="4"/>
  <c r="AC88" i="4"/>
  <c r="R88" i="4"/>
  <c r="AD88" i="4"/>
  <c r="S88" i="4"/>
  <c r="AE88" i="4"/>
  <c r="T88" i="4"/>
  <c r="AF88" i="4"/>
  <c r="U88" i="4"/>
  <c r="AG88" i="4"/>
  <c r="V88" i="4"/>
  <c r="AH88" i="4"/>
  <c r="W88" i="4"/>
  <c r="AI88" i="4"/>
  <c r="X88" i="4"/>
  <c r="AJ88" i="4"/>
  <c r="AK88" i="4"/>
  <c r="N87" i="4"/>
  <c r="Z87" i="4"/>
  <c r="O87" i="4"/>
  <c r="AA87" i="4"/>
  <c r="P87" i="4"/>
  <c r="AB87" i="4"/>
  <c r="Q87" i="4"/>
  <c r="AC87" i="4"/>
  <c r="R87" i="4"/>
  <c r="AD87" i="4"/>
  <c r="S87" i="4"/>
  <c r="AE87" i="4"/>
  <c r="T87" i="4"/>
  <c r="AF87" i="4"/>
  <c r="U87" i="4"/>
  <c r="AG87" i="4"/>
  <c r="V87" i="4"/>
  <c r="AH87" i="4"/>
  <c r="W87" i="4"/>
  <c r="AI87" i="4"/>
  <c r="X87" i="4"/>
  <c r="AJ87" i="4"/>
  <c r="AK87" i="4"/>
  <c r="N86" i="4"/>
  <c r="Z86" i="4"/>
  <c r="O86" i="4"/>
  <c r="AA86" i="4"/>
  <c r="P86" i="4"/>
  <c r="AB86" i="4"/>
  <c r="Q86" i="4"/>
  <c r="AC86" i="4"/>
  <c r="R86" i="4"/>
  <c r="AD86" i="4"/>
  <c r="S86" i="4"/>
  <c r="AE86" i="4"/>
  <c r="T86" i="4"/>
  <c r="AF86" i="4"/>
  <c r="U86" i="4"/>
  <c r="AG86" i="4"/>
  <c r="V86" i="4"/>
  <c r="AH86" i="4"/>
  <c r="W86" i="4"/>
  <c r="AI86" i="4"/>
  <c r="X86" i="4"/>
  <c r="AJ86" i="4"/>
  <c r="AK86" i="4"/>
  <c r="N85" i="4"/>
  <c r="Z85" i="4"/>
  <c r="O85" i="4"/>
  <c r="AA85" i="4"/>
  <c r="P85" i="4"/>
  <c r="AB85" i="4"/>
  <c r="Q85" i="4"/>
  <c r="AC85" i="4"/>
  <c r="R85" i="4"/>
  <c r="AD85" i="4"/>
  <c r="S85" i="4"/>
  <c r="AE85" i="4"/>
  <c r="T85" i="4"/>
  <c r="AF85" i="4"/>
  <c r="U85" i="4"/>
  <c r="AG85" i="4"/>
  <c r="V85" i="4"/>
  <c r="AH85" i="4"/>
  <c r="W85" i="4"/>
  <c r="AI85" i="4"/>
  <c r="L85" i="4"/>
  <c r="X85" i="4"/>
  <c r="AJ85" i="4"/>
  <c r="AK85" i="4"/>
  <c r="N84" i="4"/>
  <c r="Z84" i="4"/>
  <c r="O84" i="4"/>
  <c r="AA84" i="4"/>
  <c r="P84" i="4"/>
  <c r="AB84" i="4"/>
  <c r="Q84" i="4"/>
  <c r="AC84" i="4"/>
  <c r="R84" i="4"/>
  <c r="AD84" i="4"/>
  <c r="S84" i="4"/>
  <c r="AE84" i="4"/>
  <c r="T84" i="4"/>
  <c r="AF84" i="4"/>
  <c r="U84" i="4"/>
  <c r="AG84" i="4"/>
  <c r="V84" i="4"/>
  <c r="AH84" i="4"/>
  <c r="W84" i="4"/>
  <c r="AI84" i="4"/>
  <c r="X84" i="4"/>
  <c r="AJ84" i="4"/>
  <c r="AK84" i="4"/>
  <c r="N83" i="4"/>
  <c r="Z83" i="4"/>
  <c r="O83" i="4"/>
  <c r="AA83" i="4"/>
  <c r="P83" i="4"/>
  <c r="AB83" i="4"/>
  <c r="Q83" i="4"/>
  <c r="AC83" i="4"/>
  <c r="R83" i="4"/>
  <c r="AD83" i="4"/>
  <c r="S83" i="4"/>
  <c r="AE83" i="4"/>
  <c r="T83" i="4"/>
  <c r="AF83" i="4"/>
  <c r="U83" i="4"/>
  <c r="AG83" i="4"/>
  <c r="V83" i="4"/>
  <c r="AH83" i="4"/>
  <c r="W83" i="4"/>
  <c r="AI83" i="4"/>
  <c r="X83" i="4"/>
  <c r="AJ83" i="4"/>
  <c r="AK83" i="4"/>
  <c r="N82" i="4"/>
  <c r="Z82" i="4"/>
  <c r="O82" i="4"/>
  <c r="AA82" i="4"/>
  <c r="P82" i="4"/>
  <c r="AB82" i="4"/>
  <c r="Q82" i="4"/>
  <c r="AC82" i="4"/>
  <c r="R82" i="4"/>
  <c r="AD82" i="4"/>
  <c r="S82" i="4"/>
  <c r="AE82" i="4"/>
  <c r="T82" i="4"/>
  <c r="AF82" i="4"/>
  <c r="U82" i="4"/>
  <c r="AG82" i="4"/>
  <c r="V82" i="4"/>
  <c r="AH82" i="4"/>
  <c r="W82" i="4"/>
  <c r="AI82" i="4"/>
  <c r="X82" i="4"/>
  <c r="AJ82" i="4"/>
  <c r="AK82" i="4"/>
  <c r="N81" i="4"/>
  <c r="Z81" i="4"/>
  <c r="O81" i="4"/>
  <c r="AA81" i="4"/>
  <c r="P81" i="4"/>
  <c r="AB81" i="4"/>
  <c r="Q81" i="4"/>
  <c r="AC81" i="4"/>
  <c r="R81" i="4"/>
  <c r="AD81" i="4"/>
  <c r="S81" i="4"/>
  <c r="AE81" i="4"/>
  <c r="T81" i="4"/>
  <c r="AF81" i="4"/>
  <c r="U81" i="4"/>
  <c r="AG81" i="4"/>
  <c r="V81" i="4"/>
  <c r="AH81" i="4"/>
  <c r="W81" i="4"/>
  <c r="AI81" i="4"/>
  <c r="X81" i="4"/>
  <c r="AJ81" i="4"/>
  <c r="AK81" i="4"/>
  <c r="N80" i="4"/>
  <c r="Z80" i="4"/>
  <c r="O80" i="4"/>
  <c r="AA80" i="4"/>
  <c r="P80" i="4"/>
  <c r="AB80" i="4"/>
  <c r="Q80" i="4"/>
  <c r="AC80" i="4"/>
  <c r="R80" i="4"/>
  <c r="AD80" i="4"/>
  <c r="S80" i="4"/>
  <c r="AE80" i="4"/>
  <c r="T80" i="4"/>
  <c r="AF80" i="4"/>
  <c r="U80" i="4"/>
  <c r="AG80" i="4"/>
  <c r="V80" i="4"/>
  <c r="AH80" i="4"/>
  <c r="W80" i="4"/>
  <c r="AI80" i="4"/>
  <c r="L80" i="4"/>
  <c r="X80" i="4"/>
  <c r="AJ80" i="4"/>
  <c r="AK80" i="4"/>
  <c r="N79" i="4"/>
  <c r="Z79" i="4"/>
  <c r="O79" i="4"/>
  <c r="AA79" i="4"/>
  <c r="P79" i="4"/>
  <c r="AB79" i="4"/>
  <c r="Q79" i="4"/>
  <c r="AC79" i="4"/>
  <c r="R79" i="4"/>
  <c r="AD79" i="4"/>
  <c r="S79" i="4"/>
  <c r="AE79" i="4"/>
  <c r="T79" i="4"/>
  <c r="AF79" i="4"/>
  <c r="U79" i="4"/>
  <c r="AG79" i="4"/>
  <c r="V79" i="4"/>
  <c r="AH79" i="4"/>
  <c r="W79" i="4"/>
  <c r="AI79" i="4"/>
  <c r="X79" i="4"/>
  <c r="AJ79" i="4"/>
  <c r="AK79" i="4"/>
  <c r="N78" i="4"/>
  <c r="Z78" i="4"/>
  <c r="O78" i="4"/>
  <c r="AA78" i="4"/>
  <c r="P78" i="4"/>
  <c r="AB78" i="4"/>
  <c r="Q78" i="4"/>
  <c r="AC78" i="4"/>
  <c r="R78" i="4"/>
  <c r="AD78" i="4"/>
  <c r="S78" i="4"/>
  <c r="AE78" i="4"/>
  <c r="T78" i="4"/>
  <c r="AF78" i="4"/>
  <c r="U78" i="4"/>
  <c r="AG78" i="4"/>
  <c r="V78" i="4"/>
  <c r="AH78" i="4"/>
  <c r="W78" i="4"/>
  <c r="AI78" i="4"/>
  <c r="X78" i="4"/>
  <c r="AJ78" i="4"/>
  <c r="AK78" i="4"/>
  <c r="N77" i="4"/>
  <c r="Z77" i="4"/>
  <c r="O77" i="4"/>
  <c r="AA77" i="4"/>
  <c r="P77" i="4"/>
  <c r="AB77" i="4"/>
  <c r="Q77" i="4"/>
  <c r="AC77" i="4"/>
  <c r="R77" i="4"/>
  <c r="AD77" i="4"/>
  <c r="S77" i="4"/>
  <c r="AE77" i="4"/>
  <c r="T77" i="4"/>
  <c r="AF77" i="4"/>
  <c r="U77" i="4"/>
  <c r="AG77" i="4"/>
  <c r="V77" i="4"/>
  <c r="AH77" i="4"/>
  <c r="W77" i="4"/>
  <c r="AI77" i="4"/>
  <c r="X77" i="4"/>
  <c r="AJ77" i="4"/>
  <c r="AK77" i="4"/>
  <c r="N76" i="4"/>
  <c r="Z76" i="4"/>
  <c r="O76" i="4"/>
  <c r="AA76" i="4"/>
  <c r="P76" i="4"/>
  <c r="AB76" i="4"/>
  <c r="Q76" i="4"/>
  <c r="AC76" i="4"/>
  <c r="R76" i="4"/>
  <c r="AD76" i="4"/>
  <c r="S76" i="4"/>
  <c r="AE76" i="4"/>
  <c r="T76" i="4"/>
  <c r="AF76" i="4"/>
  <c r="U76" i="4"/>
  <c r="AG76" i="4"/>
  <c r="V76" i="4"/>
  <c r="AH76" i="4"/>
  <c r="W76" i="4"/>
  <c r="AI76" i="4"/>
  <c r="X76" i="4"/>
  <c r="AJ76" i="4"/>
  <c r="AK76" i="4"/>
  <c r="N75" i="4"/>
  <c r="Z75" i="4"/>
  <c r="O75" i="4"/>
  <c r="AA75" i="4"/>
  <c r="P75" i="4"/>
  <c r="AB75" i="4"/>
  <c r="Q75" i="4"/>
  <c r="AC75" i="4"/>
  <c r="R75" i="4"/>
  <c r="AD75" i="4"/>
  <c r="S75" i="4"/>
  <c r="AE75" i="4"/>
  <c r="T75" i="4"/>
  <c r="AF75" i="4"/>
  <c r="U75" i="4"/>
  <c r="AG75" i="4"/>
  <c r="V75" i="4"/>
  <c r="AH75" i="4"/>
  <c r="W75" i="4"/>
  <c r="AI75" i="4"/>
  <c r="X75" i="4"/>
  <c r="AJ75" i="4"/>
  <c r="AK75" i="4"/>
  <c r="N74" i="4"/>
  <c r="Z74" i="4"/>
  <c r="O74" i="4"/>
  <c r="AA74" i="4"/>
  <c r="P74" i="4"/>
  <c r="AB74" i="4"/>
  <c r="Q74" i="4"/>
  <c r="AC74" i="4"/>
  <c r="R74" i="4"/>
  <c r="AD74" i="4"/>
  <c r="S74" i="4"/>
  <c r="AE74" i="4"/>
  <c r="T74" i="4"/>
  <c r="AF74" i="4"/>
  <c r="U74" i="4"/>
  <c r="AG74" i="4"/>
  <c r="V74" i="4"/>
  <c r="AH74" i="4"/>
  <c r="W74" i="4"/>
  <c r="AI74" i="4"/>
  <c r="X74" i="4"/>
  <c r="AJ74" i="4"/>
  <c r="AK74" i="4"/>
  <c r="N73" i="4"/>
  <c r="Z73" i="4"/>
  <c r="O73" i="4"/>
  <c r="AA73" i="4"/>
  <c r="P73" i="4"/>
  <c r="AB73" i="4"/>
  <c r="Q73" i="4"/>
  <c r="AC73" i="4"/>
  <c r="R73" i="4"/>
  <c r="AD73" i="4"/>
  <c r="S73" i="4"/>
  <c r="AE73" i="4"/>
  <c r="T73" i="4"/>
  <c r="AF73" i="4"/>
  <c r="U73" i="4"/>
  <c r="AG73" i="4"/>
  <c r="V73" i="4"/>
  <c r="AH73" i="4"/>
  <c r="W73" i="4"/>
  <c r="AI73" i="4"/>
  <c r="X73" i="4"/>
  <c r="AJ73" i="4"/>
  <c r="AK73" i="4"/>
  <c r="N72" i="4"/>
  <c r="Z72" i="4"/>
  <c r="O72" i="4"/>
  <c r="AA72" i="4"/>
  <c r="P72" i="4"/>
  <c r="AB72" i="4"/>
  <c r="Q72" i="4"/>
  <c r="AC72" i="4"/>
  <c r="R72" i="4"/>
  <c r="AD72" i="4"/>
  <c r="S72" i="4"/>
  <c r="AE72" i="4"/>
  <c r="T72" i="4"/>
  <c r="AF72" i="4"/>
  <c r="U72" i="4"/>
  <c r="AG72" i="4"/>
  <c r="V72" i="4"/>
  <c r="AH72" i="4"/>
  <c r="W72" i="4"/>
  <c r="AI72" i="4"/>
  <c r="X72" i="4"/>
  <c r="AJ72" i="4"/>
  <c r="AK72" i="4"/>
  <c r="N71" i="4"/>
  <c r="Z71" i="4"/>
  <c r="O71" i="4"/>
  <c r="AA71" i="4"/>
  <c r="P71" i="4"/>
  <c r="AB71" i="4"/>
  <c r="Q71" i="4"/>
  <c r="AC71" i="4"/>
  <c r="R71" i="4"/>
  <c r="AD71" i="4"/>
  <c r="S71" i="4"/>
  <c r="AE71" i="4"/>
  <c r="T71" i="4"/>
  <c r="AF71" i="4"/>
  <c r="U71" i="4"/>
  <c r="AG71" i="4"/>
  <c r="V71" i="4"/>
  <c r="AH71" i="4"/>
  <c r="W71" i="4"/>
  <c r="AI71" i="4"/>
  <c r="X71" i="4"/>
  <c r="AJ71" i="4"/>
  <c r="AK71" i="4"/>
  <c r="N70" i="4"/>
  <c r="Z70" i="4"/>
  <c r="O70" i="4"/>
  <c r="AA70" i="4"/>
  <c r="P70" i="4"/>
  <c r="AB70" i="4"/>
  <c r="Q70" i="4"/>
  <c r="AC70" i="4"/>
  <c r="R70" i="4"/>
  <c r="AD70" i="4"/>
  <c r="S70" i="4"/>
  <c r="AE70" i="4"/>
  <c r="T70" i="4"/>
  <c r="AF70" i="4"/>
  <c r="U70" i="4"/>
  <c r="AG70" i="4"/>
  <c r="V70" i="4"/>
  <c r="AH70" i="4"/>
  <c r="W70" i="4"/>
  <c r="AI70" i="4"/>
  <c r="X70" i="4"/>
  <c r="AJ70" i="4"/>
  <c r="AK70" i="4"/>
  <c r="N69" i="4"/>
  <c r="Z69" i="4"/>
  <c r="O69" i="4"/>
  <c r="AA69" i="4"/>
  <c r="P69" i="4"/>
  <c r="AB69" i="4"/>
  <c r="Q69" i="4"/>
  <c r="AC69" i="4"/>
  <c r="R69" i="4"/>
  <c r="AD69" i="4"/>
  <c r="S69" i="4"/>
  <c r="AE69" i="4"/>
  <c r="T69" i="4"/>
  <c r="AF69" i="4"/>
  <c r="U69" i="4"/>
  <c r="AG69" i="4"/>
  <c r="V69" i="4"/>
  <c r="AH69" i="4"/>
  <c r="W69" i="4"/>
  <c r="AI69" i="4"/>
  <c r="X69" i="4"/>
  <c r="AJ69" i="4"/>
  <c r="AK69" i="4"/>
  <c r="N68" i="4"/>
  <c r="Z68" i="4"/>
  <c r="O68" i="4"/>
  <c r="AA68" i="4"/>
  <c r="P68" i="4"/>
  <c r="AB68" i="4"/>
  <c r="Q68" i="4"/>
  <c r="AC68" i="4"/>
  <c r="R68" i="4"/>
  <c r="AD68" i="4"/>
  <c r="S68" i="4"/>
  <c r="AE68" i="4"/>
  <c r="T68" i="4"/>
  <c r="AF68" i="4"/>
  <c r="U68" i="4"/>
  <c r="AG68" i="4"/>
  <c r="V68" i="4"/>
  <c r="AH68" i="4"/>
  <c r="W68" i="4"/>
  <c r="AI68" i="4"/>
  <c r="X68" i="4"/>
  <c r="AJ68" i="4"/>
  <c r="AK68" i="4"/>
  <c r="N67" i="4"/>
  <c r="Z67" i="4"/>
  <c r="O67" i="4"/>
  <c r="AA67" i="4"/>
  <c r="P67" i="4"/>
  <c r="AB67" i="4"/>
  <c r="Q67" i="4"/>
  <c r="AC67" i="4"/>
  <c r="R67" i="4"/>
  <c r="AD67" i="4"/>
  <c r="S67" i="4"/>
  <c r="AE67" i="4"/>
  <c r="T67" i="4"/>
  <c r="AF67" i="4"/>
  <c r="U67" i="4"/>
  <c r="AG67" i="4"/>
  <c r="V67" i="4"/>
  <c r="AH67" i="4"/>
  <c r="W67" i="4"/>
  <c r="AI67" i="4"/>
  <c r="X67" i="4"/>
  <c r="AJ67" i="4"/>
  <c r="AK67" i="4"/>
  <c r="X66" i="4"/>
  <c r="W66" i="4"/>
  <c r="V66" i="4"/>
  <c r="U66" i="4"/>
  <c r="T66" i="4"/>
  <c r="S66" i="4"/>
  <c r="R66" i="4"/>
  <c r="Q66" i="4"/>
  <c r="P66" i="4"/>
  <c r="O66" i="4"/>
  <c r="N66" i="4"/>
  <c r="X65" i="4"/>
  <c r="W65" i="4"/>
  <c r="V65" i="4"/>
  <c r="U65" i="4"/>
  <c r="T65" i="4"/>
  <c r="S65" i="4"/>
  <c r="R65" i="4"/>
  <c r="Q65" i="4"/>
  <c r="P65" i="4"/>
  <c r="O65" i="4"/>
  <c r="N65" i="4"/>
  <c r="X64" i="4"/>
  <c r="W64" i="4"/>
  <c r="V64" i="4"/>
  <c r="U64" i="4"/>
  <c r="T64" i="4"/>
  <c r="S64" i="4"/>
  <c r="R64" i="4"/>
  <c r="Q64" i="4"/>
  <c r="P64" i="4"/>
  <c r="O64" i="4"/>
  <c r="N64" i="4"/>
  <c r="X63" i="4"/>
  <c r="W63" i="4"/>
  <c r="V63" i="4"/>
  <c r="U63" i="4"/>
  <c r="T63" i="4"/>
  <c r="S63" i="4"/>
  <c r="R63" i="4"/>
  <c r="Q63" i="4"/>
  <c r="P63" i="4"/>
  <c r="O63" i="4"/>
  <c r="N63" i="4"/>
  <c r="X62" i="4"/>
  <c r="W62" i="4"/>
  <c r="V62" i="4"/>
  <c r="U62" i="4"/>
  <c r="T62" i="4"/>
  <c r="S62" i="4"/>
  <c r="R62" i="4"/>
  <c r="Q62" i="4"/>
  <c r="P62" i="4"/>
  <c r="O62" i="4"/>
  <c r="N62" i="4"/>
  <c r="X61" i="4"/>
  <c r="W61" i="4"/>
  <c r="V61" i="4"/>
  <c r="U61" i="4"/>
  <c r="T61" i="4"/>
  <c r="S61" i="4"/>
  <c r="R61" i="4"/>
  <c r="Q61" i="4"/>
  <c r="P61" i="4"/>
  <c r="O61" i="4"/>
  <c r="N61" i="4"/>
  <c r="N60" i="4"/>
  <c r="Z60" i="4"/>
  <c r="O60" i="4"/>
  <c r="AA60" i="4"/>
  <c r="P60" i="4"/>
  <c r="AB60" i="4"/>
  <c r="Q60" i="4"/>
  <c r="AC60" i="4"/>
  <c r="R60" i="4"/>
  <c r="AD60" i="4"/>
  <c r="S60" i="4"/>
  <c r="AE60" i="4"/>
  <c r="T60" i="4"/>
  <c r="AF60" i="4"/>
  <c r="U60" i="4"/>
  <c r="AG60" i="4"/>
  <c r="V60" i="4"/>
  <c r="AH60" i="4"/>
  <c r="W60" i="4"/>
  <c r="AI60" i="4"/>
  <c r="X60" i="4"/>
  <c r="AJ60" i="4"/>
  <c r="AK60" i="4"/>
  <c r="N59" i="4"/>
  <c r="Z59" i="4"/>
  <c r="O59" i="4"/>
  <c r="AA59" i="4"/>
  <c r="P59" i="4"/>
  <c r="AB59" i="4"/>
  <c r="Q59" i="4"/>
  <c r="AC59" i="4"/>
  <c r="R59" i="4"/>
  <c r="AD59" i="4"/>
  <c r="S59" i="4"/>
  <c r="AE59" i="4"/>
  <c r="T59" i="4"/>
  <c r="AF59" i="4"/>
  <c r="U59" i="4"/>
  <c r="AG59" i="4"/>
  <c r="V59" i="4"/>
  <c r="AH59" i="4"/>
  <c r="W59" i="4"/>
  <c r="AI59" i="4"/>
  <c r="X59" i="4"/>
  <c r="AJ59" i="4"/>
  <c r="AK59" i="4"/>
  <c r="N58" i="4"/>
  <c r="Z58" i="4"/>
  <c r="O58" i="4"/>
  <c r="AA58" i="4"/>
  <c r="P58" i="4"/>
  <c r="AB58" i="4"/>
  <c r="Q58" i="4"/>
  <c r="AC58" i="4"/>
  <c r="R58" i="4"/>
  <c r="AD58" i="4"/>
  <c r="S58" i="4"/>
  <c r="AE58" i="4"/>
  <c r="T58" i="4"/>
  <c r="AF58" i="4"/>
  <c r="U58" i="4"/>
  <c r="AG58" i="4"/>
  <c r="V58" i="4"/>
  <c r="AH58" i="4"/>
  <c r="W58" i="4"/>
  <c r="AI58" i="4"/>
  <c r="X58" i="4"/>
  <c r="AJ58" i="4"/>
  <c r="AK58" i="4"/>
  <c r="N57" i="4"/>
  <c r="Z57" i="4"/>
  <c r="O57" i="4"/>
  <c r="AA57" i="4"/>
  <c r="P57" i="4"/>
  <c r="AB57" i="4"/>
  <c r="Q57" i="4"/>
  <c r="AC57" i="4"/>
  <c r="R57" i="4"/>
  <c r="AD57" i="4"/>
  <c r="S57" i="4"/>
  <c r="AE57" i="4"/>
  <c r="T57" i="4"/>
  <c r="AF57" i="4"/>
  <c r="U57" i="4"/>
  <c r="AG57" i="4"/>
  <c r="V57" i="4"/>
  <c r="AH57" i="4"/>
  <c r="W57" i="4"/>
  <c r="AI57" i="4"/>
  <c r="X57" i="4"/>
  <c r="AJ57" i="4"/>
  <c r="AK57" i="4"/>
  <c r="N56" i="4"/>
  <c r="Z56" i="4"/>
  <c r="O56" i="4"/>
  <c r="AA56" i="4"/>
  <c r="P56" i="4"/>
  <c r="AB56" i="4"/>
  <c r="Q56" i="4"/>
  <c r="AC56" i="4"/>
  <c r="R56" i="4"/>
  <c r="AD56" i="4"/>
  <c r="S56" i="4"/>
  <c r="AE56" i="4"/>
  <c r="T56" i="4"/>
  <c r="AF56" i="4"/>
  <c r="U56" i="4"/>
  <c r="AG56" i="4"/>
  <c r="V56" i="4"/>
  <c r="AH56" i="4"/>
  <c r="W56" i="4"/>
  <c r="AI56" i="4"/>
  <c r="X56" i="4"/>
  <c r="AJ56" i="4"/>
  <c r="AK56" i="4"/>
  <c r="N55" i="4"/>
  <c r="Z55" i="4"/>
  <c r="O55" i="4"/>
  <c r="AA55" i="4"/>
  <c r="P55" i="4"/>
  <c r="AB55" i="4"/>
  <c r="Q55" i="4"/>
  <c r="AC55" i="4"/>
  <c r="R55" i="4"/>
  <c r="AD55" i="4"/>
  <c r="S55" i="4"/>
  <c r="AE55" i="4"/>
  <c r="T55" i="4"/>
  <c r="AF55" i="4"/>
  <c r="U55" i="4"/>
  <c r="AG55" i="4"/>
  <c r="V55" i="4"/>
  <c r="AH55" i="4"/>
  <c r="W55" i="4"/>
  <c r="AI55" i="4"/>
  <c r="X55" i="4"/>
  <c r="AJ55" i="4"/>
  <c r="AK55" i="4"/>
  <c r="N54" i="4"/>
  <c r="Z54" i="4"/>
  <c r="O54" i="4"/>
  <c r="AA54" i="4"/>
  <c r="P54" i="4"/>
  <c r="AB54" i="4"/>
  <c r="Q54" i="4"/>
  <c r="AC54" i="4"/>
  <c r="R54" i="4"/>
  <c r="AD54" i="4"/>
  <c r="S54" i="4"/>
  <c r="AE54" i="4"/>
  <c r="T54" i="4"/>
  <c r="AF54" i="4"/>
  <c r="U54" i="4"/>
  <c r="AG54" i="4"/>
  <c r="V54" i="4"/>
  <c r="AH54" i="4"/>
  <c r="W54" i="4"/>
  <c r="AI54" i="4"/>
  <c r="X54" i="4"/>
  <c r="AJ54" i="4"/>
  <c r="AK54" i="4"/>
  <c r="N53" i="4"/>
  <c r="Z53" i="4"/>
  <c r="O53" i="4"/>
  <c r="AA53" i="4"/>
  <c r="P53" i="4"/>
  <c r="AB53" i="4"/>
  <c r="Q53" i="4"/>
  <c r="AC53" i="4"/>
  <c r="R53" i="4"/>
  <c r="AD53" i="4"/>
  <c r="S53" i="4"/>
  <c r="AE53" i="4"/>
  <c r="T53" i="4"/>
  <c r="AF53" i="4"/>
  <c r="U53" i="4"/>
  <c r="AG53" i="4"/>
  <c r="V53" i="4"/>
  <c r="AH53" i="4"/>
  <c r="W53" i="4"/>
  <c r="AI53" i="4"/>
  <c r="X53" i="4"/>
  <c r="AJ53" i="4"/>
  <c r="AK53" i="4"/>
  <c r="N52" i="4"/>
  <c r="Z52" i="4"/>
  <c r="O52" i="4"/>
  <c r="AA52" i="4"/>
  <c r="P52" i="4"/>
  <c r="AB52" i="4"/>
  <c r="Q52" i="4"/>
  <c r="AC52" i="4"/>
  <c r="R52" i="4"/>
  <c r="AD52" i="4"/>
  <c r="S52" i="4"/>
  <c r="AE52" i="4"/>
  <c r="T52" i="4"/>
  <c r="AF52" i="4"/>
  <c r="U52" i="4"/>
  <c r="AG52" i="4"/>
  <c r="V52" i="4"/>
  <c r="AH52" i="4"/>
  <c r="W52" i="4"/>
  <c r="AI52" i="4"/>
  <c r="L52" i="4"/>
  <c r="X52" i="4"/>
  <c r="AJ52" i="4"/>
  <c r="AK52" i="4"/>
  <c r="N51" i="4"/>
  <c r="Z51" i="4"/>
  <c r="O51" i="4"/>
  <c r="AA51" i="4"/>
  <c r="P51" i="4"/>
  <c r="AB51" i="4"/>
  <c r="Q51" i="4"/>
  <c r="AC51" i="4"/>
  <c r="R51" i="4"/>
  <c r="AD51" i="4"/>
  <c r="S51" i="4"/>
  <c r="AE51" i="4"/>
  <c r="T51" i="4"/>
  <c r="AF51" i="4"/>
  <c r="U51" i="4"/>
  <c r="AG51" i="4"/>
  <c r="V51" i="4"/>
  <c r="AH51" i="4"/>
  <c r="W51" i="4"/>
  <c r="AI51" i="4"/>
  <c r="X51" i="4"/>
  <c r="AJ51" i="4"/>
  <c r="AK51" i="4"/>
  <c r="N50" i="4"/>
  <c r="Z50" i="4"/>
  <c r="O50" i="4"/>
  <c r="AA50" i="4"/>
  <c r="P50" i="4"/>
  <c r="AB50" i="4"/>
  <c r="Q50" i="4"/>
  <c r="AC50" i="4"/>
  <c r="R50" i="4"/>
  <c r="AD50" i="4"/>
  <c r="S50" i="4"/>
  <c r="AE50" i="4"/>
  <c r="T50" i="4"/>
  <c r="AF50" i="4"/>
  <c r="U50" i="4"/>
  <c r="AG50" i="4"/>
  <c r="V50" i="4"/>
  <c r="AH50" i="4"/>
  <c r="W50" i="4"/>
  <c r="AI50" i="4"/>
  <c r="X50" i="4"/>
  <c r="AJ50" i="4"/>
  <c r="AK50" i="4"/>
  <c r="N49" i="4"/>
  <c r="Z49" i="4"/>
  <c r="O49" i="4"/>
  <c r="AA49" i="4"/>
  <c r="P49" i="4"/>
  <c r="AB49" i="4"/>
  <c r="Q49" i="4"/>
  <c r="AC49" i="4"/>
  <c r="R49" i="4"/>
  <c r="AD49" i="4"/>
  <c r="S49" i="4"/>
  <c r="AE49" i="4"/>
  <c r="T49" i="4"/>
  <c r="AF49" i="4"/>
  <c r="U49" i="4"/>
  <c r="AG49" i="4"/>
  <c r="V49" i="4"/>
  <c r="AH49" i="4"/>
  <c r="W49" i="4"/>
  <c r="AI49" i="4"/>
  <c r="X49" i="4"/>
  <c r="AJ49" i="4"/>
  <c r="AK49" i="4"/>
  <c r="N48" i="4"/>
  <c r="Z48" i="4"/>
  <c r="O48" i="4"/>
  <c r="AA48" i="4"/>
  <c r="P48" i="4"/>
  <c r="AB48" i="4"/>
  <c r="Q48" i="4"/>
  <c r="AC48" i="4"/>
  <c r="R48" i="4"/>
  <c r="AD48" i="4"/>
  <c r="S48" i="4"/>
  <c r="AE48" i="4"/>
  <c r="T48" i="4"/>
  <c r="AF48" i="4"/>
  <c r="U48" i="4"/>
  <c r="AG48" i="4"/>
  <c r="V48" i="4"/>
  <c r="AH48" i="4"/>
  <c r="W48" i="4"/>
  <c r="AI48" i="4"/>
  <c r="X48" i="4"/>
  <c r="AJ48" i="4"/>
  <c r="AK48" i="4"/>
  <c r="N47" i="4"/>
  <c r="Z47" i="4"/>
  <c r="O47" i="4"/>
  <c r="AA47" i="4"/>
  <c r="P47" i="4"/>
  <c r="AB47" i="4"/>
  <c r="Q47" i="4"/>
  <c r="AC47" i="4"/>
  <c r="R47" i="4"/>
  <c r="AD47" i="4"/>
  <c r="S47" i="4"/>
  <c r="AE47" i="4"/>
  <c r="T47" i="4"/>
  <c r="AF47" i="4"/>
  <c r="U47" i="4"/>
  <c r="AG47" i="4"/>
  <c r="V47" i="4"/>
  <c r="AH47" i="4"/>
  <c r="W47" i="4"/>
  <c r="AI47" i="4"/>
  <c r="X47" i="4"/>
  <c r="AJ47" i="4"/>
  <c r="AK47" i="4"/>
  <c r="N46" i="4"/>
  <c r="Z46" i="4"/>
  <c r="O46" i="4"/>
  <c r="AA46" i="4"/>
  <c r="P46" i="4"/>
  <c r="AB46" i="4"/>
  <c r="Q46" i="4"/>
  <c r="AC46" i="4"/>
  <c r="R46" i="4"/>
  <c r="AD46" i="4"/>
  <c r="S46" i="4"/>
  <c r="AE46" i="4"/>
  <c r="T46" i="4"/>
  <c r="AF46" i="4"/>
  <c r="U46" i="4"/>
  <c r="AG46" i="4"/>
  <c r="V46" i="4"/>
  <c r="AH46" i="4"/>
  <c r="W46" i="4"/>
  <c r="AI46" i="4"/>
  <c r="X46" i="4"/>
  <c r="AJ46" i="4"/>
  <c r="AK46" i="4"/>
  <c r="N45" i="4"/>
  <c r="Z45" i="4"/>
  <c r="O45" i="4"/>
  <c r="AA45" i="4"/>
  <c r="P45" i="4"/>
  <c r="AB45" i="4"/>
  <c r="Q45" i="4"/>
  <c r="AC45" i="4"/>
  <c r="R45" i="4"/>
  <c r="AD45" i="4"/>
  <c r="S45" i="4"/>
  <c r="AE45" i="4"/>
  <c r="T45" i="4"/>
  <c r="AF45" i="4"/>
  <c r="U45" i="4"/>
  <c r="AG45" i="4"/>
  <c r="V45" i="4"/>
  <c r="AH45" i="4"/>
  <c r="W45" i="4"/>
  <c r="AI45" i="4"/>
  <c r="X45" i="4"/>
  <c r="AJ45" i="4"/>
  <c r="AK45" i="4"/>
  <c r="N44" i="4"/>
  <c r="Z44" i="4"/>
  <c r="O44" i="4"/>
  <c r="AA44" i="4"/>
  <c r="P44" i="4"/>
  <c r="AB44" i="4"/>
  <c r="Q44" i="4"/>
  <c r="AC44" i="4"/>
  <c r="R44" i="4"/>
  <c r="AD44" i="4"/>
  <c r="S44" i="4"/>
  <c r="AE44" i="4"/>
  <c r="T44" i="4"/>
  <c r="AF44" i="4"/>
  <c r="U44" i="4"/>
  <c r="AG44" i="4"/>
  <c r="V44" i="4"/>
  <c r="AH44" i="4"/>
  <c r="W44" i="4"/>
  <c r="AI44" i="4"/>
  <c r="X44" i="4"/>
  <c r="AJ44" i="4"/>
  <c r="AK44" i="4"/>
  <c r="N43" i="4"/>
  <c r="Z43" i="4"/>
  <c r="O43" i="4"/>
  <c r="AA43" i="4"/>
  <c r="P43" i="4"/>
  <c r="AB43" i="4"/>
  <c r="Q43" i="4"/>
  <c r="AC43" i="4"/>
  <c r="R43" i="4"/>
  <c r="AD43" i="4"/>
  <c r="S43" i="4"/>
  <c r="AE43" i="4"/>
  <c r="T43" i="4"/>
  <c r="AF43" i="4"/>
  <c r="U43" i="4"/>
  <c r="AG43" i="4"/>
  <c r="V43" i="4"/>
  <c r="AH43" i="4"/>
  <c r="W43" i="4"/>
  <c r="AI43" i="4"/>
  <c r="L43" i="4"/>
  <c r="X43" i="4"/>
  <c r="AJ43" i="4"/>
  <c r="AK43" i="4"/>
  <c r="N42" i="4"/>
  <c r="Z42" i="4"/>
  <c r="O42" i="4"/>
  <c r="AA42" i="4"/>
  <c r="P42" i="4"/>
  <c r="AB42" i="4"/>
  <c r="Q42" i="4"/>
  <c r="AC42" i="4"/>
  <c r="R42" i="4"/>
  <c r="AD42" i="4"/>
  <c r="S42" i="4"/>
  <c r="AE42" i="4"/>
  <c r="T42" i="4"/>
  <c r="AF42" i="4"/>
  <c r="U42" i="4"/>
  <c r="AG42" i="4"/>
  <c r="V42" i="4"/>
  <c r="AH42" i="4"/>
  <c r="W42" i="4"/>
  <c r="AI42" i="4"/>
  <c r="X42" i="4"/>
  <c r="AJ42" i="4"/>
  <c r="AK42" i="4"/>
  <c r="N41" i="4"/>
  <c r="Z41" i="4"/>
  <c r="O41" i="4"/>
  <c r="AA41" i="4"/>
  <c r="P41" i="4"/>
  <c r="AB41" i="4"/>
  <c r="Q41" i="4"/>
  <c r="AC41" i="4"/>
  <c r="R41" i="4"/>
  <c r="AD41" i="4"/>
  <c r="S41" i="4"/>
  <c r="AE41" i="4"/>
  <c r="T41" i="4"/>
  <c r="AF41" i="4"/>
  <c r="U41" i="4"/>
  <c r="AG41" i="4"/>
  <c r="V41" i="4"/>
  <c r="AH41" i="4"/>
  <c r="W41" i="4"/>
  <c r="AI41" i="4"/>
  <c r="X41" i="4"/>
  <c r="AJ41" i="4"/>
  <c r="AK41" i="4"/>
  <c r="N40" i="4"/>
  <c r="Z40" i="4"/>
  <c r="O40" i="4"/>
  <c r="AA40" i="4"/>
  <c r="P40" i="4"/>
  <c r="AB40" i="4"/>
  <c r="Q40" i="4"/>
  <c r="AC40" i="4"/>
  <c r="R40" i="4"/>
  <c r="AD40" i="4"/>
  <c r="S40" i="4"/>
  <c r="AE40" i="4"/>
  <c r="T40" i="4"/>
  <c r="AF40" i="4"/>
  <c r="U40" i="4"/>
  <c r="AG40" i="4"/>
  <c r="V40" i="4"/>
  <c r="AH40" i="4"/>
  <c r="W40" i="4"/>
  <c r="AI40" i="4"/>
  <c r="X40" i="4"/>
  <c r="AJ40" i="4"/>
  <c r="AK40" i="4"/>
  <c r="N39" i="4"/>
  <c r="Z39" i="4"/>
  <c r="O39" i="4"/>
  <c r="AA39" i="4"/>
  <c r="P39" i="4"/>
  <c r="AB39" i="4"/>
  <c r="Q39" i="4"/>
  <c r="AC39" i="4"/>
  <c r="R39" i="4"/>
  <c r="AD39" i="4"/>
  <c r="S39" i="4"/>
  <c r="AE39" i="4"/>
  <c r="T39" i="4"/>
  <c r="AF39" i="4"/>
  <c r="U39" i="4"/>
  <c r="AG39" i="4"/>
  <c r="V39" i="4"/>
  <c r="AH39" i="4"/>
  <c r="W39" i="4"/>
  <c r="AI39" i="4"/>
  <c r="X39" i="4"/>
  <c r="AJ39" i="4"/>
  <c r="AK39" i="4"/>
  <c r="N38" i="4"/>
  <c r="Z38" i="4"/>
  <c r="O38" i="4"/>
  <c r="AA38" i="4"/>
  <c r="P38" i="4"/>
  <c r="AB38" i="4"/>
  <c r="Q38" i="4"/>
  <c r="AC38" i="4"/>
  <c r="R38" i="4"/>
  <c r="AD38" i="4"/>
  <c r="S38" i="4"/>
  <c r="AE38" i="4"/>
  <c r="T38" i="4"/>
  <c r="AF38" i="4"/>
  <c r="U38" i="4"/>
  <c r="AG38" i="4"/>
  <c r="V38" i="4"/>
  <c r="AH38" i="4"/>
  <c r="W38" i="4"/>
  <c r="AI38" i="4"/>
  <c r="X38" i="4"/>
  <c r="AJ38" i="4"/>
  <c r="AK38" i="4"/>
  <c r="N37" i="4"/>
  <c r="Z37" i="4"/>
  <c r="O37" i="4"/>
  <c r="AA37" i="4"/>
  <c r="P37" i="4"/>
  <c r="AB37" i="4"/>
  <c r="Q37" i="4"/>
  <c r="AC37" i="4"/>
  <c r="R37" i="4"/>
  <c r="AD37" i="4"/>
  <c r="S37" i="4"/>
  <c r="AE37" i="4"/>
  <c r="T37" i="4"/>
  <c r="AF37" i="4"/>
  <c r="U37" i="4"/>
  <c r="AG37" i="4"/>
  <c r="V37" i="4"/>
  <c r="AH37" i="4"/>
  <c r="W37" i="4"/>
  <c r="AI37" i="4"/>
  <c r="X37" i="4"/>
  <c r="AJ37" i="4"/>
  <c r="AK37" i="4"/>
  <c r="N36" i="4"/>
  <c r="Z36" i="4"/>
  <c r="O36" i="4"/>
  <c r="AA36" i="4"/>
  <c r="P36" i="4"/>
  <c r="AB36" i="4"/>
  <c r="Q36" i="4"/>
  <c r="AC36" i="4"/>
  <c r="R36" i="4"/>
  <c r="AD36" i="4"/>
  <c r="S36" i="4"/>
  <c r="AE36" i="4"/>
  <c r="T36" i="4"/>
  <c r="AF36" i="4"/>
  <c r="U36" i="4"/>
  <c r="AG36" i="4"/>
  <c r="V36" i="4"/>
  <c r="AH36" i="4"/>
  <c r="W36" i="4"/>
  <c r="AI36" i="4"/>
  <c r="X36" i="4"/>
  <c r="AJ36" i="4"/>
  <c r="AK36" i="4"/>
  <c r="N35" i="4"/>
  <c r="Z35" i="4"/>
  <c r="O35" i="4"/>
  <c r="AA35" i="4"/>
  <c r="P35" i="4"/>
  <c r="AB35" i="4"/>
  <c r="Q35" i="4"/>
  <c r="AC35" i="4"/>
  <c r="R35" i="4"/>
  <c r="AD35" i="4"/>
  <c r="S35" i="4"/>
  <c r="AE35" i="4"/>
  <c r="T35" i="4"/>
  <c r="AF35" i="4"/>
  <c r="U35" i="4"/>
  <c r="AG35" i="4"/>
  <c r="V35" i="4"/>
  <c r="AH35" i="4"/>
  <c r="W35" i="4"/>
  <c r="AI35" i="4"/>
  <c r="X35" i="4"/>
  <c r="AJ35" i="4"/>
  <c r="AK35" i="4"/>
  <c r="N34" i="4"/>
  <c r="Z34" i="4"/>
  <c r="O34" i="4"/>
  <c r="AA34" i="4"/>
  <c r="P34" i="4"/>
  <c r="AB34" i="4"/>
  <c r="Q34" i="4"/>
  <c r="AC34" i="4"/>
  <c r="R34" i="4"/>
  <c r="AD34" i="4"/>
  <c r="S34" i="4"/>
  <c r="AE34" i="4"/>
  <c r="T34" i="4"/>
  <c r="AF34" i="4"/>
  <c r="U34" i="4"/>
  <c r="AG34" i="4"/>
  <c r="V34" i="4"/>
  <c r="AH34" i="4"/>
  <c r="W34" i="4"/>
  <c r="AI34" i="4"/>
  <c r="X34" i="4"/>
  <c r="AJ34" i="4"/>
  <c r="AK34" i="4"/>
  <c r="N33" i="4"/>
  <c r="Z33" i="4"/>
  <c r="O33" i="4"/>
  <c r="AA33" i="4"/>
  <c r="P33" i="4"/>
  <c r="AB33" i="4"/>
  <c r="Q33" i="4"/>
  <c r="AC33" i="4"/>
  <c r="R33" i="4"/>
  <c r="AD33" i="4"/>
  <c r="S33" i="4"/>
  <c r="AE33" i="4"/>
  <c r="T33" i="4"/>
  <c r="AF33" i="4"/>
  <c r="U33" i="4"/>
  <c r="AG33" i="4"/>
  <c r="V33" i="4"/>
  <c r="AH33" i="4"/>
  <c r="W33" i="4"/>
  <c r="AI33" i="4"/>
  <c r="X33" i="4"/>
  <c r="AJ33" i="4"/>
  <c r="AK33" i="4"/>
  <c r="N32" i="4"/>
  <c r="Z32" i="4"/>
  <c r="O32" i="4"/>
  <c r="AA32" i="4"/>
  <c r="P32" i="4"/>
  <c r="AB32" i="4"/>
  <c r="Q32" i="4"/>
  <c r="AC32" i="4"/>
  <c r="R32" i="4"/>
  <c r="AD32" i="4"/>
  <c r="S32" i="4"/>
  <c r="AE32" i="4"/>
  <c r="T32" i="4"/>
  <c r="AF32" i="4"/>
  <c r="U32" i="4"/>
  <c r="AG32" i="4"/>
  <c r="V32" i="4"/>
  <c r="AH32" i="4"/>
  <c r="W32" i="4"/>
  <c r="AI32" i="4"/>
  <c r="X32" i="4"/>
  <c r="AJ32" i="4"/>
  <c r="AK32" i="4"/>
  <c r="N31" i="4"/>
  <c r="Z31" i="4"/>
  <c r="O31" i="4"/>
  <c r="AA31" i="4"/>
  <c r="P31" i="4"/>
  <c r="AB31" i="4"/>
  <c r="Q31" i="4"/>
  <c r="AC31" i="4"/>
  <c r="R31" i="4"/>
  <c r="AD31" i="4"/>
  <c r="S31" i="4"/>
  <c r="AE31" i="4"/>
  <c r="T31" i="4"/>
  <c r="AF31" i="4"/>
  <c r="U31" i="4"/>
  <c r="AG31" i="4"/>
  <c r="V31" i="4"/>
  <c r="AH31" i="4"/>
  <c r="W31" i="4"/>
  <c r="AI31" i="4"/>
  <c r="X31" i="4"/>
  <c r="AJ31" i="4"/>
  <c r="AK31" i="4"/>
  <c r="N30" i="4"/>
  <c r="Z30" i="4"/>
  <c r="O30" i="4"/>
  <c r="AA30" i="4"/>
  <c r="P30" i="4"/>
  <c r="AB30" i="4"/>
  <c r="Q30" i="4"/>
  <c r="AC30" i="4"/>
  <c r="R30" i="4"/>
  <c r="AD30" i="4"/>
  <c r="S30" i="4"/>
  <c r="AE30" i="4"/>
  <c r="T30" i="4"/>
  <c r="AF30" i="4"/>
  <c r="U30" i="4"/>
  <c r="AG30" i="4"/>
  <c r="V30" i="4"/>
  <c r="AH30" i="4"/>
  <c r="W30" i="4"/>
  <c r="AI30" i="4"/>
  <c r="X30" i="4"/>
  <c r="AJ30" i="4"/>
  <c r="AK30" i="4"/>
  <c r="N29" i="4"/>
  <c r="Z29" i="4"/>
  <c r="O29" i="4"/>
  <c r="AA29" i="4"/>
  <c r="P29" i="4"/>
  <c r="AB29" i="4"/>
  <c r="Q29" i="4"/>
  <c r="AC29" i="4"/>
  <c r="R29" i="4"/>
  <c r="AD29" i="4"/>
  <c r="S29" i="4"/>
  <c r="AE29" i="4"/>
  <c r="T29" i="4"/>
  <c r="AF29" i="4"/>
  <c r="U29" i="4"/>
  <c r="AG29" i="4"/>
  <c r="V29" i="4"/>
  <c r="AH29" i="4"/>
  <c r="W29" i="4"/>
  <c r="AI29" i="4"/>
  <c r="L29" i="4"/>
  <c r="X29" i="4"/>
  <c r="AJ29" i="4"/>
  <c r="AK29" i="4"/>
  <c r="N28" i="4"/>
  <c r="Z28" i="4"/>
  <c r="O28" i="4"/>
  <c r="AA28" i="4"/>
  <c r="P28" i="4"/>
  <c r="AB28" i="4"/>
  <c r="Q28" i="4"/>
  <c r="AC28" i="4"/>
  <c r="R28" i="4"/>
  <c r="AD28" i="4"/>
  <c r="S28" i="4"/>
  <c r="AE28" i="4"/>
  <c r="T28" i="4"/>
  <c r="AF28" i="4"/>
  <c r="U28" i="4"/>
  <c r="AG28" i="4"/>
  <c r="V28" i="4"/>
  <c r="AH28" i="4"/>
  <c r="W28" i="4"/>
  <c r="AI28" i="4"/>
  <c r="L28" i="4"/>
  <c r="X28" i="4"/>
  <c r="AJ28" i="4"/>
  <c r="AK28" i="4"/>
  <c r="N27" i="4"/>
  <c r="Z27" i="4"/>
  <c r="O27" i="4"/>
  <c r="AA27" i="4"/>
  <c r="P27" i="4"/>
  <c r="AB27" i="4"/>
  <c r="Q27" i="4"/>
  <c r="AC27" i="4"/>
  <c r="R27" i="4"/>
  <c r="AD27" i="4"/>
  <c r="S27" i="4"/>
  <c r="AE27" i="4"/>
  <c r="T27" i="4"/>
  <c r="AF27" i="4"/>
  <c r="U27" i="4"/>
  <c r="AG27" i="4"/>
  <c r="V27" i="4"/>
  <c r="AH27" i="4"/>
  <c r="W27" i="4"/>
  <c r="AI27" i="4"/>
  <c r="L27" i="4"/>
  <c r="X27" i="4"/>
  <c r="AJ27" i="4"/>
  <c r="AK27" i="4"/>
  <c r="N26" i="4"/>
  <c r="Z26" i="4"/>
  <c r="O26" i="4"/>
  <c r="AA26" i="4"/>
  <c r="P26" i="4"/>
  <c r="AB26" i="4"/>
  <c r="Q26" i="4"/>
  <c r="AC26" i="4"/>
  <c r="R26" i="4"/>
  <c r="AD26" i="4"/>
  <c r="S26" i="4"/>
  <c r="AE26" i="4"/>
  <c r="T26" i="4"/>
  <c r="AF26" i="4"/>
  <c r="U26" i="4"/>
  <c r="AG26" i="4"/>
  <c r="V26" i="4"/>
  <c r="AH26" i="4"/>
  <c r="W26" i="4"/>
  <c r="AI26" i="4"/>
  <c r="L26" i="4"/>
  <c r="X26" i="4"/>
  <c r="AJ26" i="4"/>
  <c r="AK26" i="4"/>
  <c r="N25" i="4"/>
  <c r="Z25" i="4"/>
  <c r="O25" i="4"/>
  <c r="AA25" i="4"/>
  <c r="P25" i="4"/>
  <c r="AB25" i="4"/>
  <c r="Q25" i="4"/>
  <c r="AC25" i="4"/>
  <c r="R25" i="4"/>
  <c r="AD25" i="4"/>
  <c r="S25" i="4"/>
  <c r="AE25" i="4"/>
  <c r="T25" i="4"/>
  <c r="AF25" i="4"/>
  <c r="U25" i="4"/>
  <c r="AG25" i="4"/>
  <c r="V25" i="4"/>
  <c r="AH25" i="4"/>
  <c r="W25" i="4"/>
  <c r="AI25" i="4"/>
  <c r="L25" i="4"/>
  <c r="X25" i="4"/>
  <c r="AJ25" i="4"/>
  <c r="AK25" i="4"/>
  <c r="N24" i="4"/>
  <c r="Z24" i="4"/>
  <c r="O24" i="4"/>
  <c r="AA24" i="4"/>
  <c r="P24" i="4"/>
  <c r="AB24" i="4"/>
  <c r="Q24" i="4"/>
  <c r="AC24" i="4"/>
  <c r="R24" i="4"/>
  <c r="AD24" i="4"/>
  <c r="S24" i="4"/>
  <c r="AE24" i="4"/>
  <c r="T24" i="4"/>
  <c r="AF24" i="4"/>
  <c r="U24" i="4"/>
  <c r="AG24" i="4"/>
  <c r="V24" i="4"/>
  <c r="AH24" i="4"/>
  <c r="W24" i="4"/>
  <c r="AI24" i="4"/>
  <c r="L24" i="4"/>
  <c r="X24" i="4"/>
  <c r="AJ24" i="4"/>
  <c r="AK24" i="4"/>
  <c r="N23" i="4"/>
  <c r="Z23" i="4"/>
  <c r="O23" i="4"/>
  <c r="AA23" i="4"/>
  <c r="P23" i="4"/>
  <c r="AB23" i="4"/>
  <c r="Q23" i="4"/>
  <c r="AC23" i="4"/>
  <c r="R23" i="4"/>
  <c r="AD23" i="4"/>
  <c r="S23" i="4"/>
  <c r="AE23" i="4"/>
  <c r="T23" i="4"/>
  <c r="AF23" i="4"/>
  <c r="U23" i="4"/>
  <c r="AG23" i="4"/>
  <c r="V23" i="4"/>
  <c r="AH23" i="4"/>
  <c r="W23" i="4"/>
  <c r="AI23" i="4"/>
  <c r="L23" i="4"/>
  <c r="X23" i="4"/>
  <c r="AJ23" i="4"/>
  <c r="AK23" i="4"/>
  <c r="N22" i="4"/>
  <c r="Z22" i="4"/>
  <c r="O22" i="4"/>
  <c r="AA22" i="4"/>
  <c r="P22" i="4"/>
  <c r="AB22" i="4"/>
  <c r="Q22" i="4"/>
  <c r="AC22" i="4"/>
  <c r="R22" i="4"/>
  <c r="AD22" i="4"/>
  <c r="S22" i="4"/>
  <c r="AE22" i="4"/>
  <c r="T22" i="4"/>
  <c r="AF22" i="4"/>
  <c r="U22" i="4"/>
  <c r="AG22" i="4"/>
  <c r="V22" i="4"/>
  <c r="AH22" i="4"/>
  <c r="W22" i="4"/>
  <c r="AI22" i="4"/>
  <c r="L22" i="4"/>
  <c r="X22" i="4"/>
  <c r="AJ22" i="4"/>
  <c r="AK22" i="4"/>
  <c r="N21" i="4"/>
  <c r="Z21" i="4"/>
  <c r="O21" i="4"/>
  <c r="AA21" i="4"/>
  <c r="P21" i="4"/>
  <c r="AB21" i="4"/>
  <c r="Q21" i="4"/>
  <c r="AC21" i="4"/>
  <c r="R21" i="4"/>
  <c r="AD21" i="4"/>
  <c r="S21" i="4"/>
  <c r="AE21" i="4"/>
  <c r="T21" i="4"/>
  <c r="AF21" i="4"/>
  <c r="U21" i="4"/>
  <c r="AG21" i="4"/>
  <c r="V21" i="4"/>
  <c r="AH21" i="4"/>
  <c r="W21" i="4"/>
  <c r="AI21" i="4"/>
  <c r="L21" i="4"/>
  <c r="X21" i="4"/>
  <c r="AJ21" i="4"/>
  <c r="AK21" i="4"/>
  <c r="N20" i="4"/>
  <c r="Z20" i="4"/>
  <c r="O20" i="4"/>
  <c r="AA20" i="4"/>
  <c r="P20" i="4"/>
  <c r="AB20" i="4"/>
  <c r="Q20" i="4"/>
  <c r="AC20" i="4"/>
  <c r="R20" i="4"/>
  <c r="AD20" i="4"/>
  <c r="S20" i="4"/>
  <c r="AE20" i="4"/>
  <c r="T20" i="4"/>
  <c r="AF20" i="4"/>
  <c r="U20" i="4"/>
  <c r="AG20" i="4"/>
  <c r="V20" i="4"/>
  <c r="AH20" i="4"/>
  <c r="W20" i="4"/>
  <c r="AI20" i="4"/>
  <c r="L20" i="4"/>
  <c r="X20" i="4"/>
  <c r="AJ20" i="4"/>
  <c r="AK20" i="4"/>
  <c r="N19" i="4"/>
  <c r="Z19" i="4"/>
  <c r="O19" i="4"/>
  <c r="AA19" i="4"/>
  <c r="P19" i="4"/>
  <c r="AB19" i="4"/>
  <c r="Q19" i="4"/>
  <c r="AC19" i="4"/>
  <c r="R19" i="4"/>
  <c r="AD19" i="4"/>
  <c r="S19" i="4"/>
  <c r="AE19" i="4"/>
  <c r="T19" i="4"/>
  <c r="AF19" i="4"/>
  <c r="U19" i="4"/>
  <c r="AG19" i="4"/>
  <c r="V19" i="4"/>
  <c r="AH19" i="4"/>
  <c r="W19" i="4"/>
  <c r="AI19" i="4"/>
  <c r="L19" i="4"/>
  <c r="X19" i="4"/>
  <c r="AJ19" i="4"/>
  <c r="AK19" i="4"/>
  <c r="N18" i="4"/>
  <c r="Z18" i="4"/>
  <c r="O18" i="4"/>
  <c r="AA18" i="4"/>
  <c r="P18" i="4"/>
  <c r="AB18" i="4"/>
  <c r="Q18" i="4"/>
  <c r="AC18" i="4"/>
  <c r="R18" i="4"/>
  <c r="AD18" i="4"/>
  <c r="S18" i="4"/>
  <c r="AE18" i="4"/>
  <c r="T18" i="4"/>
  <c r="AF18" i="4"/>
  <c r="U18" i="4"/>
  <c r="AG18" i="4"/>
  <c r="V18" i="4"/>
  <c r="AH18" i="4"/>
  <c r="W18" i="4"/>
  <c r="AI18" i="4"/>
  <c r="L18" i="4"/>
  <c r="X18" i="4"/>
  <c r="AJ18" i="4"/>
  <c r="AK18" i="4"/>
  <c r="N17" i="4"/>
  <c r="Z17" i="4"/>
  <c r="O17" i="4"/>
  <c r="AA17" i="4"/>
  <c r="P17" i="4"/>
  <c r="AB17" i="4"/>
  <c r="Q17" i="4"/>
  <c r="AC17" i="4"/>
  <c r="R17" i="4"/>
  <c r="AD17" i="4"/>
  <c r="S17" i="4"/>
  <c r="AE17" i="4"/>
  <c r="T17" i="4"/>
  <c r="AF17" i="4"/>
  <c r="U17" i="4"/>
  <c r="AG17" i="4"/>
  <c r="V17" i="4"/>
  <c r="AH17" i="4"/>
  <c r="W17" i="4"/>
  <c r="AI17" i="4"/>
  <c r="L17" i="4"/>
  <c r="X17" i="4"/>
  <c r="AJ17" i="4"/>
  <c r="AK17" i="4"/>
  <c r="N16" i="4"/>
  <c r="Z16" i="4"/>
  <c r="O16" i="4"/>
  <c r="AA16" i="4"/>
  <c r="P16" i="4"/>
  <c r="AB16" i="4"/>
  <c r="Q16" i="4"/>
  <c r="AC16" i="4"/>
  <c r="R16" i="4"/>
  <c r="AD16" i="4"/>
  <c r="S16" i="4"/>
  <c r="AE16" i="4"/>
  <c r="T16" i="4"/>
  <c r="AF16" i="4"/>
  <c r="U16" i="4"/>
  <c r="AG16" i="4"/>
  <c r="V16" i="4"/>
  <c r="AH16" i="4"/>
  <c r="W16" i="4"/>
  <c r="AI16" i="4"/>
  <c r="L16" i="4"/>
  <c r="X16" i="4"/>
  <c r="AJ16" i="4"/>
  <c r="AK16" i="4"/>
  <c r="N15" i="4"/>
  <c r="Z15" i="4"/>
  <c r="O15" i="4"/>
  <c r="AA15" i="4"/>
  <c r="P15" i="4"/>
  <c r="AB15" i="4"/>
  <c r="Q15" i="4"/>
  <c r="AC15" i="4"/>
  <c r="R15" i="4"/>
  <c r="AD15" i="4"/>
  <c r="S15" i="4"/>
  <c r="AE15" i="4"/>
  <c r="T15" i="4"/>
  <c r="AF15" i="4"/>
  <c r="U15" i="4"/>
  <c r="AG15" i="4"/>
  <c r="V15" i="4"/>
  <c r="AH15" i="4"/>
  <c r="W15" i="4"/>
  <c r="AI15" i="4"/>
  <c r="L15" i="4"/>
  <c r="X15" i="4"/>
  <c r="AJ15" i="4"/>
  <c r="AK15" i="4"/>
  <c r="N14" i="4"/>
  <c r="Z14" i="4"/>
  <c r="O14" i="4"/>
  <c r="AA14" i="4"/>
  <c r="P14" i="4"/>
  <c r="AB14" i="4"/>
  <c r="Q14" i="4"/>
  <c r="AC14" i="4"/>
  <c r="R14" i="4"/>
  <c r="AD14" i="4"/>
  <c r="S14" i="4"/>
  <c r="AE14" i="4"/>
  <c r="T14" i="4"/>
  <c r="AF14" i="4"/>
  <c r="U14" i="4"/>
  <c r="AG14" i="4"/>
  <c r="V14" i="4"/>
  <c r="AH14" i="4"/>
  <c r="W14" i="4"/>
  <c r="AI14" i="4"/>
  <c r="L14" i="4"/>
  <c r="X14" i="4"/>
  <c r="AJ14" i="4"/>
  <c r="AK14" i="4"/>
  <c r="N13" i="4"/>
  <c r="Z13" i="4"/>
  <c r="O13" i="4"/>
  <c r="AA13" i="4"/>
  <c r="P13" i="4"/>
  <c r="AB13" i="4"/>
  <c r="Q13" i="4"/>
  <c r="AC13" i="4"/>
  <c r="R13" i="4"/>
  <c r="AD13" i="4"/>
  <c r="S13" i="4"/>
  <c r="AE13" i="4"/>
  <c r="T13" i="4"/>
  <c r="AF13" i="4"/>
  <c r="U13" i="4"/>
  <c r="AG13" i="4"/>
  <c r="V13" i="4"/>
  <c r="AH13" i="4"/>
  <c r="W13" i="4"/>
  <c r="AI13" i="4"/>
  <c r="L13" i="4"/>
  <c r="X13" i="4"/>
  <c r="AJ13" i="4"/>
  <c r="AK13" i="4"/>
  <c r="N12" i="4"/>
  <c r="Z12" i="4"/>
  <c r="O12" i="4"/>
  <c r="AA12" i="4"/>
  <c r="P12" i="4"/>
  <c r="AB12" i="4"/>
  <c r="Q12" i="4"/>
  <c r="AC12" i="4"/>
  <c r="R12" i="4"/>
  <c r="AD12" i="4"/>
  <c r="S12" i="4"/>
  <c r="AE12" i="4"/>
  <c r="T12" i="4"/>
  <c r="AF12" i="4"/>
  <c r="U12" i="4"/>
  <c r="AG12" i="4"/>
  <c r="V12" i="4"/>
  <c r="AH12" i="4"/>
  <c r="W12" i="4"/>
  <c r="AI12" i="4"/>
  <c r="L12" i="4"/>
  <c r="X12" i="4"/>
  <c r="AJ12" i="4"/>
  <c r="AK12" i="4"/>
  <c r="N11" i="4"/>
  <c r="Z11" i="4"/>
  <c r="O11" i="4"/>
  <c r="AA11" i="4"/>
  <c r="P11" i="4"/>
  <c r="AB11" i="4"/>
  <c r="Q11" i="4"/>
  <c r="AC11" i="4"/>
  <c r="R11" i="4"/>
  <c r="AD11" i="4"/>
  <c r="S11" i="4"/>
  <c r="AE11" i="4"/>
  <c r="T11" i="4"/>
  <c r="AF11" i="4"/>
  <c r="U11" i="4"/>
  <c r="AG11" i="4"/>
  <c r="V11" i="4"/>
  <c r="AH11" i="4"/>
  <c r="W11" i="4"/>
  <c r="AI11" i="4"/>
  <c r="L11" i="4"/>
  <c r="X11" i="4"/>
  <c r="AJ11" i="4"/>
  <c r="AK11" i="4"/>
  <c r="N10" i="4"/>
  <c r="Z10" i="4"/>
  <c r="O10" i="4"/>
  <c r="AA10" i="4"/>
  <c r="P10" i="4"/>
  <c r="AB10" i="4"/>
  <c r="Q10" i="4"/>
  <c r="AC10" i="4"/>
  <c r="R10" i="4"/>
  <c r="AD10" i="4"/>
  <c r="S10" i="4"/>
  <c r="AE10" i="4"/>
  <c r="T10" i="4"/>
  <c r="AF10" i="4"/>
  <c r="U10" i="4"/>
  <c r="AG10" i="4"/>
  <c r="V10" i="4"/>
  <c r="AH10" i="4"/>
  <c r="W10" i="4"/>
  <c r="AI10" i="4"/>
  <c r="L10" i="4"/>
  <c r="X10" i="4"/>
  <c r="AJ10" i="4"/>
  <c r="AK10" i="4"/>
  <c r="N9" i="4"/>
  <c r="Z9" i="4"/>
  <c r="O9" i="4"/>
  <c r="AA9" i="4"/>
  <c r="P9" i="4"/>
  <c r="AB9" i="4"/>
  <c r="Q9" i="4"/>
  <c r="AC9" i="4"/>
  <c r="R9" i="4"/>
  <c r="AD9" i="4"/>
  <c r="S9" i="4"/>
  <c r="AE9" i="4"/>
  <c r="T9" i="4"/>
  <c r="AF9" i="4"/>
  <c r="U9" i="4"/>
  <c r="AG9" i="4"/>
  <c r="V9" i="4"/>
  <c r="AH9" i="4"/>
  <c r="W9" i="4"/>
  <c r="AI9" i="4"/>
  <c r="L9" i="4"/>
  <c r="X9" i="4"/>
  <c r="AJ9" i="4"/>
  <c r="AK9" i="4"/>
  <c r="N8" i="4"/>
  <c r="Z8" i="4"/>
  <c r="O8" i="4"/>
  <c r="AA8" i="4"/>
  <c r="P8" i="4"/>
  <c r="AB8" i="4"/>
  <c r="Q8" i="4"/>
  <c r="AC8" i="4"/>
  <c r="R8" i="4"/>
  <c r="AD8" i="4"/>
  <c r="S8" i="4"/>
  <c r="AE8" i="4"/>
  <c r="T8" i="4"/>
  <c r="AF8" i="4"/>
  <c r="U8" i="4"/>
  <c r="AG8" i="4"/>
  <c r="V8" i="4"/>
  <c r="AH8" i="4"/>
  <c r="W8" i="4"/>
  <c r="AI8" i="4"/>
  <c r="L8" i="4"/>
  <c r="X8" i="4"/>
  <c r="AJ8" i="4"/>
  <c r="AK8" i="4"/>
  <c r="N7" i="4"/>
  <c r="Z7" i="4"/>
  <c r="O7" i="4"/>
  <c r="AA7" i="4"/>
  <c r="P7" i="4"/>
  <c r="AB7" i="4"/>
  <c r="Q7" i="4"/>
  <c r="AC7" i="4"/>
  <c r="R7" i="4"/>
  <c r="AD7" i="4"/>
  <c r="S7" i="4"/>
  <c r="AE7" i="4"/>
  <c r="T7" i="4"/>
  <c r="AF7" i="4"/>
  <c r="U7" i="4"/>
  <c r="AG7" i="4"/>
  <c r="V7" i="4"/>
  <c r="AH7" i="4"/>
  <c r="W7" i="4"/>
  <c r="AI7" i="4"/>
  <c r="L7" i="4"/>
  <c r="X7" i="4"/>
  <c r="AJ7" i="4"/>
  <c r="AK7" i="4"/>
  <c r="N6" i="4"/>
  <c r="Z6" i="4"/>
  <c r="O6" i="4"/>
  <c r="AA6" i="4"/>
  <c r="P6" i="4"/>
  <c r="AB6" i="4"/>
  <c r="Q6" i="4"/>
  <c r="AC6" i="4"/>
  <c r="R6" i="4"/>
  <c r="AD6" i="4"/>
  <c r="S6" i="4"/>
  <c r="AE6" i="4"/>
  <c r="T6" i="4"/>
  <c r="AF6" i="4"/>
  <c r="U6" i="4"/>
  <c r="AG6" i="4"/>
  <c r="V6" i="4"/>
  <c r="AH6" i="4"/>
  <c r="W6" i="4"/>
  <c r="AI6" i="4"/>
  <c r="L6" i="4"/>
  <c r="X6" i="4"/>
  <c r="AJ6" i="4"/>
  <c r="AK6" i="4"/>
  <c r="X146" i="3"/>
  <c r="W146" i="3"/>
  <c r="V146" i="3"/>
  <c r="T146" i="3"/>
  <c r="R146" i="3"/>
  <c r="Q146" i="3"/>
  <c r="P146" i="3"/>
  <c r="O146" i="3"/>
  <c r="N146" i="3"/>
  <c r="X145" i="3"/>
  <c r="W145" i="3"/>
  <c r="V145" i="3"/>
  <c r="T145" i="3"/>
  <c r="S145" i="3"/>
  <c r="R145" i="3"/>
  <c r="Q145" i="3"/>
  <c r="P145" i="3"/>
  <c r="O145" i="3"/>
  <c r="N145" i="3"/>
  <c r="X144" i="3"/>
  <c r="W144" i="3"/>
  <c r="V144" i="3"/>
  <c r="U144" i="3"/>
  <c r="T144" i="3"/>
  <c r="S144" i="3"/>
  <c r="R144" i="3"/>
  <c r="Q144" i="3"/>
  <c r="P144" i="3"/>
  <c r="O144" i="3"/>
  <c r="N144" i="3"/>
  <c r="X143" i="3"/>
  <c r="W143" i="3"/>
  <c r="V143" i="3"/>
  <c r="U143" i="3"/>
  <c r="T143" i="3"/>
  <c r="S143" i="3"/>
  <c r="R143" i="3"/>
  <c r="Q143" i="3"/>
  <c r="P143" i="3"/>
  <c r="O143" i="3"/>
  <c r="N143" i="3"/>
  <c r="X142" i="3"/>
  <c r="W142" i="3"/>
  <c r="V142" i="3"/>
  <c r="U142" i="3"/>
  <c r="T142" i="3"/>
  <c r="S142" i="3"/>
  <c r="R142" i="3"/>
  <c r="Q142" i="3"/>
  <c r="P142" i="3"/>
  <c r="O142" i="3"/>
  <c r="N142" i="3"/>
  <c r="X141" i="3"/>
  <c r="W141" i="3"/>
  <c r="V141" i="3"/>
  <c r="U141" i="3"/>
  <c r="T141" i="3"/>
  <c r="R141" i="3"/>
  <c r="Q141" i="3"/>
  <c r="P141" i="3"/>
  <c r="O141" i="3"/>
  <c r="N141" i="3"/>
  <c r="X140" i="3"/>
  <c r="W140" i="3"/>
  <c r="V140" i="3"/>
  <c r="U140" i="3"/>
  <c r="T140" i="3"/>
  <c r="S140" i="3"/>
  <c r="R140" i="3"/>
  <c r="Q140" i="3"/>
  <c r="P140" i="3"/>
  <c r="O140" i="3"/>
  <c r="N140" i="3"/>
  <c r="X139" i="3"/>
  <c r="W139" i="3"/>
  <c r="V139" i="3"/>
  <c r="U139" i="3"/>
  <c r="T139" i="3"/>
  <c r="S139" i="3"/>
  <c r="R139" i="3"/>
  <c r="Q139" i="3"/>
  <c r="P139" i="3"/>
  <c r="O139" i="3"/>
  <c r="N139" i="3"/>
  <c r="X138" i="3"/>
  <c r="W138" i="3"/>
  <c r="V138" i="3"/>
  <c r="U138" i="3"/>
  <c r="T138" i="3"/>
  <c r="S138" i="3"/>
  <c r="R138" i="3"/>
  <c r="Q138" i="3"/>
  <c r="P138" i="3"/>
  <c r="O138" i="3"/>
  <c r="N138" i="3"/>
  <c r="X137" i="3"/>
  <c r="W137" i="3"/>
  <c r="V137" i="3"/>
  <c r="U137" i="3"/>
  <c r="T137" i="3"/>
  <c r="S137" i="3"/>
  <c r="R137" i="3"/>
  <c r="Q137" i="3"/>
  <c r="P137" i="3"/>
  <c r="O137" i="3"/>
  <c r="N137" i="3"/>
  <c r="X136" i="3"/>
  <c r="W136" i="3"/>
  <c r="V136" i="3"/>
  <c r="U136" i="3"/>
  <c r="T136" i="3"/>
  <c r="S136" i="3"/>
  <c r="R136" i="3"/>
  <c r="Q136" i="3"/>
  <c r="P136" i="3"/>
  <c r="O136" i="3"/>
  <c r="N136" i="3"/>
  <c r="X135" i="3"/>
  <c r="W135" i="3"/>
  <c r="V135" i="3"/>
  <c r="U135" i="3"/>
  <c r="T135" i="3"/>
  <c r="S135" i="3"/>
  <c r="R135" i="3"/>
  <c r="Q135" i="3"/>
  <c r="P135" i="3"/>
  <c r="O135" i="3"/>
  <c r="N135" i="3"/>
  <c r="X134" i="3"/>
  <c r="W134" i="3"/>
  <c r="V134" i="3"/>
  <c r="U134" i="3"/>
  <c r="T134" i="3"/>
  <c r="S134" i="3"/>
  <c r="R134" i="3"/>
  <c r="Q134" i="3"/>
  <c r="P134" i="3"/>
  <c r="O134" i="3"/>
  <c r="N134" i="3"/>
  <c r="X133" i="3"/>
  <c r="W133" i="3"/>
  <c r="V133" i="3"/>
  <c r="U133" i="3"/>
  <c r="T133" i="3"/>
  <c r="S133" i="3"/>
  <c r="R133" i="3"/>
  <c r="Q133" i="3"/>
  <c r="P133" i="3"/>
  <c r="O133" i="3"/>
  <c r="N133" i="3"/>
  <c r="X132" i="3"/>
  <c r="W132" i="3"/>
  <c r="V132" i="3"/>
  <c r="U132" i="3"/>
  <c r="T132" i="3"/>
  <c r="S132" i="3"/>
  <c r="R132" i="3"/>
  <c r="Q132" i="3"/>
  <c r="P132" i="3"/>
  <c r="O132" i="3"/>
  <c r="N132" i="3"/>
  <c r="X131" i="3"/>
  <c r="W131" i="3"/>
  <c r="V131" i="3"/>
  <c r="U131" i="3"/>
  <c r="T131" i="3"/>
  <c r="R131" i="3"/>
  <c r="Q131" i="3"/>
  <c r="P131" i="3"/>
  <c r="O131" i="3"/>
  <c r="N131" i="3"/>
  <c r="X130" i="3"/>
  <c r="W130" i="3"/>
  <c r="V130" i="3"/>
  <c r="U130" i="3"/>
  <c r="T130" i="3"/>
  <c r="S130" i="3"/>
  <c r="R130" i="3"/>
  <c r="Q130" i="3"/>
  <c r="P130" i="3"/>
  <c r="O130" i="3"/>
  <c r="N130" i="3"/>
  <c r="X129" i="3"/>
  <c r="W129" i="3"/>
  <c r="V129" i="3"/>
  <c r="U129" i="3"/>
  <c r="T129" i="3"/>
  <c r="S129" i="3"/>
  <c r="R129" i="3"/>
  <c r="Q129" i="3"/>
  <c r="P129" i="3"/>
  <c r="O129" i="3"/>
  <c r="N129" i="3"/>
  <c r="X128" i="3"/>
  <c r="W128" i="3"/>
  <c r="V128" i="3"/>
  <c r="U128" i="3"/>
  <c r="T128" i="3"/>
  <c r="S128" i="3"/>
  <c r="R128" i="3"/>
  <c r="Q128" i="3"/>
  <c r="P128" i="3"/>
  <c r="O128" i="3"/>
  <c r="N128" i="3"/>
  <c r="X127" i="3"/>
  <c r="W127" i="3"/>
  <c r="V127" i="3"/>
  <c r="U127" i="3"/>
  <c r="T127" i="3"/>
  <c r="S127" i="3"/>
  <c r="R127" i="3"/>
  <c r="Q127" i="3"/>
  <c r="P127" i="3"/>
  <c r="O127" i="3"/>
  <c r="N127" i="3"/>
  <c r="X126" i="3"/>
  <c r="W126" i="3"/>
  <c r="V126" i="3"/>
  <c r="U126" i="3"/>
  <c r="T126" i="3"/>
  <c r="S126" i="3"/>
  <c r="R126" i="3"/>
  <c r="Q126" i="3"/>
  <c r="P126" i="3"/>
  <c r="O126" i="3"/>
  <c r="N126" i="3"/>
  <c r="X125" i="3"/>
  <c r="W125" i="3"/>
  <c r="V125" i="3"/>
  <c r="U125" i="3"/>
  <c r="T125" i="3"/>
  <c r="S125" i="3"/>
  <c r="R125" i="3"/>
  <c r="Q125" i="3"/>
  <c r="P125" i="3"/>
  <c r="O125" i="3"/>
  <c r="N125" i="3"/>
  <c r="X124" i="3"/>
  <c r="W124" i="3"/>
  <c r="V124" i="3"/>
  <c r="U124" i="3"/>
  <c r="T124" i="3"/>
  <c r="S124" i="3"/>
  <c r="R124" i="3"/>
  <c r="Q124" i="3"/>
  <c r="P124" i="3"/>
  <c r="O124" i="3"/>
  <c r="N124" i="3"/>
  <c r="X123" i="3"/>
  <c r="W123" i="3"/>
  <c r="V123" i="3"/>
  <c r="U123" i="3"/>
  <c r="T123" i="3"/>
  <c r="S123" i="3"/>
  <c r="R123" i="3"/>
  <c r="Q123" i="3"/>
  <c r="P123" i="3"/>
  <c r="O123" i="3"/>
  <c r="N123" i="3"/>
  <c r="X122" i="3"/>
  <c r="W122" i="3"/>
  <c r="V122" i="3"/>
  <c r="U122" i="3"/>
  <c r="T122" i="3"/>
  <c r="S122" i="3"/>
  <c r="R122" i="3"/>
  <c r="Q122" i="3"/>
  <c r="P122" i="3"/>
  <c r="O122" i="3"/>
  <c r="N122" i="3"/>
  <c r="L121" i="3"/>
  <c r="X121" i="3"/>
  <c r="W121" i="3"/>
  <c r="V121" i="3"/>
  <c r="U121" i="3"/>
  <c r="T121" i="3"/>
  <c r="R121" i="3"/>
  <c r="Q121" i="3"/>
  <c r="P121" i="3"/>
  <c r="O121" i="3"/>
  <c r="N121" i="3"/>
  <c r="X120" i="3"/>
  <c r="W120" i="3"/>
  <c r="V120" i="3"/>
  <c r="U120" i="3"/>
  <c r="T120" i="3"/>
  <c r="S120" i="3"/>
  <c r="R120" i="3"/>
  <c r="Q120" i="3"/>
  <c r="P120" i="3"/>
  <c r="O120" i="3"/>
  <c r="N120" i="3"/>
  <c r="X119" i="3"/>
  <c r="W119" i="3"/>
  <c r="V119" i="3"/>
  <c r="U119" i="3"/>
  <c r="T119" i="3"/>
  <c r="S119" i="3"/>
  <c r="R119" i="3"/>
  <c r="Q119" i="3"/>
  <c r="P119" i="3"/>
  <c r="O119" i="3"/>
  <c r="N119" i="3"/>
  <c r="X118" i="3"/>
  <c r="W118" i="3"/>
  <c r="V118" i="3"/>
  <c r="U118" i="3"/>
  <c r="T118" i="3"/>
  <c r="S118" i="3"/>
  <c r="R118" i="3"/>
  <c r="Q118" i="3"/>
  <c r="P118" i="3"/>
  <c r="O118" i="3"/>
  <c r="N118" i="3"/>
  <c r="X117" i="3"/>
  <c r="W117" i="3"/>
  <c r="V117" i="3"/>
  <c r="U117" i="3"/>
  <c r="T117" i="3"/>
  <c r="S117" i="3"/>
  <c r="R117" i="3"/>
  <c r="Q117" i="3"/>
  <c r="P117" i="3"/>
  <c r="O117" i="3"/>
  <c r="N117" i="3"/>
  <c r="X116" i="3"/>
  <c r="W116" i="3"/>
  <c r="V116" i="3"/>
  <c r="U116" i="3"/>
  <c r="T116" i="3"/>
  <c r="S116" i="3"/>
  <c r="R116" i="3"/>
  <c r="Q116" i="3"/>
  <c r="P116" i="3"/>
  <c r="O116" i="3"/>
  <c r="N116" i="3"/>
  <c r="X115" i="3"/>
  <c r="W115" i="3"/>
  <c r="V115" i="3"/>
  <c r="U115" i="3"/>
  <c r="T115" i="3"/>
  <c r="S115" i="3"/>
  <c r="R115" i="3"/>
  <c r="Q115" i="3"/>
  <c r="P115" i="3"/>
  <c r="O115" i="3"/>
  <c r="N115" i="3"/>
  <c r="X114" i="3"/>
  <c r="W114" i="3"/>
  <c r="V114" i="3"/>
  <c r="U114" i="3"/>
  <c r="T114" i="3"/>
  <c r="S114" i="3"/>
  <c r="R114" i="3"/>
  <c r="Q114" i="3"/>
  <c r="P114" i="3"/>
  <c r="O114" i="3"/>
  <c r="N114" i="3"/>
  <c r="X113" i="3"/>
  <c r="W113" i="3"/>
  <c r="V113" i="3"/>
  <c r="U113" i="3"/>
  <c r="T113" i="3"/>
  <c r="S113" i="3"/>
  <c r="R113" i="3"/>
  <c r="Q113" i="3"/>
  <c r="P113" i="3"/>
  <c r="O113" i="3"/>
  <c r="N113" i="3"/>
  <c r="X112" i="3"/>
  <c r="W112" i="3"/>
  <c r="V112" i="3"/>
  <c r="U112" i="3"/>
  <c r="T112" i="3"/>
  <c r="S112" i="3"/>
  <c r="R112" i="3"/>
  <c r="Q112" i="3"/>
  <c r="P112" i="3"/>
  <c r="O112" i="3"/>
  <c r="N112" i="3"/>
  <c r="L111" i="3"/>
  <c r="X111" i="3"/>
  <c r="W111" i="3"/>
  <c r="V111" i="3"/>
  <c r="U111" i="3"/>
  <c r="T111" i="3"/>
  <c r="R111" i="3"/>
  <c r="Q111" i="3"/>
  <c r="P111" i="3"/>
  <c r="O111" i="3"/>
  <c r="N111" i="3"/>
  <c r="X110" i="3"/>
  <c r="W110" i="3"/>
  <c r="V110" i="3"/>
  <c r="U110" i="3"/>
  <c r="T110" i="3"/>
  <c r="S110" i="3"/>
  <c r="R110" i="3"/>
  <c r="Q110" i="3"/>
  <c r="P110" i="3"/>
  <c r="O110" i="3"/>
  <c r="N110" i="3"/>
  <c r="X109" i="3"/>
  <c r="W109" i="3"/>
  <c r="V109" i="3"/>
  <c r="U109" i="3"/>
  <c r="T109" i="3"/>
  <c r="S109" i="3"/>
  <c r="R109" i="3"/>
  <c r="Q109" i="3"/>
  <c r="P109" i="3"/>
  <c r="O109" i="3"/>
  <c r="N109" i="3"/>
  <c r="X108" i="3"/>
  <c r="W108" i="3"/>
  <c r="V108" i="3"/>
  <c r="U108" i="3"/>
  <c r="T108" i="3"/>
  <c r="S108" i="3"/>
  <c r="R108" i="3"/>
  <c r="Q108" i="3"/>
  <c r="P108" i="3"/>
  <c r="O108" i="3"/>
  <c r="N108" i="3"/>
  <c r="X107" i="3"/>
  <c r="W107" i="3"/>
  <c r="V107" i="3"/>
  <c r="U107" i="3"/>
  <c r="T107" i="3"/>
  <c r="S107" i="3"/>
  <c r="R107" i="3"/>
  <c r="Q107" i="3"/>
  <c r="P107" i="3"/>
  <c r="O107" i="3"/>
  <c r="N107" i="3"/>
  <c r="X106" i="3"/>
  <c r="W106" i="3"/>
  <c r="V106" i="3"/>
  <c r="U106" i="3"/>
  <c r="T106" i="3"/>
  <c r="S106" i="3"/>
  <c r="R106" i="3"/>
  <c r="Q106" i="3"/>
  <c r="P106" i="3"/>
  <c r="O106" i="3"/>
  <c r="N106" i="3"/>
  <c r="X105" i="3"/>
  <c r="W105" i="3"/>
  <c r="V105" i="3"/>
  <c r="U105" i="3"/>
  <c r="T105" i="3"/>
  <c r="S105" i="3"/>
  <c r="R105" i="3"/>
  <c r="Q105" i="3"/>
  <c r="P105" i="3"/>
  <c r="O105" i="3"/>
  <c r="N105" i="3"/>
  <c r="X104" i="3"/>
  <c r="W104" i="3"/>
  <c r="V104" i="3"/>
  <c r="U104" i="3"/>
  <c r="T104" i="3"/>
  <c r="S104" i="3"/>
  <c r="R104" i="3"/>
  <c r="Q104" i="3"/>
  <c r="P104" i="3"/>
  <c r="O104" i="3"/>
  <c r="N104" i="3"/>
  <c r="X103" i="3"/>
  <c r="W103" i="3"/>
  <c r="V103" i="3"/>
  <c r="U103" i="3"/>
  <c r="T103" i="3"/>
  <c r="S103" i="3"/>
  <c r="R103" i="3"/>
  <c r="Q103" i="3"/>
  <c r="P103" i="3"/>
  <c r="O103" i="3"/>
  <c r="N103" i="3"/>
  <c r="X102" i="3"/>
  <c r="W102" i="3"/>
  <c r="V102" i="3"/>
  <c r="U102" i="3"/>
  <c r="T102" i="3"/>
  <c r="S102" i="3"/>
  <c r="R102" i="3"/>
  <c r="Q102" i="3"/>
  <c r="P102" i="3"/>
  <c r="O102" i="3"/>
  <c r="N102" i="3"/>
  <c r="N101" i="3"/>
  <c r="AA101" i="3"/>
  <c r="O101" i="3"/>
  <c r="AB101" i="3"/>
  <c r="P101" i="3"/>
  <c r="AC101" i="3"/>
  <c r="Q101" i="3"/>
  <c r="AD101" i="3"/>
  <c r="R101" i="3"/>
  <c r="AE101" i="3"/>
  <c r="T101" i="3"/>
  <c r="AG101" i="3"/>
  <c r="U101" i="3"/>
  <c r="AH101" i="3"/>
  <c r="V101" i="3"/>
  <c r="AI101" i="3"/>
  <c r="W101" i="3"/>
  <c r="AJ101" i="3"/>
  <c r="L101" i="3"/>
  <c r="X101" i="3"/>
  <c r="AK101" i="3"/>
  <c r="AL101" i="3"/>
  <c r="N100" i="3"/>
  <c r="AA100" i="3"/>
  <c r="O100" i="3"/>
  <c r="AB100" i="3"/>
  <c r="P100" i="3"/>
  <c r="AC100" i="3"/>
  <c r="Q100" i="3"/>
  <c r="AD100" i="3"/>
  <c r="R100" i="3"/>
  <c r="AE100" i="3"/>
  <c r="S100" i="3"/>
  <c r="AF100" i="3"/>
  <c r="T100" i="3"/>
  <c r="AG100" i="3"/>
  <c r="U100" i="3"/>
  <c r="AH100" i="3"/>
  <c r="V100" i="3"/>
  <c r="AI100" i="3"/>
  <c r="W100" i="3"/>
  <c r="AJ100" i="3"/>
  <c r="X100" i="3"/>
  <c r="AK100" i="3"/>
  <c r="AL100" i="3"/>
  <c r="N99" i="3"/>
  <c r="AA99" i="3"/>
  <c r="O99" i="3"/>
  <c r="AB99" i="3"/>
  <c r="P99" i="3"/>
  <c r="AC99" i="3"/>
  <c r="Q99" i="3"/>
  <c r="AD99" i="3"/>
  <c r="R99" i="3"/>
  <c r="AE99" i="3"/>
  <c r="S99" i="3"/>
  <c r="AF99" i="3"/>
  <c r="T99" i="3"/>
  <c r="AG99" i="3"/>
  <c r="U99" i="3"/>
  <c r="AH99" i="3"/>
  <c r="V99" i="3"/>
  <c r="AI99" i="3"/>
  <c r="W99" i="3"/>
  <c r="AJ99" i="3"/>
  <c r="X99" i="3"/>
  <c r="AK99" i="3"/>
  <c r="AL99" i="3"/>
  <c r="N98" i="3"/>
  <c r="AA98" i="3"/>
  <c r="O98" i="3"/>
  <c r="AB98" i="3"/>
  <c r="P98" i="3"/>
  <c r="AC98" i="3"/>
  <c r="Q98" i="3"/>
  <c r="AD98" i="3"/>
  <c r="R98" i="3"/>
  <c r="AE98" i="3"/>
  <c r="S98" i="3"/>
  <c r="AF98" i="3"/>
  <c r="T98" i="3"/>
  <c r="AG98" i="3"/>
  <c r="U98" i="3"/>
  <c r="AH98" i="3"/>
  <c r="V98" i="3"/>
  <c r="AI98" i="3"/>
  <c r="W98" i="3"/>
  <c r="AJ98" i="3"/>
  <c r="X98" i="3"/>
  <c r="AK98" i="3"/>
  <c r="AL98" i="3"/>
  <c r="N97" i="3"/>
  <c r="AA97" i="3"/>
  <c r="O97" i="3"/>
  <c r="AB97" i="3"/>
  <c r="P97" i="3"/>
  <c r="AC97" i="3"/>
  <c r="Q97" i="3"/>
  <c r="AD97" i="3"/>
  <c r="R97" i="3"/>
  <c r="AE97" i="3"/>
  <c r="S97" i="3"/>
  <c r="AF97" i="3"/>
  <c r="T97" i="3"/>
  <c r="AG97" i="3"/>
  <c r="U97" i="3"/>
  <c r="AH97" i="3"/>
  <c r="V97" i="3"/>
  <c r="AI97" i="3"/>
  <c r="W97" i="3"/>
  <c r="AJ97" i="3"/>
  <c r="X97" i="3"/>
  <c r="AK97" i="3"/>
  <c r="AL97" i="3"/>
  <c r="N96" i="3"/>
  <c r="AA96" i="3"/>
  <c r="O96" i="3"/>
  <c r="AB96" i="3"/>
  <c r="P96" i="3"/>
  <c r="AC96" i="3"/>
  <c r="Q96" i="3"/>
  <c r="AD96" i="3"/>
  <c r="R96" i="3"/>
  <c r="AE96" i="3"/>
  <c r="S96" i="3"/>
  <c r="AF96" i="3"/>
  <c r="T96" i="3"/>
  <c r="AG96" i="3"/>
  <c r="U96" i="3"/>
  <c r="AH96" i="3"/>
  <c r="V96" i="3"/>
  <c r="AI96" i="3"/>
  <c r="W96" i="3"/>
  <c r="AJ96" i="3"/>
  <c r="X96" i="3"/>
  <c r="AK96" i="3"/>
  <c r="AL96" i="3"/>
  <c r="N95" i="3"/>
  <c r="AA95" i="3"/>
  <c r="O95" i="3"/>
  <c r="AB95" i="3"/>
  <c r="P95" i="3"/>
  <c r="AC95" i="3"/>
  <c r="Q95" i="3"/>
  <c r="AD95" i="3"/>
  <c r="R95" i="3"/>
  <c r="AE95" i="3"/>
  <c r="S95" i="3"/>
  <c r="AF95" i="3"/>
  <c r="T95" i="3"/>
  <c r="AG95" i="3"/>
  <c r="U95" i="3"/>
  <c r="AH95" i="3"/>
  <c r="V95" i="3"/>
  <c r="AI95" i="3"/>
  <c r="W95" i="3"/>
  <c r="AJ95" i="3"/>
  <c r="X95" i="3"/>
  <c r="AK95" i="3"/>
  <c r="AL95" i="3"/>
  <c r="N94" i="3"/>
  <c r="AA94" i="3"/>
  <c r="O94" i="3"/>
  <c r="AB94" i="3"/>
  <c r="P94" i="3"/>
  <c r="AC94" i="3"/>
  <c r="Q94" i="3"/>
  <c r="AD94" i="3"/>
  <c r="R94" i="3"/>
  <c r="AE94" i="3"/>
  <c r="S94" i="3"/>
  <c r="AF94" i="3"/>
  <c r="T94" i="3"/>
  <c r="AG94" i="3"/>
  <c r="U94" i="3"/>
  <c r="AH94" i="3"/>
  <c r="V94" i="3"/>
  <c r="AI94" i="3"/>
  <c r="W94" i="3"/>
  <c r="AJ94" i="3"/>
  <c r="X94" i="3"/>
  <c r="AK94" i="3"/>
  <c r="AL94" i="3"/>
  <c r="N93" i="3"/>
  <c r="AA93" i="3"/>
  <c r="O93" i="3"/>
  <c r="AB93" i="3"/>
  <c r="P93" i="3"/>
  <c r="AC93" i="3"/>
  <c r="Q93" i="3"/>
  <c r="AD93" i="3"/>
  <c r="R93" i="3"/>
  <c r="AE93" i="3"/>
  <c r="S93" i="3"/>
  <c r="AF93" i="3"/>
  <c r="T93" i="3"/>
  <c r="AG93" i="3"/>
  <c r="U93" i="3"/>
  <c r="AH93" i="3"/>
  <c r="V93" i="3"/>
  <c r="AI93" i="3"/>
  <c r="W93" i="3"/>
  <c r="AJ93" i="3"/>
  <c r="X93" i="3"/>
  <c r="AK93" i="3"/>
  <c r="AL93" i="3"/>
  <c r="N92" i="3"/>
  <c r="AA92" i="3"/>
  <c r="O92" i="3"/>
  <c r="AB92" i="3"/>
  <c r="P92" i="3"/>
  <c r="AC92" i="3"/>
  <c r="Q92" i="3"/>
  <c r="AD92" i="3"/>
  <c r="R92" i="3"/>
  <c r="AE92" i="3"/>
  <c r="S92" i="3"/>
  <c r="AF92" i="3"/>
  <c r="T92" i="3"/>
  <c r="AG92" i="3"/>
  <c r="U92" i="3"/>
  <c r="AH92" i="3"/>
  <c r="V92" i="3"/>
  <c r="AI92" i="3"/>
  <c r="W92" i="3"/>
  <c r="AJ92" i="3"/>
  <c r="X92" i="3"/>
  <c r="AK92" i="3"/>
  <c r="AL92" i="3"/>
  <c r="N91" i="3"/>
  <c r="AA91" i="3"/>
  <c r="O91" i="3"/>
  <c r="AB91" i="3"/>
  <c r="P91" i="3"/>
  <c r="AC91" i="3"/>
  <c r="Q91" i="3"/>
  <c r="AD91" i="3"/>
  <c r="R91" i="3"/>
  <c r="AE91" i="3"/>
  <c r="T91" i="3"/>
  <c r="AG91" i="3"/>
  <c r="U91" i="3"/>
  <c r="AH91" i="3"/>
  <c r="V91" i="3"/>
  <c r="AI91" i="3"/>
  <c r="W91" i="3"/>
  <c r="AJ91" i="3"/>
  <c r="L91" i="3"/>
  <c r="X91" i="3"/>
  <c r="AK91" i="3"/>
  <c r="AL91" i="3"/>
  <c r="N90" i="3"/>
  <c r="AA90" i="3"/>
  <c r="O90" i="3"/>
  <c r="AB90" i="3"/>
  <c r="P90" i="3"/>
  <c r="AC90" i="3"/>
  <c r="Q90" i="3"/>
  <c r="AD90" i="3"/>
  <c r="R90" i="3"/>
  <c r="AE90" i="3"/>
  <c r="S90" i="3"/>
  <c r="AF90" i="3"/>
  <c r="T90" i="3"/>
  <c r="AG90" i="3"/>
  <c r="U90" i="3"/>
  <c r="AH90" i="3"/>
  <c r="V90" i="3"/>
  <c r="AI90" i="3"/>
  <c r="W90" i="3"/>
  <c r="AJ90" i="3"/>
  <c r="X90" i="3"/>
  <c r="AK90" i="3"/>
  <c r="AL90" i="3"/>
  <c r="N89" i="3"/>
  <c r="AA89" i="3"/>
  <c r="O89" i="3"/>
  <c r="AB89" i="3"/>
  <c r="P89" i="3"/>
  <c r="AC89" i="3"/>
  <c r="Q89" i="3"/>
  <c r="AD89" i="3"/>
  <c r="R89" i="3"/>
  <c r="AE89" i="3"/>
  <c r="S89" i="3"/>
  <c r="AF89" i="3"/>
  <c r="T89" i="3"/>
  <c r="AG89" i="3"/>
  <c r="U89" i="3"/>
  <c r="AH89" i="3"/>
  <c r="V89" i="3"/>
  <c r="AI89" i="3"/>
  <c r="W89" i="3"/>
  <c r="AJ89" i="3"/>
  <c r="X89" i="3"/>
  <c r="AK89" i="3"/>
  <c r="AL89" i="3"/>
  <c r="N88" i="3"/>
  <c r="AA88" i="3"/>
  <c r="O88" i="3"/>
  <c r="AB88" i="3"/>
  <c r="P88" i="3"/>
  <c r="AC88" i="3"/>
  <c r="Q88" i="3"/>
  <c r="AD88" i="3"/>
  <c r="R88" i="3"/>
  <c r="AE88" i="3"/>
  <c r="S88" i="3"/>
  <c r="AF88" i="3"/>
  <c r="T88" i="3"/>
  <c r="AG88" i="3"/>
  <c r="U88" i="3"/>
  <c r="AH88" i="3"/>
  <c r="V88" i="3"/>
  <c r="AI88" i="3"/>
  <c r="W88" i="3"/>
  <c r="AJ88" i="3"/>
  <c r="X88" i="3"/>
  <c r="AK88" i="3"/>
  <c r="AL88" i="3"/>
  <c r="N87" i="3"/>
  <c r="AA87" i="3"/>
  <c r="O87" i="3"/>
  <c r="AB87" i="3"/>
  <c r="P87" i="3"/>
  <c r="AC87" i="3"/>
  <c r="Q87" i="3"/>
  <c r="AD87" i="3"/>
  <c r="R87" i="3"/>
  <c r="AE87" i="3"/>
  <c r="S87" i="3"/>
  <c r="AF87" i="3"/>
  <c r="T87" i="3"/>
  <c r="AG87" i="3"/>
  <c r="U87" i="3"/>
  <c r="AH87" i="3"/>
  <c r="V87" i="3"/>
  <c r="AI87" i="3"/>
  <c r="W87" i="3"/>
  <c r="AJ87" i="3"/>
  <c r="X87" i="3"/>
  <c r="AK87" i="3"/>
  <c r="AL87" i="3"/>
  <c r="N86" i="3"/>
  <c r="AA86" i="3"/>
  <c r="O86" i="3"/>
  <c r="AB86" i="3"/>
  <c r="P86" i="3"/>
  <c r="AC86" i="3"/>
  <c r="Q86" i="3"/>
  <c r="AD86" i="3"/>
  <c r="R86" i="3"/>
  <c r="AE86" i="3"/>
  <c r="S86" i="3"/>
  <c r="AF86" i="3"/>
  <c r="T86" i="3"/>
  <c r="AG86" i="3"/>
  <c r="U86" i="3"/>
  <c r="AH86" i="3"/>
  <c r="V86" i="3"/>
  <c r="AI86" i="3"/>
  <c r="W86" i="3"/>
  <c r="AJ86" i="3"/>
  <c r="X86" i="3"/>
  <c r="AK86" i="3"/>
  <c r="AL86" i="3"/>
  <c r="N85" i="3"/>
  <c r="AA85" i="3"/>
  <c r="O85" i="3"/>
  <c r="AB85" i="3"/>
  <c r="P85" i="3"/>
  <c r="AC85" i="3"/>
  <c r="Q85" i="3"/>
  <c r="AD85" i="3"/>
  <c r="R85" i="3"/>
  <c r="AE85" i="3"/>
  <c r="S85" i="3"/>
  <c r="AF85" i="3"/>
  <c r="T85" i="3"/>
  <c r="AG85" i="3"/>
  <c r="U85" i="3"/>
  <c r="AH85" i="3"/>
  <c r="V85" i="3"/>
  <c r="AI85" i="3"/>
  <c r="W85" i="3"/>
  <c r="AJ85" i="3"/>
  <c r="X85" i="3"/>
  <c r="AK85" i="3"/>
  <c r="AL85" i="3"/>
  <c r="N84" i="3"/>
  <c r="AA84" i="3"/>
  <c r="O84" i="3"/>
  <c r="AB84" i="3"/>
  <c r="P84" i="3"/>
  <c r="AC84" i="3"/>
  <c r="Q84" i="3"/>
  <c r="AD84" i="3"/>
  <c r="R84" i="3"/>
  <c r="AE84" i="3"/>
  <c r="S84" i="3"/>
  <c r="AF84" i="3"/>
  <c r="T84" i="3"/>
  <c r="AG84" i="3"/>
  <c r="U84" i="3"/>
  <c r="AH84" i="3"/>
  <c r="V84" i="3"/>
  <c r="AI84" i="3"/>
  <c r="W84" i="3"/>
  <c r="AJ84" i="3"/>
  <c r="X84" i="3"/>
  <c r="AK84" i="3"/>
  <c r="AL84" i="3"/>
  <c r="N83" i="3"/>
  <c r="AA83" i="3"/>
  <c r="O83" i="3"/>
  <c r="AB83" i="3"/>
  <c r="P83" i="3"/>
  <c r="AC83" i="3"/>
  <c r="Q83" i="3"/>
  <c r="AD83" i="3"/>
  <c r="R83" i="3"/>
  <c r="AE83" i="3"/>
  <c r="S83" i="3"/>
  <c r="AF83" i="3"/>
  <c r="T83" i="3"/>
  <c r="AG83" i="3"/>
  <c r="U83" i="3"/>
  <c r="AH83" i="3"/>
  <c r="V83" i="3"/>
  <c r="AI83" i="3"/>
  <c r="W83" i="3"/>
  <c r="AJ83" i="3"/>
  <c r="X83" i="3"/>
  <c r="AK83" i="3"/>
  <c r="AL83" i="3"/>
  <c r="N82" i="3"/>
  <c r="AA82" i="3"/>
  <c r="O82" i="3"/>
  <c r="AB82" i="3"/>
  <c r="P82" i="3"/>
  <c r="AC82" i="3"/>
  <c r="Q82" i="3"/>
  <c r="AD82" i="3"/>
  <c r="R82" i="3"/>
  <c r="AE82" i="3"/>
  <c r="S82" i="3"/>
  <c r="AF82" i="3"/>
  <c r="T82" i="3"/>
  <c r="AG82" i="3"/>
  <c r="U82" i="3"/>
  <c r="AH82" i="3"/>
  <c r="V82" i="3"/>
  <c r="AI82" i="3"/>
  <c r="W82" i="3"/>
  <c r="AJ82" i="3"/>
  <c r="X82" i="3"/>
  <c r="AK82" i="3"/>
  <c r="AL82" i="3"/>
  <c r="N81" i="3"/>
  <c r="AA81" i="3"/>
  <c r="O81" i="3"/>
  <c r="AB81" i="3"/>
  <c r="P81" i="3"/>
  <c r="AC81" i="3"/>
  <c r="Q81" i="3"/>
  <c r="AD81" i="3"/>
  <c r="R81" i="3"/>
  <c r="AE81" i="3"/>
  <c r="T81" i="3"/>
  <c r="AG81" i="3"/>
  <c r="U81" i="3"/>
  <c r="AH81" i="3"/>
  <c r="V81" i="3"/>
  <c r="AI81" i="3"/>
  <c r="W81" i="3"/>
  <c r="AJ81" i="3"/>
  <c r="L81" i="3"/>
  <c r="X81" i="3"/>
  <c r="AK81" i="3"/>
  <c r="AL81" i="3"/>
  <c r="N80" i="3"/>
  <c r="AA80" i="3"/>
  <c r="O80" i="3"/>
  <c r="AB80" i="3"/>
  <c r="P80" i="3"/>
  <c r="AC80" i="3"/>
  <c r="Q80" i="3"/>
  <c r="AD80" i="3"/>
  <c r="R80" i="3"/>
  <c r="AE80" i="3"/>
  <c r="S80" i="3"/>
  <c r="AF80" i="3"/>
  <c r="T80" i="3"/>
  <c r="AG80" i="3"/>
  <c r="U80" i="3"/>
  <c r="AH80" i="3"/>
  <c r="V80" i="3"/>
  <c r="AI80" i="3"/>
  <c r="W80" i="3"/>
  <c r="AJ80" i="3"/>
  <c r="X80" i="3"/>
  <c r="AK80" i="3"/>
  <c r="AL80" i="3"/>
  <c r="N79" i="3"/>
  <c r="AA79" i="3"/>
  <c r="O79" i="3"/>
  <c r="AB79" i="3"/>
  <c r="P79" i="3"/>
  <c r="AC79" i="3"/>
  <c r="Q79" i="3"/>
  <c r="AD79" i="3"/>
  <c r="R79" i="3"/>
  <c r="AE79" i="3"/>
  <c r="S79" i="3"/>
  <c r="AF79" i="3"/>
  <c r="T79" i="3"/>
  <c r="AG79" i="3"/>
  <c r="U79" i="3"/>
  <c r="AH79" i="3"/>
  <c r="V79" i="3"/>
  <c r="AI79" i="3"/>
  <c r="W79" i="3"/>
  <c r="AJ79" i="3"/>
  <c r="X79" i="3"/>
  <c r="AK79" i="3"/>
  <c r="AL79" i="3"/>
  <c r="N78" i="3"/>
  <c r="AA78" i="3"/>
  <c r="O78" i="3"/>
  <c r="AB78" i="3"/>
  <c r="P78" i="3"/>
  <c r="AC78" i="3"/>
  <c r="Q78" i="3"/>
  <c r="AD78" i="3"/>
  <c r="R78" i="3"/>
  <c r="AE78" i="3"/>
  <c r="S78" i="3"/>
  <c r="AF78" i="3"/>
  <c r="T78" i="3"/>
  <c r="AG78" i="3"/>
  <c r="U78" i="3"/>
  <c r="AH78" i="3"/>
  <c r="V78" i="3"/>
  <c r="AI78" i="3"/>
  <c r="W78" i="3"/>
  <c r="AJ78" i="3"/>
  <c r="X78" i="3"/>
  <c r="AK78" i="3"/>
  <c r="AL78" i="3"/>
  <c r="N77" i="3"/>
  <c r="AA77" i="3"/>
  <c r="O77" i="3"/>
  <c r="AB77" i="3"/>
  <c r="P77" i="3"/>
  <c r="AC77" i="3"/>
  <c r="Q77" i="3"/>
  <c r="AD77" i="3"/>
  <c r="R77" i="3"/>
  <c r="AE77" i="3"/>
  <c r="S77" i="3"/>
  <c r="AF77" i="3"/>
  <c r="T77" i="3"/>
  <c r="AG77" i="3"/>
  <c r="U77" i="3"/>
  <c r="AH77" i="3"/>
  <c r="V77" i="3"/>
  <c r="AI77" i="3"/>
  <c r="W77" i="3"/>
  <c r="AJ77" i="3"/>
  <c r="X77" i="3"/>
  <c r="AK77" i="3"/>
  <c r="AL77" i="3"/>
  <c r="N76" i="3"/>
  <c r="AA76" i="3"/>
  <c r="O76" i="3"/>
  <c r="AB76" i="3"/>
  <c r="P76" i="3"/>
  <c r="AC76" i="3"/>
  <c r="Q76" i="3"/>
  <c r="AD76" i="3"/>
  <c r="R76" i="3"/>
  <c r="AE76" i="3"/>
  <c r="S76" i="3"/>
  <c r="AF76" i="3"/>
  <c r="T76" i="3"/>
  <c r="AG76" i="3"/>
  <c r="U76" i="3"/>
  <c r="AH76" i="3"/>
  <c r="V76" i="3"/>
  <c r="AI76" i="3"/>
  <c r="W76" i="3"/>
  <c r="AJ76" i="3"/>
  <c r="X76" i="3"/>
  <c r="AK76" i="3"/>
  <c r="AL76" i="3"/>
  <c r="N75" i="3"/>
  <c r="AA75" i="3"/>
  <c r="O75" i="3"/>
  <c r="AB75" i="3"/>
  <c r="P75" i="3"/>
  <c r="AC75" i="3"/>
  <c r="Q75" i="3"/>
  <c r="AD75" i="3"/>
  <c r="R75" i="3"/>
  <c r="AE75" i="3"/>
  <c r="S75" i="3"/>
  <c r="AF75" i="3"/>
  <c r="T75" i="3"/>
  <c r="AG75" i="3"/>
  <c r="U75" i="3"/>
  <c r="AH75" i="3"/>
  <c r="V75" i="3"/>
  <c r="AI75" i="3"/>
  <c r="W75" i="3"/>
  <c r="AJ75" i="3"/>
  <c r="X75" i="3"/>
  <c r="AK75" i="3"/>
  <c r="AL75" i="3"/>
  <c r="N74" i="3"/>
  <c r="AA74" i="3"/>
  <c r="O74" i="3"/>
  <c r="AB74" i="3"/>
  <c r="P74" i="3"/>
  <c r="AC74" i="3"/>
  <c r="Q74" i="3"/>
  <c r="AD74" i="3"/>
  <c r="R74" i="3"/>
  <c r="AE74" i="3"/>
  <c r="S74" i="3"/>
  <c r="AF74" i="3"/>
  <c r="T74" i="3"/>
  <c r="AG74" i="3"/>
  <c r="U74" i="3"/>
  <c r="AH74" i="3"/>
  <c r="V74" i="3"/>
  <c r="AI74" i="3"/>
  <c r="W74" i="3"/>
  <c r="AJ74" i="3"/>
  <c r="X74" i="3"/>
  <c r="AK74" i="3"/>
  <c r="AL74" i="3"/>
  <c r="N73" i="3"/>
  <c r="AA73" i="3"/>
  <c r="O73" i="3"/>
  <c r="AB73" i="3"/>
  <c r="P73" i="3"/>
  <c r="AC73" i="3"/>
  <c r="Q73" i="3"/>
  <c r="AD73" i="3"/>
  <c r="R73" i="3"/>
  <c r="AE73" i="3"/>
  <c r="S73" i="3"/>
  <c r="AF73" i="3"/>
  <c r="T73" i="3"/>
  <c r="AG73" i="3"/>
  <c r="U73" i="3"/>
  <c r="AH73" i="3"/>
  <c r="V73" i="3"/>
  <c r="AI73" i="3"/>
  <c r="W73" i="3"/>
  <c r="AJ73" i="3"/>
  <c r="X73" i="3"/>
  <c r="AK73" i="3"/>
  <c r="AL73" i="3"/>
  <c r="N72" i="3"/>
  <c r="AA72" i="3"/>
  <c r="O72" i="3"/>
  <c r="AB72" i="3"/>
  <c r="P72" i="3"/>
  <c r="AC72" i="3"/>
  <c r="Q72" i="3"/>
  <c r="AD72" i="3"/>
  <c r="R72" i="3"/>
  <c r="AE72" i="3"/>
  <c r="S72" i="3"/>
  <c r="AF72" i="3"/>
  <c r="T72" i="3"/>
  <c r="AG72" i="3"/>
  <c r="U72" i="3"/>
  <c r="AH72" i="3"/>
  <c r="V72" i="3"/>
  <c r="AI72" i="3"/>
  <c r="W72" i="3"/>
  <c r="AJ72" i="3"/>
  <c r="X72" i="3"/>
  <c r="AK72" i="3"/>
  <c r="AL72" i="3"/>
  <c r="N71" i="3"/>
  <c r="AA71" i="3"/>
  <c r="O71" i="3"/>
  <c r="AB71" i="3"/>
  <c r="P71" i="3"/>
  <c r="AC71" i="3"/>
  <c r="Q71" i="3"/>
  <c r="AD71" i="3"/>
  <c r="R71" i="3"/>
  <c r="AE71" i="3"/>
  <c r="T71" i="3"/>
  <c r="AG71" i="3"/>
  <c r="U71" i="3"/>
  <c r="AH71" i="3"/>
  <c r="V71" i="3"/>
  <c r="AI71" i="3"/>
  <c r="W71" i="3"/>
  <c r="AJ71" i="3"/>
  <c r="L71" i="3"/>
  <c r="X71" i="3"/>
  <c r="AK71" i="3"/>
  <c r="AL71" i="3"/>
  <c r="AL70" i="3"/>
  <c r="X70" i="3"/>
  <c r="W70" i="3"/>
  <c r="V70" i="3"/>
  <c r="U70" i="3"/>
  <c r="T70" i="3"/>
  <c r="S70" i="3"/>
  <c r="R70" i="3"/>
  <c r="Q70" i="3"/>
  <c r="P70" i="3"/>
  <c r="O70" i="3"/>
  <c r="N70" i="3"/>
  <c r="AL69" i="3"/>
  <c r="X69" i="3"/>
  <c r="W69" i="3"/>
  <c r="V69" i="3"/>
  <c r="U69" i="3"/>
  <c r="T69" i="3"/>
  <c r="S69" i="3"/>
  <c r="R69" i="3"/>
  <c r="Q69" i="3"/>
  <c r="P69" i="3"/>
  <c r="O69" i="3"/>
  <c r="N69" i="3"/>
  <c r="AL68" i="3"/>
  <c r="X68" i="3"/>
  <c r="W68" i="3"/>
  <c r="V68" i="3"/>
  <c r="U68" i="3"/>
  <c r="T68" i="3"/>
  <c r="S68" i="3"/>
  <c r="R68" i="3"/>
  <c r="Q68" i="3"/>
  <c r="P68" i="3"/>
  <c r="O68" i="3"/>
  <c r="N68" i="3"/>
  <c r="AL67" i="3"/>
  <c r="X67" i="3"/>
  <c r="W67" i="3"/>
  <c r="V67" i="3"/>
  <c r="U67" i="3"/>
  <c r="T67" i="3"/>
  <c r="S67" i="3"/>
  <c r="R67" i="3"/>
  <c r="Q67" i="3"/>
  <c r="P67" i="3"/>
  <c r="O67" i="3"/>
  <c r="N67" i="3"/>
  <c r="AL66" i="3"/>
  <c r="X66" i="3"/>
  <c r="W66" i="3"/>
  <c r="V66" i="3"/>
  <c r="U66" i="3"/>
  <c r="T66" i="3"/>
  <c r="S66" i="3"/>
  <c r="R66" i="3"/>
  <c r="Q66" i="3"/>
  <c r="P66" i="3"/>
  <c r="O66" i="3"/>
  <c r="N66" i="3"/>
  <c r="AL65" i="3"/>
  <c r="X65" i="3"/>
  <c r="W65" i="3"/>
  <c r="V65" i="3"/>
  <c r="U65" i="3"/>
  <c r="T65" i="3"/>
  <c r="S65" i="3"/>
  <c r="R65" i="3"/>
  <c r="Q65" i="3"/>
  <c r="P65" i="3"/>
  <c r="O65" i="3"/>
  <c r="N65" i="3"/>
  <c r="AL64" i="3"/>
  <c r="X64" i="3"/>
  <c r="W64" i="3"/>
  <c r="V64" i="3"/>
  <c r="U64" i="3"/>
  <c r="T64" i="3"/>
  <c r="S64" i="3"/>
  <c r="R64" i="3"/>
  <c r="Q64" i="3"/>
  <c r="P64" i="3"/>
  <c r="O64" i="3"/>
  <c r="N64" i="3"/>
  <c r="AL63" i="3"/>
  <c r="X63" i="3"/>
  <c r="W63" i="3"/>
  <c r="V63" i="3"/>
  <c r="U63" i="3"/>
  <c r="T63" i="3"/>
  <c r="S63" i="3"/>
  <c r="R63" i="3"/>
  <c r="Q63" i="3"/>
  <c r="P63" i="3"/>
  <c r="O63" i="3"/>
  <c r="N63" i="3"/>
  <c r="AL62" i="3"/>
  <c r="X62" i="3"/>
  <c r="W62" i="3"/>
  <c r="V62" i="3"/>
  <c r="U62" i="3"/>
  <c r="T62" i="3"/>
  <c r="S62" i="3"/>
  <c r="R62" i="3"/>
  <c r="Q62" i="3"/>
  <c r="P62" i="3"/>
  <c r="O62" i="3"/>
  <c r="N62" i="3"/>
  <c r="AL61" i="3"/>
  <c r="X61" i="3"/>
  <c r="W61" i="3"/>
  <c r="V61" i="3"/>
  <c r="U61" i="3"/>
  <c r="T61" i="3"/>
  <c r="S61" i="3"/>
  <c r="R61" i="3"/>
  <c r="Q61" i="3"/>
  <c r="P61" i="3"/>
  <c r="O61" i="3"/>
  <c r="N61" i="3"/>
  <c r="AL60" i="3"/>
  <c r="X60" i="3"/>
  <c r="W60" i="3"/>
  <c r="V60" i="3"/>
  <c r="U60" i="3"/>
  <c r="T60" i="3"/>
  <c r="S60" i="3"/>
  <c r="R60" i="3"/>
  <c r="Q60" i="3"/>
  <c r="P60" i="3"/>
  <c r="O60" i="3"/>
  <c r="N60" i="3"/>
  <c r="AL59" i="3"/>
  <c r="X59" i="3"/>
  <c r="W59" i="3"/>
  <c r="V59" i="3"/>
  <c r="U59" i="3"/>
  <c r="T59" i="3"/>
  <c r="S59" i="3"/>
  <c r="R59" i="3"/>
  <c r="Q59" i="3"/>
  <c r="P59" i="3"/>
  <c r="O59" i="3"/>
  <c r="N59" i="3"/>
  <c r="AL58" i="3"/>
  <c r="X58" i="3"/>
  <c r="W58" i="3"/>
  <c r="V58" i="3"/>
  <c r="U58" i="3"/>
  <c r="T58" i="3"/>
  <c r="S58" i="3"/>
  <c r="R58" i="3"/>
  <c r="Q58" i="3"/>
  <c r="P58" i="3"/>
  <c r="O58" i="3"/>
  <c r="N58" i="3"/>
  <c r="N57" i="3"/>
  <c r="AA57" i="3"/>
  <c r="O57" i="3"/>
  <c r="AB57" i="3"/>
  <c r="P57" i="3"/>
  <c r="AC57" i="3"/>
  <c r="Q57" i="3"/>
  <c r="AD57" i="3"/>
  <c r="R57" i="3"/>
  <c r="AE57" i="3"/>
  <c r="S57" i="3"/>
  <c r="AF57" i="3"/>
  <c r="T57" i="3"/>
  <c r="AG57" i="3"/>
  <c r="U57" i="3"/>
  <c r="AH57" i="3"/>
  <c r="V57" i="3"/>
  <c r="AI57" i="3"/>
  <c r="W57" i="3"/>
  <c r="AJ57" i="3"/>
  <c r="X57" i="3"/>
  <c r="AK57" i="3"/>
  <c r="AL57" i="3"/>
  <c r="AL56" i="3"/>
  <c r="X56" i="3"/>
  <c r="W56" i="3"/>
  <c r="V56" i="3"/>
  <c r="U56" i="3"/>
  <c r="T56" i="3"/>
  <c r="S56" i="3"/>
  <c r="R56" i="3"/>
  <c r="Q56" i="3"/>
  <c r="P56" i="3"/>
  <c r="O56" i="3"/>
  <c r="N56" i="3"/>
  <c r="AL55" i="3"/>
  <c r="X55" i="3"/>
  <c r="W55" i="3"/>
  <c r="V55" i="3"/>
  <c r="U55" i="3"/>
  <c r="T55" i="3"/>
  <c r="S55" i="3"/>
  <c r="R55" i="3"/>
  <c r="Q55" i="3"/>
  <c r="P55" i="3"/>
  <c r="O55" i="3"/>
  <c r="N55" i="3"/>
  <c r="N54" i="3"/>
  <c r="AA54" i="3"/>
  <c r="O54" i="3"/>
  <c r="AB54" i="3"/>
  <c r="P54" i="3"/>
  <c r="AC54" i="3"/>
  <c r="Q54" i="3"/>
  <c r="AD54" i="3"/>
  <c r="R54" i="3"/>
  <c r="AE54" i="3"/>
  <c r="S54" i="3"/>
  <c r="AF54" i="3"/>
  <c r="T54" i="3"/>
  <c r="AG54" i="3"/>
  <c r="U54" i="3"/>
  <c r="AH54" i="3"/>
  <c r="V54" i="3"/>
  <c r="AI54" i="3"/>
  <c r="W54" i="3"/>
  <c r="AJ54" i="3"/>
  <c r="X54" i="3"/>
  <c r="AK54" i="3"/>
  <c r="AL54" i="3"/>
  <c r="AL53" i="3"/>
  <c r="X53" i="3"/>
  <c r="W53" i="3"/>
  <c r="V53" i="3"/>
  <c r="U53" i="3"/>
  <c r="T53" i="3"/>
  <c r="S53" i="3"/>
  <c r="R53" i="3"/>
  <c r="Q53" i="3"/>
  <c r="P53" i="3"/>
  <c r="O53" i="3"/>
  <c r="N53" i="3"/>
  <c r="AL52" i="3"/>
  <c r="X52" i="3"/>
  <c r="W52" i="3"/>
  <c r="V52" i="3"/>
  <c r="U52" i="3"/>
  <c r="T52" i="3"/>
  <c r="S52" i="3"/>
  <c r="R52" i="3"/>
  <c r="Q52" i="3"/>
  <c r="P52" i="3"/>
  <c r="O52" i="3"/>
  <c r="N52" i="3"/>
  <c r="N51" i="3"/>
  <c r="AA51" i="3"/>
  <c r="O51" i="3"/>
  <c r="AB51" i="3"/>
  <c r="P51" i="3"/>
  <c r="AC51" i="3"/>
  <c r="Q51" i="3"/>
  <c r="AD51" i="3"/>
  <c r="R51" i="3"/>
  <c r="AE51" i="3"/>
  <c r="S51" i="3"/>
  <c r="AF51" i="3"/>
  <c r="T51" i="3"/>
  <c r="AG51" i="3"/>
  <c r="U51" i="3"/>
  <c r="AH51" i="3"/>
  <c r="V51" i="3"/>
  <c r="AI51" i="3"/>
  <c r="W51" i="3"/>
  <c r="AJ51" i="3"/>
  <c r="X51" i="3"/>
  <c r="AK51" i="3"/>
  <c r="AL51" i="3"/>
  <c r="N50" i="3"/>
  <c r="AA50" i="3"/>
  <c r="O50" i="3"/>
  <c r="AB50" i="3"/>
  <c r="P50" i="3"/>
  <c r="AC50" i="3"/>
  <c r="Q50" i="3"/>
  <c r="AD50" i="3"/>
  <c r="R50" i="3"/>
  <c r="AE50" i="3"/>
  <c r="T50" i="3"/>
  <c r="AG50" i="3"/>
  <c r="U50" i="3"/>
  <c r="AH50" i="3"/>
  <c r="V50" i="3"/>
  <c r="AI50" i="3"/>
  <c r="W50" i="3"/>
  <c r="AJ50" i="3"/>
  <c r="L50" i="3"/>
  <c r="X50" i="3"/>
  <c r="AK50" i="3"/>
  <c r="AL50" i="3"/>
  <c r="N49" i="3"/>
  <c r="AA49" i="3"/>
  <c r="O49" i="3"/>
  <c r="AB49" i="3"/>
  <c r="P49" i="3"/>
  <c r="AC49" i="3"/>
  <c r="Q49" i="3"/>
  <c r="AD49" i="3"/>
  <c r="R49" i="3"/>
  <c r="AE49" i="3"/>
  <c r="T49" i="3"/>
  <c r="AG49" i="3"/>
  <c r="U49" i="3"/>
  <c r="AH49" i="3"/>
  <c r="V49" i="3"/>
  <c r="AI49" i="3"/>
  <c r="W49" i="3"/>
  <c r="AJ49" i="3"/>
  <c r="L49" i="3"/>
  <c r="X49" i="3"/>
  <c r="AK49" i="3"/>
  <c r="AL49" i="3"/>
  <c r="N48" i="3"/>
  <c r="AA48" i="3"/>
  <c r="O48" i="3"/>
  <c r="AB48" i="3"/>
  <c r="P48" i="3"/>
  <c r="AC48" i="3"/>
  <c r="Q48" i="3"/>
  <c r="AD48" i="3"/>
  <c r="R48" i="3"/>
  <c r="AE48" i="3"/>
  <c r="T48" i="3"/>
  <c r="AG48" i="3"/>
  <c r="U48" i="3"/>
  <c r="AH48" i="3"/>
  <c r="V48" i="3"/>
  <c r="AI48" i="3"/>
  <c r="W48" i="3"/>
  <c r="AJ48" i="3"/>
  <c r="L48" i="3"/>
  <c r="X48" i="3"/>
  <c r="AK48" i="3"/>
  <c r="AL48" i="3"/>
  <c r="N47" i="3"/>
  <c r="AA47" i="3"/>
  <c r="O47" i="3"/>
  <c r="AB47" i="3"/>
  <c r="P47" i="3"/>
  <c r="AC47" i="3"/>
  <c r="Q47" i="3"/>
  <c r="AD47" i="3"/>
  <c r="R47" i="3"/>
  <c r="AE47" i="3"/>
  <c r="T47" i="3"/>
  <c r="AG47" i="3"/>
  <c r="U47" i="3"/>
  <c r="AH47" i="3"/>
  <c r="V47" i="3"/>
  <c r="AI47" i="3"/>
  <c r="W47" i="3"/>
  <c r="AJ47" i="3"/>
  <c r="L47" i="3"/>
  <c r="X47" i="3"/>
  <c r="AK47" i="3"/>
  <c r="AL47" i="3"/>
  <c r="N46" i="3"/>
  <c r="AA46" i="3"/>
  <c r="O46" i="3"/>
  <c r="AB46" i="3"/>
  <c r="P46" i="3"/>
  <c r="AC46" i="3"/>
  <c r="Q46" i="3"/>
  <c r="AD46" i="3"/>
  <c r="R46" i="3"/>
  <c r="AE46" i="3"/>
  <c r="T46" i="3"/>
  <c r="AG46" i="3"/>
  <c r="U46" i="3"/>
  <c r="AH46" i="3"/>
  <c r="V46" i="3"/>
  <c r="AI46" i="3"/>
  <c r="W46" i="3"/>
  <c r="AJ46" i="3"/>
  <c r="L46" i="3"/>
  <c r="X46" i="3"/>
  <c r="AK46" i="3"/>
  <c r="AL46" i="3"/>
  <c r="N45" i="3"/>
  <c r="AA45" i="3"/>
  <c r="O45" i="3"/>
  <c r="AB45" i="3"/>
  <c r="P45" i="3"/>
  <c r="AC45" i="3"/>
  <c r="Q45" i="3"/>
  <c r="AD45" i="3"/>
  <c r="R45" i="3"/>
  <c r="AE45" i="3"/>
  <c r="T45" i="3"/>
  <c r="AG45" i="3"/>
  <c r="U45" i="3"/>
  <c r="AH45" i="3"/>
  <c r="V45" i="3"/>
  <c r="AI45" i="3"/>
  <c r="W45" i="3"/>
  <c r="AJ45" i="3"/>
  <c r="L45" i="3"/>
  <c r="X45" i="3"/>
  <c r="AK45" i="3"/>
  <c r="AL45" i="3"/>
  <c r="N44" i="3"/>
  <c r="AA44" i="3"/>
  <c r="O44" i="3"/>
  <c r="AB44" i="3"/>
  <c r="P44" i="3"/>
  <c r="AC44" i="3"/>
  <c r="Q44" i="3"/>
  <c r="AD44" i="3"/>
  <c r="R44" i="3"/>
  <c r="AE44" i="3"/>
  <c r="T44" i="3"/>
  <c r="AG44" i="3"/>
  <c r="U44" i="3"/>
  <c r="AH44" i="3"/>
  <c r="V44" i="3"/>
  <c r="AI44" i="3"/>
  <c r="W44" i="3"/>
  <c r="AJ44" i="3"/>
  <c r="L44" i="3"/>
  <c r="X44" i="3"/>
  <c r="AK44" i="3"/>
  <c r="AL44" i="3"/>
  <c r="N43" i="3"/>
  <c r="AA43" i="3"/>
  <c r="O43" i="3"/>
  <c r="AB43" i="3"/>
  <c r="P43" i="3"/>
  <c r="AC43" i="3"/>
  <c r="Q43" i="3"/>
  <c r="AD43" i="3"/>
  <c r="R43" i="3"/>
  <c r="AE43" i="3"/>
  <c r="T43" i="3"/>
  <c r="AG43" i="3"/>
  <c r="U43" i="3"/>
  <c r="AH43" i="3"/>
  <c r="V43" i="3"/>
  <c r="AI43" i="3"/>
  <c r="W43" i="3"/>
  <c r="AJ43" i="3"/>
  <c r="L43" i="3"/>
  <c r="X43" i="3"/>
  <c r="AK43" i="3"/>
  <c r="AL43" i="3"/>
  <c r="N42" i="3"/>
  <c r="AA42" i="3"/>
  <c r="O42" i="3"/>
  <c r="AB42" i="3"/>
  <c r="P42" i="3"/>
  <c r="AC42" i="3"/>
  <c r="Q42" i="3"/>
  <c r="AD42" i="3"/>
  <c r="R42" i="3"/>
  <c r="AE42" i="3"/>
  <c r="S42" i="3"/>
  <c r="AF42" i="3"/>
  <c r="T42" i="3"/>
  <c r="AG42" i="3"/>
  <c r="U42" i="3"/>
  <c r="AH42" i="3"/>
  <c r="V42" i="3"/>
  <c r="AI42" i="3"/>
  <c r="W42" i="3"/>
  <c r="AJ42" i="3"/>
  <c r="X42" i="3"/>
  <c r="AK42" i="3"/>
  <c r="AL42" i="3"/>
  <c r="AL41" i="3"/>
  <c r="X41" i="3"/>
  <c r="W41" i="3"/>
  <c r="V41" i="3"/>
  <c r="U41" i="3"/>
  <c r="T41" i="3"/>
  <c r="S41" i="3"/>
  <c r="R41" i="3"/>
  <c r="Q41" i="3"/>
  <c r="P41" i="3"/>
  <c r="O41" i="3"/>
  <c r="N41" i="3"/>
  <c r="AL40" i="3"/>
  <c r="X40" i="3"/>
  <c r="W40" i="3"/>
  <c r="V40" i="3"/>
  <c r="U40" i="3"/>
  <c r="T40" i="3"/>
  <c r="S40" i="3"/>
  <c r="R40" i="3"/>
  <c r="Q40" i="3"/>
  <c r="P40" i="3"/>
  <c r="O40" i="3"/>
  <c r="N40" i="3"/>
  <c r="AL39" i="3"/>
  <c r="X39" i="3"/>
  <c r="W39" i="3"/>
  <c r="V39" i="3"/>
  <c r="U39" i="3"/>
  <c r="T39" i="3"/>
  <c r="S39" i="3"/>
  <c r="R39" i="3"/>
  <c r="Q39" i="3"/>
  <c r="P39" i="3"/>
  <c r="O39" i="3"/>
  <c r="N39" i="3"/>
  <c r="AL38" i="3"/>
  <c r="X38" i="3"/>
  <c r="W38" i="3"/>
  <c r="V38" i="3"/>
  <c r="U38" i="3"/>
  <c r="T38" i="3"/>
  <c r="S38" i="3"/>
  <c r="R38" i="3"/>
  <c r="Q38" i="3"/>
  <c r="P38" i="3"/>
  <c r="O38" i="3"/>
  <c r="N38" i="3"/>
  <c r="AL37" i="3"/>
  <c r="X37" i="3"/>
  <c r="W37" i="3"/>
  <c r="V37" i="3"/>
  <c r="U37" i="3"/>
  <c r="T37" i="3"/>
  <c r="S37" i="3"/>
  <c r="R37" i="3"/>
  <c r="Q37" i="3"/>
  <c r="P37" i="3"/>
  <c r="O37" i="3"/>
  <c r="N37" i="3"/>
  <c r="AL36" i="3"/>
  <c r="X36" i="3"/>
  <c r="W36" i="3"/>
  <c r="V36" i="3"/>
  <c r="U36" i="3"/>
  <c r="T36" i="3"/>
  <c r="S36" i="3"/>
  <c r="R36" i="3"/>
  <c r="Q36" i="3"/>
  <c r="P36" i="3"/>
  <c r="O36" i="3"/>
  <c r="N36" i="3"/>
  <c r="N35" i="3"/>
  <c r="AA35" i="3"/>
  <c r="O35" i="3"/>
  <c r="AB35" i="3"/>
  <c r="P35" i="3"/>
  <c r="AC35" i="3"/>
  <c r="Q35" i="3"/>
  <c r="AD35" i="3"/>
  <c r="R35" i="3"/>
  <c r="AE35" i="3"/>
  <c r="S35" i="3"/>
  <c r="AF35" i="3"/>
  <c r="T35" i="3"/>
  <c r="AG35" i="3"/>
  <c r="U35" i="3"/>
  <c r="AH35" i="3"/>
  <c r="V35" i="3"/>
  <c r="AI35" i="3"/>
  <c r="W35" i="3"/>
  <c r="AJ35" i="3"/>
  <c r="X35" i="3"/>
  <c r="AK35" i="3"/>
  <c r="AL35" i="3"/>
  <c r="N34" i="3"/>
  <c r="AA34" i="3"/>
  <c r="O34" i="3"/>
  <c r="AB34" i="3"/>
  <c r="P34" i="3"/>
  <c r="AC34" i="3"/>
  <c r="Q34" i="3"/>
  <c r="AD34" i="3"/>
  <c r="R34" i="3"/>
  <c r="AE34" i="3"/>
  <c r="S34" i="3"/>
  <c r="AF34" i="3"/>
  <c r="T34" i="3"/>
  <c r="AG34" i="3"/>
  <c r="U34" i="3"/>
  <c r="AH34" i="3"/>
  <c r="V34" i="3"/>
  <c r="AI34" i="3"/>
  <c r="W34" i="3"/>
  <c r="AJ34" i="3"/>
  <c r="X34" i="3"/>
  <c r="AK34" i="3"/>
  <c r="AL34" i="3"/>
  <c r="N33" i="3"/>
  <c r="AA33" i="3"/>
  <c r="O33" i="3"/>
  <c r="AB33" i="3"/>
  <c r="P33" i="3"/>
  <c r="AC33" i="3"/>
  <c r="Q33" i="3"/>
  <c r="AD33" i="3"/>
  <c r="R33" i="3"/>
  <c r="AE33" i="3"/>
  <c r="S33" i="3"/>
  <c r="AF33" i="3"/>
  <c r="T33" i="3"/>
  <c r="AG33" i="3"/>
  <c r="U33" i="3"/>
  <c r="AH33" i="3"/>
  <c r="V33" i="3"/>
  <c r="AI33" i="3"/>
  <c r="W33" i="3"/>
  <c r="AJ33" i="3"/>
  <c r="X33" i="3"/>
  <c r="AK33" i="3"/>
  <c r="AL33" i="3"/>
  <c r="N32" i="3"/>
  <c r="AA32" i="3"/>
  <c r="O32" i="3"/>
  <c r="AB32" i="3"/>
  <c r="P32" i="3"/>
  <c r="AC32" i="3"/>
  <c r="Q32" i="3"/>
  <c r="AD32" i="3"/>
  <c r="R32" i="3"/>
  <c r="AE32" i="3"/>
  <c r="S32" i="3"/>
  <c r="AF32" i="3"/>
  <c r="T32" i="3"/>
  <c r="AG32" i="3"/>
  <c r="U32" i="3"/>
  <c r="AH32" i="3"/>
  <c r="V32" i="3"/>
  <c r="AI32" i="3"/>
  <c r="W32" i="3"/>
  <c r="AJ32" i="3"/>
  <c r="X32" i="3"/>
  <c r="AK32" i="3"/>
  <c r="AL32" i="3"/>
  <c r="N31" i="3"/>
  <c r="AA31" i="3"/>
  <c r="O31" i="3"/>
  <c r="AB31" i="3"/>
  <c r="P31" i="3"/>
  <c r="AC31" i="3"/>
  <c r="Q31" i="3"/>
  <c r="AD31" i="3"/>
  <c r="R31" i="3"/>
  <c r="AE31" i="3"/>
  <c r="S31" i="3"/>
  <c r="AF31" i="3"/>
  <c r="T31" i="3"/>
  <c r="AG31" i="3"/>
  <c r="U31" i="3"/>
  <c r="AH31" i="3"/>
  <c r="V31" i="3"/>
  <c r="AI31" i="3"/>
  <c r="W31" i="3"/>
  <c r="AJ31" i="3"/>
  <c r="X31" i="3"/>
  <c r="AK31" i="3"/>
  <c r="AL31" i="3"/>
  <c r="N30" i="3"/>
  <c r="AA30" i="3"/>
  <c r="O30" i="3"/>
  <c r="AB30" i="3"/>
  <c r="P30" i="3"/>
  <c r="AC30" i="3"/>
  <c r="Q30" i="3"/>
  <c r="AD30" i="3"/>
  <c r="R30" i="3"/>
  <c r="AE30" i="3"/>
  <c r="S30" i="3"/>
  <c r="AF30" i="3"/>
  <c r="T30" i="3"/>
  <c r="AG30" i="3"/>
  <c r="U30" i="3"/>
  <c r="AH30" i="3"/>
  <c r="V30" i="3"/>
  <c r="AI30" i="3"/>
  <c r="W30" i="3"/>
  <c r="AJ30" i="3"/>
  <c r="X30" i="3"/>
  <c r="AK30" i="3"/>
  <c r="AL30" i="3"/>
  <c r="N29" i="3"/>
  <c r="AA29" i="3"/>
  <c r="O29" i="3"/>
  <c r="AB29" i="3"/>
  <c r="P29" i="3"/>
  <c r="AC29" i="3"/>
  <c r="Q29" i="3"/>
  <c r="AD29" i="3"/>
  <c r="R29" i="3"/>
  <c r="AE29" i="3"/>
  <c r="S29" i="3"/>
  <c r="AF29" i="3"/>
  <c r="T29" i="3"/>
  <c r="AG29" i="3"/>
  <c r="U29" i="3"/>
  <c r="AH29" i="3"/>
  <c r="V29" i="3"/>
  <c r="AI29" i="3"/>
  <c r="W29" i="3"/>
  <c r="AJ29" i="3"/>
  <c r="X29" i="3"/>
  <c r="AK29" i="3"/>
  <c r="AL29" i="3"/>
  <c r="N28" i="3"/>
  <c r="AA28" i="3"/>
  <c r="P28" i="3"/>
  <c r="AC28" i="3"/>
  <c r="R28" i="3"/>
  <c r="AE28" i="3"/>
  <c r="T28" i="3"/>
  <c r="AG28" i="3"/>
  <c r="U28" i="3"/>
  <c r="AH28" i="3"/>
  <c r="V28" i="3"/>
  <c r="AI28" i="3"/>
  <c r="W28" i="3"/>
  <c r="AJ28" i="3"/>
  <c r="L28" i="3"/>
  <c r="X28" i="3"/>
  <c r="AK28" i="3"/>
  <c r="AL28" i="3"/>
  <c r="N27" i="3"/>
  <c r="AA27" i="3"/>
  <c r="P27" i="3"/>
  <c r="AC27" i="3"/>
  <c r="R27" i="3"/>
  <c r="AE27" i="3"/>
  <c r="AF27" i="3"/>
  <c r="T27" i="3"/>
  <c r="AG27" i="3"/>
  <c r="U27" i="3"/>
  <c r="AH27" i="3"/>
  <c r="V27" i="3"/>
  <c r="AI27" i="3"/>
  <c r="W27" i="3"/>
  <c r="AJ27" i="3"/>
  <c r="X27" i="3"/>
  <c r="AK27" i="3"/>
  <c r="AL27" i="3"/>
  <c r="N26" i="3"/>
  <c r="AA26" i="3"/>
  <c r="P26" i="3"/>
  <c r="AC26" i="3"/>
  <c r="R26" i="3"/>
  <c r="AE26" i="3"/>
  <c r="T26" i="3"/>
  <c r="AG26" i="3"/>
  <c r="U26" i="3"/>
  <c r="AH26" i="3"/>
  <c r="V26" i="3"/>
  <c r="AI26" i="3"/>
  <c r="W26" i="3"/>
  <c r="AJ26" i="3"/>
  <c r="L26" i="3"/>
  <c r="X26" i="3"/>
  <c r="AK26" i="3"/>
  <c r="AL26" i="3"/>
  <c r="N25" i="3"/>
  <c r="AA25" i="3"/>
  <c r="P25" i="3"/>
  <c r="AC25" i="3"/>
  <c r="R25" i="3"/>
  <c r="AE25" i="3"/>
  <c r="AF25" i="3"/>
  <c r="T25" i="3"/>
  <c r="AG25" i="3"/>
  <c r="U25" i="3"/>
  <c r="AH25" i="3"/>
  <c r="V25" i="3"/>
  <c r="AI25" i="3"/>
  <c r="W25" i="3"/>
  <c r="AJ25" i="3"/>
  <c r="X25" i="3"/>
  <c r="AK25" i="3"/>
  <c r="AL25" i="3"/>
  <c r="N24" i="3"/>
  <c r="AA24" i="3"/>
  <c r="P24" i="3"/>
  <c r="AC24" i="3"/>
  <c r="R24" i="3"/>
  <c r="AE24" i="3"/>
  <c r="T24" i="3"/>
  <c r="AG24" i="3"/>
  <c r="U24" i="3"/>
  <c r="AH24" i="3"/>
  <c r="V24" i="3"/>
  <c r="AI24" i="3"/>
  <c r="W24" i="3"/>
  <c r="AJ24" i="3"/>
  <c r="L24" i="3"/>
  <c r="X24" i="3"/>
  <c r="AK24" i="3"/>
  <c r="AL24" i="3"/>
  <c r="N23" i="3"/>
  <c r="AA23" i="3"/>
  <c r="P23" i="3"/>
  <c r="AC23" i="3"/>
  <c r="R23" i="3"/>
  <c r="AE23" i="3"/>
  <c r="T23" i="3"/>
  <c r="AG23" i="3"/>
  <c r="U23" i="3"/>
  <c r="AH23" i="3"/>
  <c r="V23" i="3"/>
  <c r="AI23" i="3"/>
  <c r="W23" i="3"/>
  <c r="AJ23" i="3"/>
  <c r="L23" i="3"/>
  <c r="X23" i="3"/>
  <c r="AK23" i="3"/>
  <c r="AL23" i="3"/>
  <c r="N22" i="3"/>
  <c r="AA22" i="3"/>
  <c r="P22" i="3"/>
  <c r="AC22" i="3"/>
  <c r="R22" i="3"/>
  <c r="AE22" i="3"/>
  <c r="T22" i="3"/>
  <c r="AG22" i="3"/>
  <c r="U22" i="3"/>
  <c r="AH22" i="3"/>
  <c r="V22" i="3"/>
  <c r="AI22" i="3"/>
  <c r="W22" i="3"/>
  <c r="AJ22" i="3"/>
  <c r="L22" i="3"/>
  <c r="X22" i="3"/>
  <c r="AK22" i="3"/>
  <c r="AL22" i="3"/>
  <c r="N21" i="3"/>
  <c r="AA21" i="3"/>
  <c r="P21" i="3"/>
  <c r="AC21" i="3"/>
  <c r="R21" i="3"/>
  <c r="AE21" i="3"/>
  <c r="T21" i="3"/>
  <c r="AG21" i="3"/>
  <c r="U21" i="3"/>
  <c r="AH21" i="3"/>
  <c r="V21" i="3"/>
  <c r="AI21" i="3"/>
  <c r="W21" i="3"/>
  <c r="AJ21" i="3"/>
  <c r="L21" i="3"/>
  <c r="X21" i="3"/>
  <c r="AK21" i="3"/>
  <c r="AL21" i="3"/>
  <c r="N20" i="3"/>
  <c r="AA20" i="3"/>
  <c r="O20" i="3"/>
  <c r="AB20" i="3"/>
  <c r="P20" i="3"/>
  <c r="AC20" i="3"/>
  <c r="Q20" i="3"/>
  <c r="AD20" i="3"/>
  <c r="R20" i="3"/>
  <c r="AE20" i="3"/>
  <c r="S20" i="3"/>
  <c r="AF20" i="3"/>
  <c r="T20" i="3"/>
  <c r="AG20" i="3"/>
  <c r="U20" i="3"/>
  <c r="AH20" i="3"/>
  <c r="V20" i="3"/>
  <c r="AI20" i="3"/>
  <c r="W20" i="3"/>
  <c r="AJ20" i="3"/>
  <c r="L20" i="3"/>
  <c r="X20" i="3"/>
  <c r="AK20" i="3"/>
  <c r="AL20" i="3"/>
  <c r="N19" i="3"/>
  <c r="AA19" i="3"/>
  <c r="O19" i="3"/>
  <c r="AB19" i="3"/>
  <c r="P19" i="3"/>
  <c r="AC19" i="3"/>
  <c r="Q19" i="3"/>
  <c r="AD19" i="3"/>
  <c r="R19" i="3"/>
  <c r="AE19" i="3"/>
  <c r="S19" i="3"/>
  <c r="AF19" i="3"/>
  <c r="T19" i="3"/>
  <c r="AG19" i="3"/>
  <c r="U19" i="3"/>
  <c r="AH19" i="3"/>
  <c r="V19" i="3"/>
  <c r="AI19" i="3"/>
  <c r="W19" i="3"/>
  <c r="AJ19" i="3"/>
  <c r="L19" i="3"/>
  <c r="X19" i="3"/>
  <c r="AK19" i="3"/>
  <c r="AL19" i="3"/>
  <c r="N18" i="3"/>
  <c r="AA18" i="3"/>
  <c r="O18" i="3"/>
  <c r="AB18" i="3"/>
  <c r="P18" i="3"/>
  <c r="AC18" i="3"/>
  <c r="Q18" i="3"/>
  <c r="AD18" i="3"/>
  <c r="R18" i="3"/>
  <c r="AE18" i="3"/>
  <c r="S18" i="3"/>
  <c r="AF18" i="3"/>
  <c r="T18" i="3"/>
  <c r="AG18" i="3"/>
  <c r="U18" i="3"/>
  <c r="AH18" i="3"/>
  <c r="V18" i="3"/>
  <c r="AI18" i="3"/>
  <c r="W18" i="3"/>
  <c r="AJ18" i="3"/>
  <c r="L18" i="3"/>
  <c r="X18" i="3"/>
  <c r="AK18" i="3"/>
  <c r="AL18" i="3"/>
  <c r="N17" i="3"/>
  <c r="AA17" i="3"/>
  <c r="O17" i="3"/>
  <c r="AB17" i="3"/>
  <c r="P17" i="3"/>
  <c r="AC17" i="3"/>
  <c r="Q17" i="3"/>
  <c r="AD17" i="3"/>
  <c r="R17" i="3"/>
  <c r="AE17" i="3"/>
  <c r="S17" i="3"/>
  <c r="AF17" i="3"/>
  <c r="T17" i="3"/>
  <c r="AG17" i="3"/>
  <c r="U17" i="3"/>
  <c r="AH17" i="3"/>
  <c r="V17" i="3"/>
  <c r="AI17" i="3"/>
  <c r="W17" i="3"/>
  <c r="AJ17" i="3"/>
  <c r="L17" i="3"/>
  <c r="X17" i="3"/>
  <c r="AK17" i="3"/>
  <c r="AL17" i="3"/>
  <c r="N16" i="3"/>
  <c r="AA16" i="3"/>
  <c r="O16" i="3"/>
  <c r="AB16" i="3"/>
  <c r="P16" i="3"/>
  <c r="AC16" i="3"/>
  <c r="Q16" i="3"/>
  <c r="AD16" i="3"/>
  <c r="R16" i="3"/>
  <c r="AE16" i="3"/>
  <c r="S16" i="3"/>
  <c r="AF16" i="3"/>
  <c r="T16" i="3"/>
  <c r="AG16" i="3"/>
  <c r="U16" i="3"/>
  <c r="AH16" i="3"/>
  <c r="V16" i="3"/>
  <c r="AI16" i="3"/>
  <c r="W16" i="3"/>
  <c r="AJ16" i="3"/>
  <c r="L16" i="3"/>
  <c r="X16" i="3"/>
  <c r="AK16" i="3"/>
  <c r="AL16" i="3"/>
  <c r="N15" i="3"/>
  <c r="AA15" i="3"/>
  <c r="O15" i="3"/>
  <c r="AB15" i="3"/>
  <c r="P15" i="3"/>
  <c r="AC15" i="3"/>
  <c r="Q15" i="3"/>
  <c r="AD15" i="3"/>
  <c r="R15" i="3"/>
  <c r="AE15" i="3"/>
  <c r="S15" i="3"/>
  <c r="AF15" i="3"/>
  <c r="T15" i="3"/>
  <c r="AG15" i="3"/>
  <c r="U15" i="3"/>
  <c r="AH15" i="3"/>
  <c r="V15" i="3"/>
  <c r="AI15" i="3"/>
  <c r="W15" i="3"/>
  <c r="AJ15" i="3"/>
  <c r="L15" i="3"/>
  <c r="X15" i="3"/>
  <c r="AK15" i="3"/>
  <c r="AL15" i="3"/>
  <c r="N14" i="3"/>
  <c r="AA14" i="3"/>
  <c r="O14" i="3"/>
  <c r="AB14" i="3"/>
  <c r="P14" i="3"/>
  <c r="AC14" i="3"/>
  <c r="Q14" i="3"/>
  <c r="AD14" i="3"/>
  <c r="R14" i="3"/>
  <c r="AE14" i="3"/>
  <c r="S14" i="3"/>
  <c r="AF14" i="3"/>
  <c r="T14" i="3"/>
  <c r="AG14" i="3"/>
  <c r="U14" i="3"/>
  <c r="AH14" i="3"/>
  <c r="V14" i="3"/>
  <c r="AI14" i="3"/>
  <c r="W14" i="3"/>
  <c r="AJ14" i="3"/>
  <c r="L14" i="3"/>
  <c r="X14" i="3"/>
  <c r="AK14" i="3"/>
  <c r="AL14" i="3"/>
  <c r="N13" i="3"/>
  <c r="AA13" i="3"/>
  <c r="O13" i="3"/>
  <c r="AB13" i="3"/>
  <c r="P13" i="3"/>
  <c r="AC13" i="3"/>
  <c r="Q13" i="3"/>
  <c r="AD13" i="3"/>
  <c r="R13" i="3"/>
  <c r="AE13" i="3"/>
  <c r="S13" i="3"/>
  <c r="AF13" i="3"/>
  <c r="T13" i="3"/>
  <c r="AG13" i="3"/>
  <c r="U13" i="3"/>
  <c r="AH13" i="3"/>
  <c r="V13" i="3"/>
  <c r="AI13" i="3"/>
  <c r="W13" i="3"/>
  <c r="AJ13" i="3"/>
  <c r="L13" i="3"/>
  <c r="X13" i="3"/>
  <c r="AK13" i="3"/>
  <c r="AL13" i="3"/>
  <c r="N12" i="3"/>
  <c r="AA12" i="3"/>
  <c r="O12" i="3"/>
  <c r="AB12" i="3"/>
  <c r="P12" i="3"/>
  <c r="AC12" i="3"/>
  <c r="Q12" i="3"/>
  <c r="AD12" i="3"/>
  <c r="R12" i="3"/>
  <c r="AE12" i="3"/>
  <c r="S12" i="3"/>
  <c r="AF12" i="3"/>
  <c r="T12" i="3"/>
  <c r="AG12" i="3"/>
  <c r="U12" i="3"/>
  <c r="AH12" i="3"/>
  <c r="V12" i="3"/>
  <c r="AI12" i="3"/>
  <c r="W12" i="3"/>
  <c r="AJ12" i="3"/>
  <c r="L12" i="3"/>
  <c r="X12" i="3"/>
  <c r="AK12" i="3"/>
  <c r="AL12" i="3"/>
  <c r="N11" i="3"/>
  <c r="AA11" i="3"/>
  <c r="O11" i="3"/>
  <c r="AB11" i="3"/>
  <c r="P11" i="3"/>
  <c r="AC11" i="3"/>
  <c r="Q11" i="3"/>
  <c r="AD11" i="3"/>
  <c r="R11" i="3"/>
  <c r="AE11" i="3"/>
  <c r="S11" i="3"/>
  <c r="AF11" i="3"/>
  <c r="T11" i="3"/>
  <c r="AG11" i="3"/>
  <c r="U11" i="3"/>
  <c r="AH11" i="3"/>
  <c r="V11" i="3"/>
  <c r="AI11" i="3"/>
  <c r="W11" i="3"/>
  <c r="AJ11" i="3"/>
  <c r="L11" i="3"/>
  <c r="X11" i="3"/>
  <c r="AK11" i="3"/>
  <c r="AL11" i="3"/>
  <c r="N10" i="3"/>
  <c r="AA10" i="3"/>
  <c r="O10" i="3"/>
  <c r="AB10" i="3"/>
  <c r="P10" i="3"/>
  <c r="AC10" i="3"/>
  <c r="Q10" i="3"/>
  <c r="AD10" i="3"/>
  <c r="R10" i="3"/>
  <c r="AE10" i="3"/>
  <c r="S10" i="3"/>
  <c r="AF10" i="3"/>
  <c r="T10" i="3"/>
  <c r="AG10" i="3"/>
  <c r="U10" i="3"/>
  <c r="AH10" i="3"/>
  <c r="V10" i="3"/>
  <c r="AI10" i="3"/>
  <c r="W10" i="3"/>
  <c r="AJ10" i="3"/>
  <c r="L10" i="3"/>
  <c r="X10" i="3"/>
  <c r="AK10" i="3"/>
  <c r="AL10" i="3"/>
  <c r="N9" i="3"/>
  <c r="AA9" i="3"/>
  <c r="O9" i="3"/>
  <c r="AB9" i="3"/>
  <c r="P9" i="3"/>
  <c r="AC9" i="3"/>
  <c r="Q9" i="3"/>
  <c r="AD9" i="3"/>
  <c r="R9" i="3"/>
  <c r="AE9" i="3"/>
  <c r="S9" i="3"/>
  <c r="AF9" i="3"/>
  <c r="T9" i="3"/>
  <c r="AG9" i="3"/>
  <c r="U9" i="3"/>
  <c r="AH9" i="3"/>
  <c r="V9" i="3"/>
  <c r="AI9" i="3"/>
  <c r="W9" i="3"/>
  <c r="AJ9" i="3"/>
  <c r="L9" i="3"/>
  <c r="X9" i="3"/>
  <c r="AK9" i="3"/>
  <c r="AL9" i="3"/>
  <c r="N8" i="3"/>
  <c r="AA8" i="3"/>
  <c r="O8" i="3"/>
  <c r="AB8" i="3"/>
  <c r="P8" i="3"/>
  <c r="AC8" i="3"/>
  <c r="Q8" i="3"/>
  <c r="AD8" i="3"/>
  <c r="R8" i="3"/>
  <c r="AE8" i="3"/>
  <c r="S8" i="3"/>
  <c r="AF8" i="3"/>
  <c r="T8" i="3"/>
  <c r="AG8" i="3"/>
  <c r="U8" i="3"/>
  <c r="AH8" i="3"/>
  <c r="V8" i="3"/>
  <c r="AI8" i="3"/>
  <c r="W8" i="3"/>
  <c r="AJ8" i="3"/>
  <c r="L8" i="3"/>
  <c r="X8" i="3"/>
  <c r="AK8" i="3"/>
  <c r="AL8" i="3"/>
  <c r="N7" i="3"/>
  <c r="AA7" i="3"/>
  <c r="O7" i="3"/>
  <c r="AB7" i="3"/>
  <c r="P7" i="3"/>
  <c r="AC7" i="3"/>
  <c r="Q7" i="3"/>
  <c r="AD7" i="3"/>
  <c r="R7" i="3"/>
  <c r="AE7" i="3"/>
  <c r="S7" i="3"/>
  <c r="AF7" i="3"/>
  <c r="T7" i="3"/>
  <c r="AG7" i="3"/>
  <c r="U7" i="3"/>
  <c r="AH7" i="3"/>
  <c r="V7" i="3"/>
  <c r="AI7" i="3"/>
  <c r="W7" i="3"/>
  <c r="AJ7" i="3"/>
  <c r="L7" i="3"/>
  <c r="X7" i="3"/>
  <c r="AK7" i="3"/>
  <c r="AL7" i="3"/>
  <c r="N6" i="3"/>
  <c r="AA6" i="3"/>
  <c r="O6" i="3"/>
  <c r="AB6" i="3"/>
  <c r="P6" i="3"/>
  <c r="AC6" i="3"/>
  <c r="Q6" i="3"/>
  <c r="AD6" i="3"/>
  <c r="R6" i="3"/>
  <c r="AE6" i="3"/>
  <c r="S6" i="3"/>
  <c r="AF6" i="3"/>
  <c r="T6" i="3"/>
  <c r="AG6" i="3"/>
  <c r="U6" i="3"/>
  <c r="AH6" i="3"/>
  <c r="V6" i="3"/>
  <c r="AI6" i="3"/>
  <c r="W6" i="3"/>
  <c r="AJ6" i="3"/>
  <c r="L6" i="3"/>
  <c r="X6" i="3"/>
  <c r="AK6" i="3"/>
  <c r="AL6" i="3"/>
  <c r="L58" i="2"/>
  <c r="X58" i="2"/>
  <c r="W58" i="2"/>
  <c r="U58" i="2"/>
  <c r="T58" i="2"/>
  <c r="S58" i="2"/>
  <c r="R58" i="2"/>
  <c r="P58" i="2"/>
  <c r="O58" i="2"/>
  <c r="N58" i="2"/>
  <c r="N57" i="2"/>
  <c r="Z57" i="2"/>
  <c r="O57" i="2"/>
  <c r="AA57" i="2"/>
  <c r="P57" i="2"/>
  <c r="AB57" i="2"/>
  <c r="R57" i="2"/>
  <c r="AD57" i="2"/>
  <c r="S57" i="2"/>
  <c r="AE57" i="2"/>
  <c r="T57" i="2"/>
  <c r="AF57" i="2"/>
  <c r="U57" i="2"/>
  <c r="AG57" i="2"/>
  <c r="V57" i="2"/>
  <c r="AH57" i="2"/>
  <c r="W57" i="2"/>
  <c r="AI57" i="2"/>
  <c r="L57" i="2"/>
  <c r="X57" i="2"/>
  <c r="AJ57" i="2"/>
  <c r="AK57" i="2"/>
  <c r="N56" i="2"/>
  <c r="Z56" i="2"/>
  <c r="O56" i="2"/>
  <c r="AA56" i="2"/>
  <c r="P56" i="2"/>
  <c r="AB56" i="2"/>
  <c r="R56" i="2"/>
  <c r="AD56" i="2"/>
  <c r="S56" i="2"/>
  <c r="AE56" i="2"/>
  <c r="T56" i="2"/>
  <c r="AF56" i="2"/>
  <c r="U56" i="2"/>
  <c r="AG56" i="2"/>
  <c r="V56" i="2"/>
  <c r="AH56" i="2"/>
  <c r="W56" i="2"/>
  <c r="AI56" i="2"/>
  <c r="L56" i="2"/>
  <c r="X56" i="2"/>
  <c r="AJ56" i="2"/>
  <c r="AK56" i="2"/>
  <c r="N55" i="2"/>
  <c r="Z55" i="2"/>
  <c r="O55" i="2"/>
  <c r="AA55" i="2"/>
  <c r="P55" i="2"/>
  <c r="AB55" i="2"/>
  <c r="R55" i="2"/>
  <c r="AD55" i="2"/>
  <c r="S55" i="2"/>
  <c r="AE55" i="2"/>
  <c r="T55" i="2"/>
  <c r="AF55" i="2"/>
  <c r="U55" i="2"/>
  <c r="AG55" i="2"/>
  <c r="V55" i="2"/>
  <c r="AH55" i="2"/>
  <c r="W55" i="2"/>
  <c r="AI55" i="2"/>
  <c r="L55" i="2"/>
  <c r="X55" i="2"/>
  <c r="AJ55" i="2"/>
  <c r="AK55" i="2"/>
  <c r="N54" i="2"/>
  <c r="Z54" i="2"/>
  <c r="O54" i="2"/>
  <c r="AA54" i="2"/>
  <c r="P54" i="2"/>
  <c r="AB54" i="2"/>
  <c r="R54" i="2"/>
  <c r="AD54" i="2"/>
  <c r="S54" i="2"/>
  <c r="AE54" i="2"/>
  <c r="T54" i="2"/>
  <c r="AF54" i="2"/>
  <c r="U54" i="2"/>
  <c r="AG54" i="2"/>
  <c r="V54" i="2"/>
  <c r="AH54" i="2"/>
  <c r="W54" i="2"/>
  <c r="AI54" i="2"/>
  <c r="L54" i="2"/>
  <c r="X54" i="2"/>
  <c r="AJ54" i="2"/>
  <c r="AK54" i="2"/>
  <c r="N53" i="2"/>
  <c r="Z53" i="2"/>
  <c r="O53" i="2"/>
  <c r="AA53" i="2"/>
  <c r="P53" i="2"/>
  <c r="AB53" i="2"/>
  <c r="R53" i="2"/>
  <c r="AD53" i="2"/>
  <c r="S53" i="2"/>
  <c r="AE53" i="2"/>
  <c r="T53" i="2"/>
  <c r="AF53" i="2"/>
  <c r="U53" i="2"/>
  <c r="AG53" i="2"/>
  <c r="V53" i="2"/>
  <c r="AH53" i="2"/>
  <c r="W53" i="2"/>
  <c r="AI53" i="2"/>
  <c r="L53" i="2"/>
  <c r="X53" i="2"/>
  <c r="AJ53" i="2"/>
  <c r="AK53" i="2"/>
  <c r="N52" i="2"/>
  <c r="Z52" i="2"/>
  <c r="O52" i="2"/>
  <c r="AA52" i="2"/>
  <c r="P52" i="2"/>
  <c r="AB52" i="2"/>
  <c r="R52" i="2"/>
  <c r="AD52" i="2"/>
  <c r="S52" i="2"/>
  <c r="AE52" i="2"/>
  <c r="T52" i="2"/>
  <c r="AF52" i="2"/>
  <c r="U52" i="2"/>
  <c r="AG52" i="2"/>
  <c r="V52" i="2"/>
  <c r="AH52" i="2"/>
  <c r="W52" i="2"/>
  <c r="AI52" i="2"/>
  <c r="L52" i="2"/>
  <c r="X52" i="2"/>
  <c r="AJ52" i="2"/>
  <c r="AK52" i="2"/>
  <c r="N51" i="2"/>
  <c r="Z51" i="2"/>
  <c r="O51" i="2"/>
  <c r="AA51" i="2"/>
  <c r="P51" i="2"/>
  <c r="AB51" i="2"/>
  <c r="R51" i="2"/>
  <c r="AD51" i="2"/>
  <c r="S51" i="2"/>
  <c r="AE51" i="2"/>
  <c r="T51" i="2"/>
  <c r="AF51" i="2"/>
  <c r="U51" i="2"/>
  <c r="AG51" i="2"/>
  <c r="V51" i="2"/>
  <c r="AH51" i="2"/>
  <c r="W51" i="2"/>
  <c r="AI51" i="2"/>
  <c r="L51" i="2"/>
  <c r="X51" i="2"/>
  <c r="AJ51" i="2"/>
  <c r="AK51" i="2"/>
  <c r="N50" i="2"/>
  <c r="Z50" i="2"/>
  <c r="O50" i="2"/>
  <c r="AA50" i="2"/>
  <c r="P50" i="2"/>
  <c r="AB50" i="2"/>
  <c r="R50" i="2"/>
  <c r="AD50" i="2"/>
  <c r="S50" i="2"/>
  <c r="AE50" i="2"/>
  <c r="T50" i="2"/>
  <c r="AF50" i="2"/>
  <c r="U50" i="2"/>
  <c r="AG50" i="2"/>
  <c r="V50" i="2"/>
  <c r="AH50" i="2"/>
  <c r="W50" i="2"/>
  <c r="AI50" i="2"/>
  <c r="L50" i="2"/>
  <c r="X50" i="2"/>
  <c r="AJ50" i="2"/>
  <c r="AK50" i="2"/>
  <c r="N49" i="2"/>
  <c r="Z49" i="2"/>
  <c r="O49" i="2"/>
  <c r="AA49" i="2"/>
  <c r="P49" i="2"/>
  <c r="AB49" i="2"/>
  <c r="R49" i="2"/>
  <c r="AD49" i="2"/>
  <c r="S49" i="2"/>
  <c r="AE49" i="2"/>
  <c r="T49" i="2"/>
  <c r="AF49" i="2"/>
  <c r="U49" i="2"/>
  <c r="AG49" i="2"/>
  <c r="V49" i="2"/>
  <c r="AH49" i="2"/>
  <c r="W49" i="2"/>
  <c r="AI49" i="2"/>
  <c r="L49" i="2"/>
  <c r="X49" i="2"/>
  <c r="AJ49" i="2"/>
  <c r="AK49" i="2"/>
  <c r="N48" i="2"/>
  <c r="Z48" i="2"/>
  <c r="O48" i="2"/>
  <c r="AA48" i="2"/>
  <c r="P48" i="2"/>
  <c r="AB48" i="2"/>
  <c r="R48" i="2"/>
  <c r="AD48" i="2"/>
  <c r="S48" i="2"/>
  <c r="AE48" i="2"/>
  <c r="T48" i="2"/>
  <c r="AF48" i="2"/>
  <c r="U48" i="2"/>
  <c r="AG48" i="2"/>
  <c r="V48" i="2"/>
  <c r="AH48" i="2"/>
  <c r="W48" i="2"/>
  <c r="AI48" i="2"/>
  <c r="L48" i="2"/>
  <c r="X48" i="2"/>
  <c r="AJ48" i="2"/>
  <c r="AK48" i="2"/>
  <c r="N47" i="2"/>
  <c r="Z47" i="2"/>
  <c r="O47" i="2"/>
  <c r="AA47" i="2"/>
  <c r="P47" i="2"/>
  <c r="AB47" i="2"/>
  <c r="R47" i="2"/>
  <c r="AD47" i="2"/>
  <c r="S47" i="2"/>
  <c r="AE47" i="2"/>
  <c r="T47" i="2"/>
  <c r="AF47" i="2"/>
  <c r="U47" i="2"/>
  <c r="AG47" i="2"/>
  <c r="V47" i="2"/>
  <c r="AH47" i="2"/>
  <c r="W47" i="2"/>
  <c r="AI47" i="2"/>
  <c r="L47" i="2"/>
  <c r="X47" i="2"/>
  <c r="AJ47" i="2"/>
  <c r="AK47" i="2"/>
  <c r="N46" i="2"/>
  <c r="Z46" i="2"/>
  <c r="O46" i="2"/>
  <c r="AA46" i="2"/>
  <c r="P46" i="2"/>
  <c r="AB46" i="2"/>
  <c r="R46" i="2"/>
  <c r="AD46" i="2"/>
  <c r="S46" i="2"/>
  <c r="AE46" i="2"/>
  <c r="T46" i="2"/>
  <c r="AF46" i="2"/>
  <c r="U46" i="2"/>
  <c r="AG46" i="2"/>
  <c r="V46" i="2"/>
  <c r="AH46" i="2"/>
  <c r="W46" i="2"/>
  <c r="AI46" i="2"/>
  <c r="L46" i="2"/>
  <c r="X46" i="2"/>
  <c r="AJ46" i="2"/>
  <c r="AK46" i="2"/>
  <c r="N45" i="2"/>
  <c r="Z45" i="2"/>
  <c r="O45" i="2"/>
  <c r="AA45" i="2"/>
  <c r="P45" i="2"/>
  <c r="AB45" i="2"/>
  <c r="R45" i="2"/>
  <c r="AD45" i="2"/>
  <c r="S45" i="2"/>
  <c r="AE45" i="2"/>
  <c r="T45" i="2"/>
  <c r="AF45" i="2"/>
  <c r="U45" i="2"/>
  <c r="AG45" i="2"/>
  <c r="V45" i="2"/>
  <c r="AH45" i="2"/>
  <c r="W45" i="2"/>
  <c r="AI45" i="2"/>
  <c r="L45" i="2"/>
  <c r="X45" i="2"/>
  <c r="AJ45" i="2"/>
  <c r="AK45" i="2"/>
  <c r="N44" i="2"/>
  <c r="Z44" i="2"/>
  <c r="O44" i="2"/>
  <c r="AA44" i="2"/>
  <c r="P44" i="2"/>
  <c r="AB44" i="2"/>
  <c r="R44" i="2"/>
  <c r="AD44" i="2"/>
  <c r="S44" i="2"/>
  <c r="AE44" i="2"/>
  <c r="T44" i="2"/>
  <c r="AF44" i="2"/>
  <c r="U44" i="2"/>
  <c r="AG44" i="2"/>
  <c r="V44" i="2"/>
  <c r="AH44" i="2"/>
  <c r="W44" i="2"/>
  <c r="AI44" i="2"/>
  <c r="L44" i="2"/>
  <c r="X44" i="2"/>
  <c r="AJ44" i="2"/>
  <c r="AK44" i="2"/>
  <c r="L35" i="2"/>
  <c r="X35" i="2"/>
  <c r="T35" i="2"/>
  <c r="R35" i="2"/>
  <c r="Q35" i="2"/>
  <c r="P35" i="2"/>
  <c r="O35" i="2"/>
  <c r="L34" i="2"/>
  <c r="X34" i="2"/>
  <c r="T34" i="2"/>
  <c r="R34" i="2"/>
  <c r="Q34" i="2"/>
  <c r="P34" i="2"/>
  <c r="O34" i="2"/>
  <c r="O33" i="2"/>
  <c r="AA33" i="2"/>
  <c r="P33" i="2"/>
  <c r="AB33" i="2"/>
  <c r="Q33" i="2"/>
  <c r="AC33" i="2"/>
  <c r="R33" i="2"/>
  <c r="AD33" i="2"/>
  <c r="T33" i="2"/>
  <c r="AF33" i="2"/>
  <c r="W33" i="2"/>
  <c r="AI33" i="2"/>
  <c r="L33" i="2"/>
  <c r="X33" i="2"/>
  <c r="AJ33" i="2"/>
  <c r="AK33" i="2"/>
  <c r="O32" i="2"/>
  <c r="AA32" i="2"/>
  <c r="P32" i="2"/>
  <c r="AB32" i="2"/>
  <c r="Q32" i="2"/>
  <c r="AC32" i="2"/>
  <c r="R32" i="2"/>
  <c r="AD32" i="2"/>
  <c r="T32" i="2"/>
  <c r="AF32" i="2"/>
  <c r="W32" i="2"/>
  <c r="AI32" i="2"/>
  <c r="L32" i="2"/>
  <c r="X32" i="2"/>
  <c r="AJ32" i="2"/>
  <c r="AK32" i="2"/>
  <c r="O31" i="2"/>
  <c r="AA31" i="2"/>
  <c r="P31" i="2"/>
  <c r="AB31" i="2"/>
  <c r="Q31" i="2"/>
  <c r="AC31" i="2"/>
  <c r="R31" i="2"/>
  <c r="AD31" i="2"/>
  <c r="T31" i="2"/>
  <c r="AF31" i="2"/>
  <c r="W31" i="2"/>
  <c r="AI31" i="2"/>
  <c r="L31" i="2"/>
  <c r="X31" i="2"/>
  <c r="AJ31" i="2"/>
  <c r="AK31" i="2"/>
  <c r="O30" i="2"/>
  <c r="AA30" i="2"/>
  <c r="P30" i="2"/>
  <c r="AB30" i="2"/>
  <c r="Q30" i="2"/>
  <c r="AC30" i="2"/>
  <c r="R30" i="2"/>
  <c r="AD30" i="2"/>
  <c r="T30" i="2"/>
  <c r="AF30" i="2"/>
  <c r="W30" i="2"/>
  <c r="AI30" i="2"/>
  <c r="L30" i="2"/>
  <c r="X30" i="2"/>
  <c r="AJ30" i="2"/>
  <c r="AK30" i="2"/>
  <c r="O29" i="2"/>
  <c r="AA29" i="2"/>
  <c r="P29" i="2"/>
  <c r="AB29" i="2"/>
  <c r="Q29" i="2"/>
  <c r="AC29" i="2"/>
  <c r="R29" i="2"/>
  <c r="AD29" i="2"/>
  <c r="T29" i="2"/>
  <c r="AF29" i="2"/>
  <c r="W29" i="2"/>
  <c r="AI29" i="2"/>
  <c r="L29" i="2"/>
  <c r="X29" i="2"/>
  <c r="AJ29" i="2"/>
  <c r="AK29" i="2"/>
  <c r="O28" i="2"/>
  <c r="AA28" i="2"/>
  <c r="P28" i="2"/>
  <c r="AB28" i="2"/>
  <c r="Q28" i="2"/>
  <c r="AC28" i="2"/>
  <c r="R28" i="2"/>
  <c r="AD28" i="2"/>
  <c r="T28" i="2"/>
  <c r="AF28" i="2"/>
  <c r="W28" i="2"/>
  <c r="AI28" i="2"/>
  <c r="L28" i="2"/>
  <c r="X28" i="2"/>
  <c r="AJ28" i="2"/>
  <c r="AK28" i="2"/>
  <c r="O27" i="2"/>
  <c r="AA27" i="2"/>
  <c r="P27" i="2"/>
  <c r="AB27" i="2"/>
  <c r="Q27" i="2"/>
  <c r="AC27" i="2"/>
  <c r="R27" i="2"/>
  <c r="AD27" i="2"/>
  <c r="T27" i="2"/>
  <c r="AF27" i="2"/>
  <c r="W27" i="2"/>
  <c r="AI27" i="2"/>
  <c r="L27" i="2"/>
  <c r="X27" i="2"/>
  <c r="AJ27" i="2"/>
  <c r="AK27" i="2"/>
  <c r="N26" i="2"/>
  <c r="Z26" i="2"/>
  <c r="O26" i="2"/>
  <c r="AA26" i="2"/>
  <c r="P26" i="2"/>
  <c r="AB26" i="2"/>
  <c r="Q26" i="2"/>
  <c r="AC26" i="2"/>
  <c r="R26" i="2"/>
  <c r="AD26" i="2"/>
  <c r="T26" i="2"/>
  <c r="AF26" i="2"/>
  <c r="V26" i="2"/>
  <c r="AH26" i="2"/>
  <c r="W26" i="2"/>
  <c r="AI26" i="2"/>
  <c r="L26" i="2"/>
  <c r="X26" i="2"/>
  <c r="AJ26" i="2"/>
  <c r="AK26" i="2"/>
  <c r="N25" i="2"/>
  <c r="Z25" i="2"/>
  <c r="O25" i="2"/>
  <c r="AA25" i="2"/>
  <c r="P25" i="2"/>
  <c r="AB25" i="2"/>
  <c r="Q25" i="2"/>
  <c r="AC25" i="2"/>
  <c r="R25" i="2"/>
  <c r="AD25" i="2"/>
  <c r="T25" i="2"/>
  <c r="AF25" i="2"/>
  <c r="V25" i="2"/>
  <c r="AH25" i="2"/>
  <c r="W25" i="2"/>
  <c r="AI25" i="2"/>
  <c r="L25" i="2"/>
  <c r="X25" i="2"/>
  <c r="AJ25" i="2"/>
  <c r="AK25" i="2"/>
  <c r="N24" i="2"/>
  <c r="Z24" i="2"/>
  <c r="O24" i="2"/>
  <c r="AA24" i="2"/>
  <c r="P24" i="2"/>
  <c r="AB24" i="2"/>
  <c r="Q24" i="2"/>
  <c r="AC24" i="2"/>
  <c r="R24" i="2"/>
  <c r="AD24" i="2"/>
  <c r="T24" i="2"/>
  <c r="AF24" i="2"/>
  <c r="V24" i="2"/>
  <c r="AH24" i="2"/>
  <c r="W24" i="2"/>
  <c r="AI24" i="2"/>
  <c r="L24" i="2"/>
  <c r="X24" i="2"/>
  <c r="AJ24" i="2"/>
  <c r="AK24" i="2"/>
  <c r="N23" i="2"/>
  <c r="Z23" i="2"/>
  <c r="O23" i="2"/>
  <c r="AA23" i="2"/>
  <c r="P23" i="2"/>
  <c r="AB23" i="2"/>
  <c r="Q23" i="2"/>
  <c r="AC23" i="2"/>
  <c r="R23" i="2"/>
  <c r="AD23" i="2"/>
  <c r="T23" i="2"/>
  <c r="AF23" i="2"/>
  <c r="V23" i="2"/>
  <c r="AH23" i="2"/>
  <c r="W23" i="2"/>
  <c r="AI23" i="2"/>
  <c r="L23" i="2"/>
  <c r="X23" i="2"/>
  <c r="AJ23" i="2"/>
  <c r="AK23" i="2"/>
  <c r="N22" i="2"/>
  <c r="Z22" i="2"/>
  <c r="O22" i="2"/>
  <c r="AA22" i="2"/>
  <c r="P22" i="2"/>
  <c r="AB22" i="2"/>
  <c r="Q22" i="2"/>
  <c r="AC22" i="2"/>
  <c r="R22" i="2"/>
  <c r="AD22" i="2"/>
  <c r="T22" i="2"/>
  <c r="AF22" i="2"/>
  <c r="V22" i="2"/>
  <c r="AH22" i="2"/>
  <c r="W22" i="2"/>
  <c r="AI22" i="2"/>
  <c r="L22" i="2"/>
  <c r="X22" i="2"/>
  <c r="AJ22" i="2"/>
  <c r="AK22" i="2"/>
  <c r="N21" i="2"/>
  <c r="Z21" i="2"/>
  <c r="O21" i="2"/>
  <c r="AA21" i="2"/>
  <c r="P21" i="2"/>
  <c r="AB21" i="2"/>
  <c r="Q21" i="2"/>
  <c r="AC21" i="2"/>
  <c r="R21" i="2"/>
  <c r="AD21" i="2"/>
  <c r="T21" i="2"/>
  <c r="AF21" i="2"/>
  <c r="V21" i="2"/>
  <c r="AH21" i="2"/>
  <c r="W21" i="2"/>
  <c r="AI21" i="2"/>
  <c r="L21" i="2"/>
  <c r="X21" i="2"/>
  <c r="AJ21" i="2"/>
  <c r="AK21" i="2"/>
  <c r="N20" i="2"/>
  <c r="Z20" i="2"/>
  <c r="O20" i="2"/>
  <c r="AA20" i="2"/>
  <c r="P20" i="2"/>
  <c r="AB20" i="2"/>
  <c r="Q20" i="2"/>
  <c r="AC20" i="2"/>
  <c r="R20" i="2"/>
  <c r="AD20" i="2"/>
  <c r="T20" i="2"/>
  <c r="AF20" i="2"/>
  <c r="V20" i="2"/>
  <c r="AH20" i="2"/>
  <c r="W20" i="2"/>
  <c r="AI20" i="2"/>
  <c r="L20" i="2"/>
  <c r="X20" i="2"/>
  <c r="AJ20" i="2"/>
  <c r="AK20" i="2"/>
  <c r="N19" i="2"/>
  <c r="Z19" i="2"/>
  <c r="O19" i="2"/>
  <c r="AA19" i="2"/>
  <c r="P19" i="2"/>
  <c r="AB19" i="2"/>
  <c r="Q19" i="2"/>
  <c r="AC19" i="2"/>
  <c r="R19" i="2"/>
  <c r="AD19" i="2"/>
  <c r="T19" i="2"/>
  <c r="AF19" i="2"/>
  <c r="V19" i="2"/>
  <c r="AH19" i="2"/>
  <c r="W19" i="2"/>
  <c r="AI19" i="2"/>
  <c r="L19" i="2"/>
  <c r="X19" i="2"/>
  <c r="AJ19" i="2"/>
  <c r="AK19" i="2"/>
  <c r="N18" i="2"/>
  <c r="Z18" i="2"/>
  <c r="O18" i="2"/>
  <c r="AA18" i="2"/>
  <c r="P18" i="2"/>
  <c r="AB18" i="2"/>
  <c r="Q18" i="2"/>
  <c r="AC18" i="2"/>
  <c r="R18" i="2"/>
  <c r="AD18" i="2"/>
  <c r="T18" i="2"/>
  <c r="AF18" i="2"/>
  <c r="V18" i="2"/>
  <c r="AH18" i="2"/>
  <c r="W18" i="2"/>
  <c r="AI18" i="2"/>
  <c r="L18" i="2"/>
  <c r="X18" i="2"/>
  <c r="AJ18" i="2"/>
  <c r="AK18" i="2"/>
  <c r="N17" i="2"/>
  <c r="Z17" i="2"/>
  <c r="O17" i="2"/>
  <c r="AA17" i="2"/>
  <c r="P17" i="2"/>
  <c r="AB17" i="2"/>
  <c r="Q17" i="2"/>
  <c r="AC17" i="2"/>
  <c r="R17" i="2"/>
  <c r="AD17" i="2"/>
  <c r="T17" i="2"/>
  <c r="AF17" i="2"/>
  <c r="V17" i="2"/>
  <c r="AH17" i="2"/>
  <c r="W17" i="2"/>
  <c r="AI17" i="2"/>
  <c r="L17" i="2"/>
  <c r="X17" i="2"/>
  <c r="AJ17" i="2"/>
  <c r="AK17" i="2"/>
  <c r="N16" i="2"/>
  <c r="Z16" i="2"/>
  <c r="O16" i="2"/>
  <c r="AA16" i="2"/>
  <c r="P16" i="2"/>
  <c r="AB16" i="2"/>
  <c r="Q16" i="2"/>
  <c r="AC16" i="2"/>
  <c r="R16" i="2"/>
  <c r="AD16" i="2"/>
  <c r="T16" i="2"/>
  <c r="AF16" i="2"/>
  <c r="V16" i="2"/>
  <c r="AH16" i="2"/>
  <c r="W16" i="2"/>
  <c r="AI16" i="2"/>
  <c r="L16" i="2"/>
  <c r="X16" i="2"/>
  <c r="AJ16" i="2"/>
  <c r="AK16" i="2"/>
  <c r="N15" i="2"/>
  <c r="Z15" i="2"/>
  <c r="O15" i="2"/>
  <c r="AA15" i="2"/>
  <c r="P15" i="2"/>
  <c r="AB15" i="2"/>
  <c r="Q15" i="2"/>
  <c r="AC15" i="2"/>
  <c r="R15" i="2"/>
  <c r="AD15" i="2"/>
  <c r="T15" i="2"/>
  <c r="AF15" i="2"/>
  <c r="V15" i="2"/>
  <c r="AH15" i="2"/>
  <c r="W15" i="2"/>
  <c r="AI15" i="2"/>
  <c r="L15" i="2"/>
  <c r="X15" i="2"/>
  <c r="AJ15" i="2"/>
  <c r="AK15" i="2"/>
  <c r="N14" i="2"/>
  <c r="Z14" i="2"/>
  <c r="O14" i="2"/>
  <c r="AA14" i="2"/>
  <c r="P14" i="2"/>
  <c r="AB14" i="2"/>
  <c r="Q14" i="2"/>
  <c r="AC14" i="2"/>
  <c r="R14" i="2"/>
  <c r="AD14" i="2"/>
  <c r="S14" i="2"/>
  <c r="AE14" i="2"/>
  <c r="T14" i="2"/>
  <c r="AF14" i="2"/>
  <c r="U14" i="2"/>
  <c r="AG14" i="2"/>
  <c r="V14" i="2"/>
  <c r="AH14" i="2"/>
  <c r="W14" i="2"/>
  <c r="AI14" i="2"/>
  <c r="L14" i="2"/>
  <c r="X14" i="2"/>
  <c r="AJ14" i="2"/>
  <c r="AK14" i="2"/>
  <c r="N13" i="2"/>
  <c r="Z13" i="2"/>
  <c r="O13" i="2"/>
  <c r="AA13" i="2"/>
  <c r="P13" i="2"/>
  <c r="AB13" i="2"/>
  <c r="Q13" i="2"/>
  <c r="AC13" i="2"/>
  <c r="R13" i="2"/>
  <c r="AD13" i="2"/>
  <c r="S13" i="2"/>
  <c r="AE13" i="2"/>
  <c r="T13" i="2"/>
  <c r="AF13" i="2"/>
  <c r="U13" i="2"/>
  <c r="AG13" i="2"/>
  <c r="V13" i="2"/>
  <c r="AH13" i="2"/>
  <c r="W13" i="2"/>
  <c r="AI13" i="2"/>
  <c r="L13" i="2"/>
  <c r="X13" i="2"/>
  <c r="AJ13" i="2"/>
  <c r="AK13" i="2"/>
  <c r="N12" i="2"/>
  <c r="Z12" i="2"/>
  <c r="O12" i="2"/>
  <c r="AA12" i="2"/>
  <c r="P12" i="2"/>
  <c r="AB12" i="2"/>
  <c r="Q12" i="2"/>
  <c r="AC12" i="2"/>
  <c r="R12" i="2"/>
  <c r="AD12" i="2"/>
  <c r="S12" i="2"/>
  <c r="AE12" i="2"/>
  <c r="T12" i="2"/>
  <c r="AF12" i="2"/>
  <c r="U12" i="2"/>
  <c r="AG12" i="2"/>
  <c r="V12" i="2"/>
  <c r="AH12" i="2"/>
  <c r="W12" i="2"/>
  <c r="AI12" i="2"/>
  <c r="L12" i="2"/>
  <c r="X12" i="2"/>
  <c r="AJ12" i="2"/>
  <c r="AK12" i="2"/>
  <c r="N11" i="2"/>
  <c r="Z11" i="2"/>
  <c r="O11" i="2"/>
  <c r="AA11" i="2"/>
  <c r="P11" i="2"/>
  <c r="AB11" i="2"/>
  <c r="Q11" i="2"/>
  <c r="AC11" i="2"/>
  <c r="R11" i="2"/>
  <c r="AD11" i="2"/>
  <c r="S11" i="2"/>
  <c r="AE11" i="2"/>
  <c r="T11" i="2"/>
  <c r="AF11" i="2"/>
  <c r="U11" i="2"/>
  <c r="AG11" i="2"/>
  <c r="V11" i="2"/>
  <c r="AH11" i="2"/>
  <c r="W11" i="2"/>
  <c r="AI11" i="2"/>
  <c r="L11" i="2"/>
  <c r="X11" i="2"/>
  <c r="AJ11" i="2"/>
  <c r="AK11" i="2"/>
  <c r="N10" i="2"/>
  <c r="Z10" i="2"/>
  <c r="O10" i="2"/>
  <c r="AA10" i="2"/>
  <c r="P10" i="2"/>
  <c r="AB10" i="2"/>
  <c r="Q10" i="2"/>
  <c r="AC10" i="2"/>
  <c r="R10" i="2"/>
  <c r="AD10" i="2"/>
  <c r="S10" i="2"/>
  <c r="AE10" i="2"/>
  <c r="T10" i="2"/>
  <c r="AF10" i="2"/>
  <c r="U10" i="2"/>
  <c r="AG10" i="2"/>
  <c r="V10" i="2"/>
  <c r="AH10" i="2"/>
  <c r="W10" i="2"/>
  <c r="AI10" i="2"/>
  <c r="L10" i="2"/>
  <c r="X10" i="2"/>
  <c r="AJ10" i="2"/>
  <c r="AK10" i="2"/>
  <c r="N9" i="2"/>
  <c r="Z9" i="2"/>
  <c r="O9" i="2"/>
  <c r="AA9" i="2"/>
  <c r="P9" i="2"/>
  <c r="AB9" i="2"/>
  <c r="Q9" i="2"/>
  <c r="AC9" i="2"/>
  <c r="R9" i="2"/>
  <c r="AD9" i="2"/>
  <c r="S9" i="2"/>
  <c r="AE9" i="2"/>
  <c r="T9" i="2"/>
  <c r="AF9" i="2"/>
  <c r="U9" i="2"/>
  <c r="AG9" i="2"/>
  <c r="V9" i="2"/>
  <c r="AH9" i="2"/>
  <c r="W9" i="2"/>
  <c r="AI9" i="2"/>
  <c r="L9" i="2"/>
  <c r="X9" i="2"/>
  <c r="AJ9" i="2"/>
  <c r="AK9" i="2"/>
  <c r="N8" i="2"/>
  <c r="Z8" i="2"/>
  <c r="O8" i="2"/>
  <c r="AA8" i="2"/>
  <c r="P8" i="2"/>
  <c r="AB8" i="2"/>
  <c r="Q8" i="2"/>
  <c r="AC8" i="2"/>
  <c r="R8" i="2"/>
  <c r="AD8" i="2"/>
  <c r="S8" i="2"/>
  <c r="AE8" i="2"/>
  <c r="T8" i="2"/>
  <c r="AF8" i="2"/>
  <c r="U8" i="2"/>
  <c r="AG8" i="2"/>
  <c r="V8" i="2"/>
  <c r="AH8" i="2"/>
  <c r="W8" i="2"/>
  <c r="AI8" i="2"/>
  <c r="L8" i="2"/>
  <c r="X8" i="2"/>
  <c r="AJ8" i="2"/>
  <c r="AK8" i="2"/>
  <c r="N7" i="2"/>
  <c r="Z7" i="2"/>
  <c r="O7" i="2"/>
  <c r="AA7" i="2"/>
  <c r="P7" i="2"/>
  <c r="AB7" i="2"/>
  <c r="Q7" i="2"/>
  <c r="AC7" i="2"/>
  <c r="R7" i="2"/>
  <c r="AD7" i="2"/>
  <c r="S7" i="2"/>
  <c r="AE7" i="2"/>
  <c r="T7" i="2"/>
  <c r="AF7" i="2"/>
  <c r="U7" i="2"/>
  <c r="AG7" i="2"/>
  <c r="V7" i="2"/>
  <c r="AH7" i="2"/>
  <c r="W7" i="2"/>
  <c r="AI7" i="2"/>
  <c r="L7" i="2"/>
  <c r="X7" i="2"/>
  <c r="AJ7" i="2"/>
  <c r="AK7" i="2"/>
  <c r="N6" i="2"/>
  <c r="Z6" i="2"/>
  <c r="O6" i="2"/>
  <c r="AA6" i="2"/>
  <c r="P6" i="2"/>
  <c r="AB6" i="2"/>
  <c r="Q6" i="2"/>
  <c r="AC6" i="2"/>
  <c r="R6" i="2"/>
  <c r="AD6" i="2"/>
  <c r="S6" i="2"/>
  <c r="AE6" i="2"/>
  <c r="T6" i="2"/>
  <c r="AF6" i="2"/>
  <c r="U6" i="2"/>
  <c r="AG6" i="2"/>
  <c r="V6" i="2"/>
  <c r="AH6" i="2"/>
  <c r="W6" i="2"/>
  <c r="AI6" i="2"/>
  <c r="L6" i="2"/>
  <c r="X6" i="2"/>
  <c r="AJ6" i="2"/>
  <c r="AK6" i="2"/>
</calcChain>
</file>

<file path=xl/sharedStrings.xml><?xml version="1.0" encoding="utf-8"?>
<sst xmlns="http://schemas.openxmlformats.org/spreadsheetml/2006/main" count="3140" uniqueCount="197">
  <si>
    <t>Digitized by Oscar Méndez</t>
  </si>
  <si>
    <t>Sources and notes</t>
  </si>
  <si>
    <t>Medina, edited by Peter</t>
  </si>
  <si>
    <t>Lindert, UC Davis, feb 2013</t>
  </si>
  <si>
    <r>
      <t>Source = Flora, Peter</t>
    </r>
    <r>
      <rPr>
        <i/>
        <sz val="12"/>
        <rFont val="Arial"/>
        <family val="2"/>
        <charset val="1"/>
      </rPr>
      <t xml:space="preserve"> et al.</t>
    </r>
    <r>
      <rPr>
        <sz val="12"/>
        <rFont val="Arial"/>
        <family val="2"/>
        <charset val="1"/>
      </rPr>
      <t xml:space="preserve"> 1983. </t>
    </r>
    <r>
      <rPr>
        <i/>
        <sz val="12"/>
        <rFont val="Arial"/>
        <family val="2"/>
        <charset val="1"/>
      </rPr>
      <t>State, Economy and Society in Western Europe, 1815-1975.</t>
    </r>
    <r>
      <rPr>
        <sz val="12"/>
        <rFont val="Arial"/>
        <family val="2"/>
        <charset val="1"/>
      </rPr>
      <t xml:space="preserve"> Frankfurt: Campus Verlag.</t>
    </r>
  </si>
  <si>
    <t>UCD call number: HA1107.F6.1983 (on reserve)</t>
  </si>
  <si>
    <t>For France, the expenditures for 1920-1938 seemed too low by a factor of 10 after we had converted each 100 old francs into 1 new franc.</t>
  </si>
  <si>
    <t>To make the figures for 1920-1938 fit more plausibly with those for 1947 on and with those for 19122 and earlier, we multplied the interwar figures by 10.</t>
  </si>
  <si>
    <r>
      <t xml:space="preserve">Flora </t>
    </r>
    <r>
      <rPr>
        <i/>
        <sz val="12"/>
        <rFont val="Arial"/>
        <family val="2"/>
        <charset val="1"/>
      </rPr>
      <t xml:space="preserve">et al. </t>
    </r>
    <r>
      <rPr>
        <sz val="12"/>
        <rFont val="Arial"/>
        <family val="2"/>
        <charset val="1"/>
      </rPr>
      <t>(1983) noted the existence of an accounting change around mid-twentieth century, but offered no further explanation.</t>
    </r>
  </si>
  <si>
    <t>The education ependitures of the central goverenment ("l'état"), according to Alain Carry (1999), differ from the education and science expenditures reported here.</t>
  </si>
  <si>
    <t>For 1822 Carry gives 0.067 million new francs (6.7 million old) versus 0.852 million new francs (85.2 million old) of education and science here. (!?)</t>
  </si>
  <si>
    <t>For 1975 Carry gives 70,328 million new francs, versus 68,146 million new francs of expenditures on education and science here.</t>
  </si>
  <si>
    <t>For the Netherlands, the nominal GDP denominator is not the series in Flora, but rather the series from the Dutch National Accounts. Its values for 1870-1975</t>
  </si>
  <si>
    <t>are those digitized by Mark Dincecco and Mauricio Prado. Values for 1807-1913 can be downloaded from http://nationalaccounts.niwi.knaw.nl/start.htm.</t>
  </si>
  <si>
    <r>
      <t xml:space="preserve">For Sweden, the nominal GDP denominator is from Edvinsson (2011, App. Table 1), not from Flora </t>
    </r>
    <r>
      <rPr>
        <i/>
        <sz val="12"/>
        <color rgb="FF000000"/>
        <rFont val="Arial"/>
        <family val="2"/>
        <charset val="1"/>
      </rPr>
      <t xml:space="preserve">et al. </t>
    </r>
    <r>
      <rPr>
        <sz val="12"/>
        <color rgb="FF000000"/>
        <rFont val="Arial"/>
        <family val="2"/>
        <charset val="1"/>
      </rPr>
      <t xml:space="preserve">(1983).  </t>
    </r>
  </si>
  <si>
    <t>See Edvinsson, Rodney. 2011. "New estimates of Swedish GDP by activity 1665-2010". Department of Economic History, Stockholm University. Stockholm Papers in Economic History No. 12.</t>
  </si>
  <si>
    <t>Flora et al. note that their series for GDP was for GNP 1910-1950. For "1861-1950" [1861-1910?], their figures are "for Gross-GDP(f)".</t>
  </si>
  <si>
    <t>For the UK, 1830-2009, www.bankofengland.co.uk/publications/Documents/quarterlybulletin/threecenturiesofdata.xls</t>
  </si>
  <si>
    <t>Format of each country's worksheet:</t>
  </si>
  <si>
    <t>(A1.) Central government, % of total expenditures</t>
  </si>
  <si>
    <t>Total central</t>
  </si>
  <si>
    <t>(A2.) Central government, in local currency</t>
  </si>
  <si>
    <t>Nominal</t>
  </si>
  <si>
    <t>(A3.) Central government, % of GDP</t>
  </si>
  <si>
    <t>gov't expend,</t>
  </si>
  <si>
    <t>GDP, local</t>
  </si>
  <si>
    <t>Generally 9-10 categories of expenditure</t>
  </si>
  <si>
    <t>local currency</t>
  </si>
  <si>
    <t>The same 9-10 categories of expenditure</t>
  </si>
  <si>
    <t>currency</t>
  </si>
  <si>
    <t>Below these (A.) panels, if available:</t>
  </si>
  <si>
    <t>(B1.) General government, % of total expenditures</t>
  </si>
  <si>
    <t>Total general</t>
  </si>
  <si>
    <t>(B2.) General government, in local currency</t>
  </si>
  <si>
    <t>(B3.) General government, % of GDP</t>
  </si>
  <si>
    <t>Central and general government expenditures by purpose, Austria 1868-1975</t>
  </si>
  <si>
    <r>
      <t xml:space="preserve">Flora </t>
    </r>
    <r>
      <rPr>
        <i/>
        <sz val="12"/>
        <rFont val="Arial"/>
        <family val="2"/>
        <charset val="1"/>
      </rPr>
      <t>et al.</t>
    </r>
  </si>
  <si>
    <t>Austria</t>
  </si>
  <si>
    <t>(A1.) Central government, percent of total expenditures</t>
  </si>
  <si>
    <t>Central exp</t>
  </si>
  <si>
    <t>(A2.) Central government, in millions of schillings</t>
  </si>
  <si>
    <t>(A3.) Central government, percent of GDP</t>
  </si>
  <si>
    <t>central gov % of GDP</t>
  </si>
  <si>
    <t>General</t>
  </si>
  <si>
    <t>Judicial /</t>
  </si>
  <si>
    <t>Economic</t>
  </si>
  <si>
    <t>Transport/</t>
  </si>
  <si>
    <t>Social</t>
  </si>
  <si>
    <t>Public</t>
  </si>
  <si>
    <t>Education/</t>
  </si>
  <si>
    <t>"Debt</t>
  </si>
  <si>
    <t>All other</t>
  </si>
  <si>
    <t>in 100,000</t>
  </si>
  <si>
    <t>GDP</t>
  </si>
  <si>
    <t>Defense</t>
  </si>
  <si>
    <t>administr.</t>
  </si>
  <si>
    <t>police</t>
  </si>
  <si>
    <t>services</t>
  </si>
  <si>
    <t>communic</t>
  </si>
  <si>
    <t>Security</t>
  </si>
  <si>
    <t>health</t>
  </si>
  <si>
    <t>Housing</t>
  </si>
  <si>
    <t>Science</t>
  </si>
  <si>
    <t>interests"</t>
  </si>
  <si>
    <t>(implied)</t>
  </si>
  <si>
    <t>schillings</t>
  </si>
  <si>
    <t>(milions)</t>
  </si>
  <si>
    <t>gov't exp</t>
  </si>
  <si>
    <t>. .</t>
  </si>
  <si>
    <t>---&gt;</t>
  </si>
  <si>
    <t>[Hidden blank rows.]</t>
  </si>
  <si>
    <t>(B1.) General government, percent of total expenditures</t>
  </si>
  <si>
    <t>General exp</t>
  </si>
  <si>
    <t>(B2.) General government, in millions of schillings</t>
  </si>
  <si>
    <t>(B3.) General government, percent of GDP</t>
  </si>
  <si>
    <t>general gov % of GDP</t>
  </si>
  <si>
    <t>Not available.</t>
  </si>
  <si>
    <t>Central and general government expenditures by purpose, Belgium 1913-1975</t>
  </si>
  <si>
    <r>
      <t>Flora</t>
    </r>
    <r>
      <rPr>
        <i/>
        <sz val="12"/>
        <rFont val="Arial"/>
        <family val="2"/>
        <charset val="1"/>
      </rPr>
      <t xml:space="preserve"> et al.</t>
    </r>
  </si>
  <si>
    <t>DP</t>
  </si>
  <si>
    <r>
      <t>Here using nominal GDP from the Dincecco-Prado fiscal history database, not from Flora et al.</t>
    </r>
    <r>
      <rPr>
        <i/>
        <sz val="12"/>
        <color rgb="FFFF0000"/>
        <rFont val="Arial"/>
        <family val="2"/>
        <charset val="1"/>
      </rPr>
      <t xml:space="preserve"> </t>
    </r>
    <r>
      <rPr>
        <sz val="12"/>
        <color rgb="FFFF0000"/>
        <rFont val="Arial"/>
        <family val="2"/>
        <charset val="1"/>
      </rPr>
      <t xml:space="preserve">(1983).  </t>
    </r>
  </si>
  <si>
    <t>(A2.) Central government, in millions of francs</t>
  </si>
  <si>
    <t>in millions</t>
  </si>
  <si>
    <t>of francs</t>
  </si>
  <si>
    <t>(bilions)</t>
  </si>
  <si>
    <t>.9</t>
  </si>
  <si>
    <t>.7</t>
  </si>
  <si>
    <t>.6</t>
  </si>
  <si>
    <t>.4</t>
  </si>
  <si>
    <t>[Using GDP interpolated between 1930 and 1934.]</t>
  </si>
  <si>
    <t>(millions)</t>
  </si>
  <si>
    <t>(B2.) General government, in millions of francs</t>
  </si>
  <si>
    <t>francs</t>
  </si>
  <si>
    <t>Central and general government expenditures by purpose, Denmark 1869-1975</t>
  </si>
  <si>
    <t>NB: Great variation</t>
  </si>
  <si>
    <t>in the all-other residual</t>
  </si>
  <si>
    <t>Denmark</t>
  </si>
  <si>
    <t>(A2.) Central government, in millions of kroner</t>
  </si>
  <si>
    <t>in million kroner(1929-),</t>
  </si>
  <si>
    <t>Education /</t>
  </si>
  <si>
    <t>All central</t>
  </si>
  <si>
    <t>in 1000 kroner (-1901)</t>
  </si>
  <si>
    <t>.2</t>
  </si>
  <si>
    <t>(B2.) General government, in millions of kroner</t>
  </si>
  <si>
    <t>in million</t>
  </si>
  <si>
    <t>All general</t>
  </si>
  <si>
    <t>kroner</t>
  </si>
  <si>
    <t>Central and general government expenditures by purpose, Finland 1869-1975</t>
  </si>
  <si>
    <r>
      <t xml:space="preserve">Here using nominal GDP from the Dincecco-Prado fiscal history database, not from Flora </t>
    </r>
    <r>
      <rPr>
        <i/>
        <sz val="12"/>
        <color rgb="FFFF0000"/>
        <rFont val="Arial"/>
        <family val="2"/>
        <charset val="1"/>
      </rPr>
      <t xml:space="preserve">et al. </t>
    </r>
    <r>
      <rPr>
        <sz val="12"/>
        <color rgb="FFFF0000"/>
        <rFont val="Arial"/>
        <family val="2"/>
        <charset val="1"/>
      </rPr>
      <t xml:space="preserve">(1983).  </t>
    </r>
  </si>
  <si>
    <t>Finland</t>
  </si>
  <si>
    <t>(A2.) Central government, in millions of marks</t>
  </si>
  <si>
    <t>in 1 000</t>
  </si>
  <si>
    <t>markaas</t>
  </si>
  <si>
    <t>(B2.) General government, in millions of marks</t>
  </si>
  <si>
    <t>in 100 000</t>
  </si>
  <si>
    <t>Central and general government expenditures by purpose, France 1913-1975</t>
  </si>
  <si>
    <r>
      <t xml:space="preserve">Flora </t>
    </r>
    <r>
      <rPr>
        <i/>
        <sz val="12"/>
        <rFont val="Arial"/>
        <family val="2"/>
        <charset val="1"/>
      </rPr>
      <t xml:space="preserve">et al. </t>
    </r>
  </si>
  <si>
    <t>Toutain</t>
  </si>
  <si>
    <t>France</t>
  </si>
  <si>
    <t>(A2.) Central government, in millions of (new) francs</t>
  </si>
  <si>
    <t>of (new) francs</t>
  </si>
  <si>
    <t>(mn old fr)</t>
  </si>
  <si>
    <t>(bill new fr)</t>
  </si>
  <si>
    <t>141993</t>
  </si>
  <si>
    <t>132212</t>
  </si>
  <si>
    <t>The periods before and after 1949 are not directly comparable due to differences in accounting systems</t>
  </si>
  <si>
    <t>.8</t>
  </si>
  <si>
    <t>.5</t>
  </si>
  <si>
    <t>Central and general government expenditures by purpose, Germany 1872-1975</t>
  </si>
  <si>
    <t>Germany</t>
  </si>
  <si>
    <t>millon</t>
  </si>
  <si>
    <t>marks</t>
  </si>
  <si>
    <t>.0</t>
  </si>
  <si>
    <t>Central government expenditures by purpose, Italy 1862-1973</t>
  </si>
  <si>
    <t>(6) Italy</t>
  </si>
  <si>
    <t>Italy</t>
  </si>
  <si>
    <t>(A2.) Central government, in millions of lire</t>
  </si>
  <si>
    <t>Nominal GDP</t>
  </si>
  <si>
    <t>(millions, to 1951;</t>
  </si>
  <si>
    <t>lire</t>
  </si>
  <si>
    <t>billions 1952-on)</t>
  </si>
  <si>
    <t>.1</t>
  </si>
  <si>
    <t>.3</t>
  </si>
  <si>
    <t>(B2.) General government, in millions of lire</t>
  </si>
  <si>
    <t>[hidden blank rows]</t>
  </si>
  <si>
    <t>Central government expenditures by purpose, Netherlands 1850-1975</t>
  </si>
  <si>
    <t>interpolated, 1918-20 &amp; 1940-47</t>
  </si>
  <si>
    <r>
      <t xml:space="preserve">\ </t>
    </r>
    <r>
      <rPr>
        <sz val="12"/>
        <rFont val="Arial"/>
        <family val="2"/>
        <charset val="1"/>
      </rPr>
      <t>Flora</t>
    </r>
  </si>
  <si>
    <t>Dincecco-Prado</t>
  </si>
  <si>
    <t>Here using nominal GDP from the Dutch National Accounts, not from Flora.</t>
  </si>
  <si>
    <t>(A2.) Central government, in millions of guilders</t>
  </si>
  <si>
    <t>&amp; Public</t>
  </si>
  <si>
    <t>GDP (mln</t>
  </si>
  <si>
    <t>of guilders</t>
  </si>
  <si>
    <t>guilders)</t>
  </si>
  <si>
    <t>gov't expend</t>
  </si>
  <si>
    <t>(B2.) General government, in millions of guilders</t>
  </si>
  <si>
    <t>Central and general government expenditures by purpose, Norway 1850-1975</t>
  </si>
  <si>
    <t>Central expen-</t>
  </si>
  <si>
    <t>diture, in 1000</t>
  </si>
  <si>
    <t>Norway</t>
  </si>
  <si>
    <t>kroner to 1912,</t>
  </si>
  <si>
    <t>and in 100,000</t>
  </si>
  <si>
    <t>kroner. 1913-on</t>
  </si>
  <si>
    <t>Central and general government expenditures by purpose, Sweden 1850-1975</t>
  </si>
  <si>
    <t>Edvinsson</t>
  </si>
  <si>
    <r>
      <t xml:space="preserve">Here using nominal GDP from Edvinsson (2011, App. Table 1), not from Flora </t>
    </r>
    <r>
      <rPr>
        <i/>
        <sz val="12"/>
        <color rgb="FFFF0000"/>
        <rFont val="Arial"/>
        <family val="2"/>
        <charset val="1"/>
      </rPr>
      <t xml:space="preserve">et al. </t>
    </r>
    <r>
      <rPr>
        <sz val="12"/>
        <color rgb="FFFF0000"/>
        <rFont val="Arial"/>
        <family val="2"/>
        <charset val="1"/>
      </rPr>
      <t xml:space="preserve">(1983).  </t>
    </r>
  </si>
  <si>
    <t>central, mln kroner</t>
  </si>
  <si>
    <t>central, % of GDP</t>
  </si>
  <si>
    <t>expenditures,</t>
  </si>
  <si>
    <t>mln kroner</t>
  </si>
  <si>
    <t>general gov't mln kroner</t>
  </si>
  <si>
    <t>general gov't, % of GDP</t>
  </si>
  <si>
    <t>Central and general government expenditures by purpose, Switzerland 1938-1975</t>
  </si>
  <si>
    <t>Switzerland</t>
  </si>
  <si>
    <t>Central and general government expenditures by purpose, United KIngdom 1920-1975</t>
  </si>
  <si>
    <t>UK</t>
  </si>
  <si>
    <r>
      <t xml:space="preserve">Flora </t>
    </r>
    <r>
      <rPr>
        <i/>
        <sz val="12"/>
        <color rgb="FF000000"/>
        <rFont val="Arial"/>
        <family val="2"/>
        <charset val="1"/>
      </rPr>
      <t>et al.</t>
    </r>
  </si>
  <si>
    <t>Bank of Eng</t>
  </si>
  <si>
    <t>United Kingdom</t>
  </si>
  <si>
    <t>(A2.) Central government, in millions of pounds</t>
  </si>
  <si>
    <t>central gov as % of GDP</t>
  </si>
  <si>
    <t>pounds</t>
  </si>
  <si>
    <t>(billions)</t>
  </si>
  <si>
    <t>gov't as % of GDP</t>
  </si>
  <si>
    <t>(B2.) General government, in millions of pounds</t>
  </si>
  <si>
    <t>general gov as % of GDP</t>
  </si>
  <si>
    <t>Hidden rows</t>
  </si>
  <si>
    <t>Extrapolating GDP on NDP</t>
  </si>
  <si>
    <t>Belgium</t>
  </si>
  <si>
    <t>Netherlands</t>
  </si>
  <si>
    <t>Sample</t>
  </si>
  <si>
    <t>NDP</t>
  </si>
  <si>
    <t>Estimated GDP</t>
  </si>
  <si>
    <t>Sweden</t>
  </si>
  <si>
    <t xml:space="preserve">  --  followed by a worksheet extrapolating GDP on the basis of NDP for four of these countries.</t>
  </si>
  <si>
    <r>
      <rPr>
        <u/>
        <sz val="12"/>
        <rFont val="Verdana"/>
      </rPr>
      <t>Countries covered</t>
    </r>
    <r>
      <rPr>
        <sz val="12"/>
        <rFont val="Verdana"/>
        <family val="2"/>
        <charset val="1"/>
      </rPr>
      <t>, in separate worksheets of this file --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</si>
</sst>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\-??_);_(@_)"/>
    <numFmt numFmtId="165" formatCode="0.0"/>
    <numFmt numFmtId="166" formatCode="0.0_ "/>
    <numFmt numFmtId="167" formatCode="_(* #,##0_);_(* \(#,##0\);_(* \-??_);_(@_)"/>
    <numFmt numFmtId="168" formatCode="_(* #,##0.0_);_(* \(#,##0.0\);_(* \-??_);_(@_)"/>
    <numFmt numFmtId="169" formatCode="#,##0.0"/>
    <numFmt numFmtId="170" formatCode="0_ "/>
    <numFmt numFmtId="171" formatCode="_(* #,##0.000_);_(* \(#,##0.000\);_(* \-??_);_(@_)"/>
    <numFmt numFmtId="172" formatCode="0.000"/>
    <numFmt numFmtId="173" formatCode="_(* #,##0.0000_);_(* \(#,##0.0000\);_(* \-??_);_(@_)"/>
    <numFmt numFmtId="174" formatCode="_-* #,##0_-;\-* #,##0_-;_-* \-??_-;_-@_-"/>
  </numFmts>
  <fonts count="21" x14ac:knownFonts="1">
    <font>
      <sz val="10"/>
      <name val="Verdana"/>
      <family val="2"/>
      <charset val="1"/>
    </font>
    <font>
      <sz val="12"/>
      <name val="Arial"/>
      <family val="2"/>
      <charset val="1"/>
    </font>
    <font>
      <b/>
      <sz val="14"/>
      <color rgb="FFFF0000"/>
      <name val="Arial"/>
      <family val="2"/>
      <charset val="1"/>
    </font>
    <font>
      <i/>
      <sz val="12"/>
      <name val="Arial"/>
      <family val="2"/>
      <charset val="1"/>
    </font>
    <font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2"/>
      <name val="Arial"/>
      <family val="2"/>
      <charset val="1"/>
    </font>
    <font>
      <i/>
      <sz val="12"/>
      <color rgb="FFFF0000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i/>
      <sz val="12"/>
      <color rgb="FFFF0000"/>
      <name val="Arial"/>
      <family val="2"/>
      <charset val="1"/>
    </font>
    <font>
      <sz val="12"/>
      <color rgb="FF003366"/>
      <name val="Arial"/>
      <family val="2"/>
      <charset val="1"/>
    </font>
    <font>
      <sz val="10"/>
      <color rgb="FFFF0000"/>
      <name val="Arial"/>
      <family val="2"/>
      <charset val="1"/>
    </font>
    <font>
      <sz val="12"/>
      <color rgb="FF333399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name val="Verdana"/>
      <family val="2"/>
      <charset val="1"/>
    </font>
    <font>
      <sz val="12"/>
      <name val="Verdana"/>
      <family val="2"/>
      <charset val="1"/>
    </font>
    <font>
      <sz val="12"/>
      <color rgb="FFFF0000"/>
      <name val="Verdana"/>
      <family val="2"/>
      <charset val="1"/>
    </font>
    <font>
      <u/>
      <sz val="12"/>
      <name val="Verdana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5" fillId="0" borderId="0"/>
    <xf numFmtId="9" fontId="15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  <xf numFmtId="164" fontId="4" fillId="0" borderId="0" xfId="1" applyFont="1" applyBorder="1" applyAlignment="1" applyProtection="1">
      <alignment horizontal="left" vertical="top"/>
    </xf>
    <xf numFmtId="164" fontId="6" fillId="0" borderId="0" xfId="1" applyFont="1" applyBorder="1" applyAlignment="1" applyProtection="1">
      <alignment horizontal="left" vertical="top"/>
    </xf>
    <xf numFmtId="0" fontId="7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right"/>
    </xf>
    <xf numFmtId="1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9" fillId="0" borderId="0" xfId="0" applyFont="1"/>
    <xf numFmtId="0" fontId="7" fillId="0" borderId="7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0" fontId="7" fillId="0" borderId="8" xfId="0" applyFont="1" applyBorder="1"/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3" fontId="4" fillId="0" borderId="0" xfId="1" applyNumberFormat="1" applyFont="1" applyBorder="1" applyAlignment="1" applyProtection="1">
      <alignment vertical="top"/>
    </xf>
    <xf numFmtId="167" fontId="4" fillId="0" borderId="0" xfId="1" applyNumberFormat="1" applyFont="1" applyBorder="1" applyAlignment="1" applyProtection="1">
      <alignment horizontal="center" vertical="top"/>
    </xf>
    <xf numFmtId="3" fontId="4" fillId="0" borderId="0" xfId="1" applyNumberFormat="1" applyFont="1" applyBorder="1" applyAlignment="1" applyProtection="1">
      <alignment horizontal="right" vertical="top"/>
    </xf>
    <xf numFmtId="168" fontId="4" fillId="0" borderId="0" xfId="1" applyNumberFormat="1" applyFont="1" applyBorder="1" applyAlignment="1" applyProtection="1">
      <alignment vertical="top"/>
    </xf>
    <xf numFmtId="168" fontId="1" fillId="0" borderId="0" xfId="0" applyNumberFormat="1" applyFont="1"/>
    <xf numFmtId="1" fontId="1" fillId="2" borderId="0" xfId="0" applyNumberFormat="1" applyFont="1" applyFill="1"/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8" fontId="4" fillId="0" borderId="0" xfId="1" applyNumberFormat="1" applyFont="1" applyBorder="1" applyAlignment="1" applyProtection="1">
      <alignment horizontal="center" vertical="top"/>
    </xf>
    <xf numFmtId="168" fontId="4" fillId="0" borderId="10" xfId="1" applyNumberFormat="1" applyFont="1" applyBorder="1" applyAlignment="1" applyProtection="1">
      <alignment horizontal="center" vertical="top"/>
    </xf>
    <xf numFmtId="168" fontId="4" fillId="0" borderId="0" xfId="1" applyNumberFormat="1" applyFont="1" applyBorder="1" applyAlignment="1" applyProtection="1">
      <alignment horizontal="right" vertical="center"/>
    </xf>
    <xf numFmtId="168" fontId="4" fillId="0" borderId="0" xfId="1" applyNumberFormat="1" applyFont="1" applyBorder="1" applyAlignment="1" applyProtection="1">
      <alignment horizontal="center" vertical="center"/>
    </xf>
    <xf numFmtId="164" fontId="4" fillId="0" borderId="0" xfId="1" applyFont="1" applyBorder="1" applyAlignment="1" applyProtection="1">
      <alignment horizontal="center" vertical="top"/>
    </xf>
    <xf numFmtId="167" fontId="11" fillId="0" borderId="0" xfId="1" applyNumberFormat="1" applyFont="1" applyBorder="1" applyAlignment="1" applyProtection="1">
      <alignment horizontal="center" vertical="top"/>
    </xf>
    <xf numFmtId="0" fontId="11" fillId="0" borderId="0" xfId="0" applyFont="1"/>
    <xf numFmtId="168" fontId="0" fillId="0" borderId="0" xfId="1" applyNumberFormat="1" applyFont="1" applyBorder="1" applyAlignment="1" applyProtection="1">
      <alignment horizontal="center" vertical="top"/>
    </xf>
    <xf numFmtId="169" fontId="8" fillId="0" borderId="0" xfId="0" applyNumberFormat="1" applyFont="1"/>
    <xf numFmtId="168" fontId="8" fillId="0" borderId="0" xfId="1" applyNumberFormat="1" applyFont="1" applyBorder="1" applyAlignment="1" applyProtection="1">
      <alignment horizontal="center" vertical="top"/>
    </xf>
    <xf numFmtId="168" fontId="8" fillId="0" borderId="0" xfId="1" applyNumberFormat="1" applyFont="1" applyBorder="1" applyAlignment="1" applyProtection="1">
      <alignment horizontal="right" vertical="center"/>
    </xf>
    <xf numFmtId="168" fontId="8" fillId="0" borderId="0" xfId="0" applyNumberFormat="1" applyFont="1"/>
    <xf numFmtId="3" fontId="8" fillId="0" borderId="0" xfId="0" applyNumberFormat="1" applyFont="1"/>
    <xf numFmtId="167" fontId="4" fillId="0" borderId="0" xfId="1" applyNumberFormat="1" applyFont="1" applyBorder="1" applyAlignment="1" applyProtection="1">
      <alignment vertical="top"/>
    </xf>
    <xf numFmtId="3" fontId="1" fillId="0" borderId="0" xfId="0" applyNumberFormat="1" applyFont="1" applyBorder="1" applyAlignment="1" applyProtection="1">
      <alignment horizontal="right"/>
    </xf>
    <xf numFmtId="167" fontId="4" fillId="0" borderId="11" xfId="1" applyNumberFormat="1" applyFont="1" applyBorder="1" applyAlignment="1" applyProtection="1">
      <alignment horizontal="center" vertical="top"/>
    </xf>
    <xf numFmtId="0" fontId="10" fillId="0" borderId="0" xfId="0" applyFont="1"/>
    <xf numFmtId="0" fontId="12" fillId="0" borderId="0" xfId="0" applyFont="1"/>
    <xf numFmtId="168" fontId="4" fillId="0" borderId="0" xfId="1" applyNumberFormat="1" applyFont="1" applyBorder="1" applyAlignment="1" applyProtection="1">
      <alignment horizontal="right" vertical="top"/>
    </xf>
    <xf numFmtId="0" fontId="4" fillId="0" borderId="0" xfId="0" applyFont="1" applyBorder="1" applyAlignment="1">
      <alignment horizontal="left" vertical="top"/>
    </xf>
    <xf numFmtId="167" fontId="1" fillId="0" borderId="0" xfId="0" applyNumberFormat="1" applyFont="1"/>
    <xf numFmtId="167" fontId="4" fillId="0" borderId="0" xfId="1" applyNumberFormat="1" applyFont="1" applyBorder="1" applyAlignment="1" applyProtection="1">
      <alignment horizontal="right" vertical="top"/>
    </xf>
    <xf numFmtId="168" fontId="0" fillId="0" borderId="0" xfId="1" applyNumberFormat="1" applyFont="1" applyBorder="1" applyAlignment="1" applyProtection="1">
      <alignment horizontal="right" vertical="top"/>
    </xf>
    <xf numFmtId="168" fontId="6" fillId="0" borderId="0" xfId="1" applyNumberFormat="1" applyFont="1" applyBorder="1" applyAlignment="1" applyProtection="1">
      <alignment horizontal="left" vertical="top"/>
    </xf>
    <xf numFmtId="0" fontId="6" fillId="0" borderId="0" xfId="0" applyFont="1"/>
    <xf numFmtId="167" fontId="13" fillId="0" borderId="0" xfId="1" applyNumberFormat="1" applyFont="1" applyBorder="1" applyAlignment="1" applyProtection="1">
      <alignment horizontal="center" vertical="top"/>
    </xf>
    <xf numFmtId="168" fontId="7" fillId="0" borderId="7" xfId="0" applyNumberFormat="1" applyFont="1" applyBorder="1"/>
    <xf numFmtId="168" fontId="1" fillId="0" borderId="8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10" xfId="0" applyNumberFormat="1" applyFont="1" applyBorder="1" applyAlignment="1">
      <alignment horizontal="right"/>
    </xf>
    <xf numFmtId="164" fontId="4" fillId="0" borderId="0" xfId="1" applyFont="1" applyBorder="1" applyAlignment="1" applyProtection="1">
      <alignment horizontal="right" vertical="top"/>
    </xf>
    <xf numFmtId="170" fontId="4" fillId="0" borderId="0" xfId="0" applyNumberFormat="1" applyFont="1" applyBorder="1" applyAlignment="1">
      <alignment horizontal="left" vertical="top"/>
    </xf>
    <xf numFmtId="169" fontId="1" fillId="0" borderId="0" xfId="0" applyNumberFormat="1" applyFont="1"/>
    <xf numFmtId="169" fontId="1" fillId="0" borderId="0" xfId="0" applyNumberFormat="1" applyFont="1" applyAlignment="1">
      <alignment horizontal="right"/>
    </xf>
    <xf numFmtId="169" fontId="4" fillId="0" borderId="0" xfId="1" applyNumberFormat="1" applyFont="1" applyBorder="1" applyAlignment="1" applyProtection="1">
      <alignment horizontal="right" vertical="top"/>
    </xf>
    <xf numFmtId="168" fontId="6" fillId="0" borderId="0" xfId="1" applyNumberFormat="1" applyFont="1" applyBorder="1" applyAlignment="1" applyProtection="1">
      <alignment horizontal="center" vertical="top"/>
    </xf>
    <xf numFmtId="167" fontId="6" fillId="0" borderId="0" xfId="1" applyNumberFormat="1" applyFont="1" applyBorder="1" applyAlignment="1" applyProtection="1">
      <alignment horizontal="right" vertical="top"/>
    </xf>
    <xf numFmtId="169" fontId="8" fillId="0" borderId="0" xfId="1" applyNumberFormat="1" applyFont="1" applyBorder="1" applyAlignment="1" applyProtection="1">
      <alignment horizontal="right" vertical="top"/>
    </xf>
    <xf numFmtId="169" fontId="6" fillId="0" borderId="0" xfId="0" applyNumberFormat="1" applyFont="1"/>
    <xf numFmtId="171" fontId="4" fillId="0" borderId="0" xfId="1" applyNumberFormat="1" applyFont="1" applyBorder="1" applyAlignment="1" applyProtection="1">
      <alignment horizontal="right" vertical="top"/>
    </xf>
    <xf numFmtId="168" fontId="6" fillId="0" borderId="0" xfId="1" applyNumberFormat="1" applyFont="1" applyBorder="1" applyAlignment="1" applyProtection="1">
      <alignment horizontal="right" vertical="top"/>
    </xf>
    <xf numFmtId="1" fontId="4" fillId="2" borderId="0" xfId="0" applyNumberFormat="1" applyFont="1" applyFill="1"/>
    <xf numFmtId="168" fontId="6" fillId="0" borderId="0" xfId="0" applyNumberFormat="1" applyFont="1"/>
    <xf numFmtId="165" fontId="9" fillId="0" borderId="0" xfId="0" applyNumberFormat="1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165" fontId="1" fillId="0" borderId="8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4" fillId="0" borderId="0" xfId="1" applyNumberFormat="1" applyFont="1" applyBorder="1" applyAlignment="1" applyProtection="1">
      <alignment horizontal="right" vertical="top"/>
    </xf>
    <xf numFmtId="165" fontId="4" fillId="0" borderId="0" xfId="1" applyNumberFormat="1" applyFont="1" applyBorder="1" applyAlignment="1" applyProtection="1">
      <alignment horizontal="right" vertical="center"/>
    </xf>
    <xf numFmtId="164" fontId="1" fillId="0" borderId="0" xfId="0" applyNumberFormat="1" applyFont="1"/>
    <xf numFmtId="165" fontId="0" fillId="0" borderId="0" xfId="1" applyNumberFormat="1" applyFont="1" applyBorder="1" applyAlignment="1" applyProtection="1">
      <alignment horizontal="right" vertical="top"/>
    </xf>
    <xf numFmtId="165" fontId="8" fillId="0" borderId="0" xfId="1" applyNumberFormat="1" applyFont="1" applyBorder="1" applyAlignment="1" applyProtection="1">
      <alignment horizontal="right" vertical="top"/>
    </xf>
    <xf numFmtId="165" fontId="1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4" fillId="0" borderId="0" xfId="1" applyNumberFormat="1" applyFont="1" applyBorder="1" applyAlignment="1" applyProtection="1">
      <alignment horizontal="right" vertical="top"/>
    </xf>
    <xf numFmtId="3" fontId="8" fillId="0" borderId="0" xfId="1" applyNumberFormat="1" applyFont="1" applyBorder="1" applyAlignment="1" applyProtection="1">
      <alignment horizontal="right" vertical="top"/>
    </xf>
    <xf numFmtId="164" fontId="4" fillId="0" borderId="0" xfId="1" applyFont="1" applyBorder="1" applyAlignment="1" applyProtection="1">
      <alignment vertical="top"/>
    </xf>
    <xf numFmtId="0" fontId="1" fillId="0" borderId="0" xfId="0" applyFont="1" applyBorder="1"/>
    <xf numFmtId="165" fontId="6" fillId="0" borderId="0" xfId="1" applyNumberFormat="1" applyFont="1" applyBorder="1" applyAlignment="1" applyProtection="1">
      <alignment horizontal="right" vertical="top"/>
    </xf>
    <xf numFmtId="164" fontId="6" fillId="0" borderId="0" xfId="1" applyFont="1" applyBorder="1" applyAlignment="1" applyProtection="1">
      <alignment horizontal="center" vertical="top"/>
    </xf>
    <xf numFmtId="172" fontId="4" fillId="0" borderId="0" xfId="1" applyNumberFormat="1" applyFont="1" applyBorder="1" applyAlignment="1" applyProtection="1">
      <alignment horizontal="right" vertical="top"/>
    </xf>
    <xf numFmtId="171" fontId="4" fillId="0" borderId="0" xfId="1" applyNumberFormat="1" applyFont="1" applyBorder="1" applyAlignment="1" applyProtection="1">
      <alignment horizontal="center" vertical="top"/>
    </xf>
    <xf numFmtId="173" fontId="4" fillId="0" borderId="0" xfId="1" applyNumberFormat="1" applyFont="1" applyBorder="1" applyAlignment="1" applyProtection="1">
      <alignment horizontal="center" vertical="top"/>
    </xf>
    <xf numFmtId="9" fontId="7" fillId="0" borderId="8" xfId="2" applyFont="1" applyBorder="1" applyAlignment="1" applyProtection="1"/>
    <xf numFmtId="168" fontId="4" fillId="0" borderId="10" xfId="1" applyNumberFormat="1" applyFont="1" applyBorder="1" applyAlignment="1" applyProtection="1">
      <alignment horizontal="right" vertical="top"/>
    </xf>
    <xf numFmtId="3" fontId="4" fillId="0" borderId="0" xfId="1" applyNumberFormat="1" applyFont="1" applyBorder="1" applyAlignment="1" applyProtection="1">
      <alignment horizontal="center" vertical="top"/>
    </xf>
    <xf numFmtId="171" fontId="6" fillId="0" borderId="0" xfId="1" applyNumberFormat="1" applyFont="1" applyBorder="1" applyAlignment="1" applyProtection="1">
      <alignment horizontal="center" vertical="top"/>
    </xf>
    <xf numFmtId="168" fontId="0" fillId="0" borderId="0" xfId="1" applyNumberFormat="1" applyFont="1" applyBorder="1" applyAlignment="1" applyProtection="1">
      <alignment horizontal="left" vertical="top" indent="12"/>
    </xf>
    <xf numFmtId="171" fontId="1" fillId="0" borderId="0" xfId="0" applyNumberFormat="1" applyFont="1"/>
    <xf numFmtId="171" fontId="6" fillId="0" borderId="0" xfId="0" applyNumberFormat="1" applyFont="1"/>
    <xf numFmtId="164" fontId="4" fillId="0" borderId="0" xfId="1" applyFont="1" applyBorder="1" applyAlignment="1" applyProtection="1">
      <alignment horizontal="left" vertical="top" indent="12"/>
    </xf>
    <xf numFmtId="0" fontId="1" fillId="0" borderId="10" xfId="0" applyFont="1" applyBorder="1" applyAlignment="1">
      <alignment horizontal="center"/>
    </xf>
    <xf numFmtId="165" fontId="4" fillId="0" borderId="0" xfId="1" applyNumberFormat="1" applyFont="1" applyBorder="1" applyAlignment="1" applyProtection="1">
      <alignment vertical="top"/>
    </xf>
    <xf numFmtId="166" fontId="4" fillId="0" borderId="0" xfId="0" applyNumberFormat="1" applyFont="1" applyBorder="1" applyAlignment="1">
      <alignment horizontal="left" vertical="top"/>
    </xf>
    <xf numFmtId="165" fontId="4" fillId="0" borderId="10" xfId="1" applyNumberFormat="1" applyFont="1" applyBorder="1" applyAlignment="1" applyProtection="1">
      <alignment horizontal="right" vertical="top"/>
    </xf>
    <xf numFmtId="165" fontId="4" fillId="0" borderId="10" xfId="1" applyNumberFormat="1" applyFont="1" applyBorder="1" applyAlignment="1" applyProtection="1">
      <alignment vertical="top"/>
    </xf>
    <xf numFmtId="167" fontId="8" fillId="0" borderId="0" xfId="1" applyNumberFormat="1" applyFont="1" applyBorder="1" applyAlignment="1" applyProtection="1">
      <alignment horizontal="center" vertical="top"/>
    </xf>
    <xf numFmtId="168" fontId="13" fillId="0" borderId="0" xfId="1" applyNumberFormat="1" applyFont="1" applyBorder="1" applyAlignment="1" applyProtection="1">
      <alignment horizontal="center" vertical="top"/>
    </xf>
    <xf numFmtId="168" fontId="1" fillId="0" borderId="9" xfId="0" applyNumberFormat="1" applyFont="1" applyBorder="1"/>
    <xf numFmtId="0" fontId="14" fillId="0" borderId="0" xfId="0" applyFont="1" applyAlignment="1">
      <alignment horizontal="right"/>
    </xf>
    <xf numFmtId="170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/>
    </xf>
    <xf numFmtId="167" fontId="4" fillId="0" borderId="10" xfId="1" applyNumberFormat="1" applyFont="1" applyBorder="1" applyAlignment="1" applyProtection="1">
      <alignment horizontal="center" vertical="top"/>
    </xf>
    <xf numFmtId="165" fontId="4" fillId="0" borderId="0" xfId="1" applyNumberFormat="1" applyFont="1" applyBorder="1" applyAlignment="1" applyProtection="1">
      <alignment horizontal="left" vertical="top" indent="12"/>
    </xf>
    <xf numFmtId="0" fontId="4" fillId="0" borderId="0" xfId="1" applyNumberFormat="1" applyFont="1" applyBorder="1" applyAlignment="1" applyProtection="1">
      <alignment horizontal="center" vertical="top"/>
    </xf>
    <xf numFmtId="2" fontId="4" fillId="0" borderId="0" xfId="1" applyNumberFormat="1" applyFont="1" applyBorder="1" applyAlignment="1" applyProtection="1">
      <alignment horizontal="center" vertical="top"/>
    </xf>
    <xf numFmtId="174" fontId="4" fillId="0" borderId="0" xfId="1" applyNumberFormat="1" applyFont="1" applyBorder="1" applyAlignment="1" applyProtection="1">
      <alignment horizontal="center" vertical="top"/>
    </xf>
    <xf numFmtId="0" fontId="16" fillId="0" borderId="0" xfId="0" applyFont="1"/>
    <xf numFmtId="0" fontId="7" fillId="0" borderId="0" xfId="0" applyFont="1"/>
    <xf numFmtId="0" fontId="6" fillId="0" borderId="0" xfId="0" applyFont="1" applyBorder="1"/>
    <xf numFmtId="0" fontId="17" fillId="0" borderId="0" xfId="0" applyFont="1" applyBorder="1"/>
    <xf numFmtId="17" fontId="6" fillId="0" borderId="0" xfId="0" applyNumberFormat="1" applyFont="1" applyBorder="1"/>
    <xf numFmtId="167" fontId="4" fillId="0" borderId="0" xfId="1" applyNumberFormat="1" applyFont="1" applyBorder="1" applyAlignment="1" applyProtection="1">
      <alignment horizontal="center" vertical="top"/>
    </xf>
    <xf numFmtId="164" fontId="4" fillId="0" borderId="0" xfId="1" applyFont="1" applyBorder="1" applyAlignment="1" applyProtection="1">
      <alignment horizontal="center" vertical="top"/>
    </xf>
    <xf numFmtId="0" fontId="4" fillId="0" borderId="0" xfId="1" applyNumberFormat="1" applyFont="1" applyBorder="1" applyAlignment="1" applyProtection="1">
      <alignment horizontal="center" vertical="top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465120</xdr:colOff>
      <xdr:row>3</xdr:row>
      <xdr:rowOff>8640</xdr:rowOff>
    </xdr:from>
    <xdr:to>
      <xdr:col>21</xdr:col>
      <xdr:colOff>649080</xdr:colOff>
      <xdr:row>7</xdr:row>
      <xdr:rowOff>169560</xdr:rowOff>
    </xdr:to>
    <xdr:sp macro="" textlink="">
      <xdr:nvSpPr>
        <xdr:cNvPr id="2" name="CustomShape 1"/>
        <xdr:cNvSpPr/>
      </xdr:nvSpPr>
      <xdr:spPr>
        <a:xfrm>
          <a:off x="18739080" y="605520"/>
          <a:ext cx="183960" cy="92268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opLeftCell="A26" workbookViewId="0">
      <selection activeCell="G8" sqref="G8"/>
    </sheetView>
  </sheetViews>
  <sheetFormatPr baseColWidth="10" defaultColWidth="8.7109375" defaultRowHeight="16" x14ac:dyDescent="0"/>
  <cols>
    <col min="1" max="1" width="8.7109375" style="131"/>
    <col min="2" max="2" width="10.140625" style="131" customWidth="1"/>
    <col min="3" max="3" width="8.7109375" style="131"/>
    <col min="4" max="4" width="10.28515625" style="131" customWidth="1"/>
    <col min="5" max="5" width="9.42578125" style="131" customWidth="1"/>
    <col min="6" max="13" width="8.7109375" style="131"/>
    <col min="14" max="1025" width="8.7109375" style="1"/>
    <col min="1026" max="16384" width="8.7109375" style="131"/>
  </cols>
  <sheetData>
    <row r="1" spans="1:5" ht="17">
      <c r="A1" s="133" t="s">
        <v>0</v>
      </c>
      <c r="B1" s="133"/>
      <c r="C1" s="134"/>
      <c r="D1" s="2" t="s">
        <v>1</v>
      </c>
    </row>
    <row r="2" spans="1:5">
      <c r="A2" s="133" t="s">
        <v>2</v>
      </c>
      <c r="B2" s="133"/>
      <c r="C2" s="134"/>
    </row>
    <row r="3" spans="1:5">
      <c r="A3" s="135" t="s">
        <v>3</v>
      </c>
      <c r="B3" s="133"/>
      <c r="C3" s="134"/>
    </row>
    <row r="4" spans="1:5">
      <c r="A4" s="3"/>
    </row>
    <row r="5" spans="1:5">
      <c r="A5" s="1" t="s">
        <v>4</v>
      </c>
    </row>
    <row r="6" spans="1:5">
      <c r="B6" s="1" t="s">
        <v>5</v>
      </c>
    </row>
    <row r="8" spans="1:5">
      <c r="A8" s="131" t="s">
        <v>196</v>
      </c>
    </row>
    <row r="9" spans="1:5">
      <c r="B9" s="131" t="s">
        <v>37</v>
      </c>
      <c r="C9" s="131" t="s">
        <v>109</v>
      </c>
      <c r="D9" s="131" t="s">
        <v>135</v>
      </c>
      <c r="E9" s="131" t="s">
        <v>194</v>
      </c>
    </row>
    <row r="10" spans="1:5">
      <c r="B10" s="131" t="s">
        <v>189</v>
      </c>
      <c r="C10" s="131" t="s">
        <v>118</v>
      </c>
      <c r="D10" s="131" t="s">
        <v>190</v>
      </c>
      <c r="E10" s="131" t="s">
        <v>174</v>
      </c>
    </row>
    <row r="11" spans="1:5">
      <c r="B11" s="131" t="s">
        <v>96</v>
      </c>
      <c r="C11" s="131" t="s">
        <v>129</v>
      </c>
      <c r="D11" s="131" t="s">
        <v>160</v>
      </c>
      <c r="E11" s="131" t="s">
        <v>176</v>
      </c>
    </row>
    <row r="12" spans="1:5">
      <c r="A12" s="131" t="s">
        <v>195</v>
      </c>
    </row>
    <row r="15" spans="1:5">
      <c r="A15" s="1" t="s">
        <v>6</v>
      </c>
    </row>
    <row r="16" spans="1:5">
      <c r="B16" s="1" t="s">
        <v>7</v>
      </c>
    </row>
    <row r="17" spans="1:13">
      <c r="B17" s="1" t="s">
        <v>8</v>
      </c>
    </row>
    <row r="18" spans="1:13">
      <c r="B18" s="1" t="s">
        <v>9</v>
      </c>
    </row>
    <row r="19" spans="1:13">
      <c r="B19" s="1" t="s">
        <v>10</v>
      </c>
    </row>
    <row r="20" spans="1:13">
      <c r="B20" s="1" t="s">
        <v>11</v>
      </c>
    </row>
    <row r="21" spans="1:13">
      <c r="A21" s="1" t="s">
        <v>12</v>
      </c>
    </row>
    <row r="22" spans="1:13">
      <c r="B22" s="1" t="s">
        <v>13</v>
      </c>
    </row>
    <row r="23" spans="1:13">
      <c r="A23" s="4" t="s">
        <v>14</v>
      </c>
    </row>
    <row r="24" spans="1:13">
      <c r="A24" s="5"/>
      <c r="B24" s="1" t="s">
        <v>15</v>
      </c>
    </row>
    <row r="25" spans="1:13">
      <c r="A25" s="5"/>
      <c r="B25" s="1" t="s">
        <v>16</v>
      </c>
    </row>
    <row r="26" spans="1:13">
      <c r="A26" s="4" t="s">
        <v>17</v>
      </c>
    </row>
    <row r="27" spans="1:13">
      <c r="A27" s="5"/>
    </row>
    <row r="28" spans="1:13">
      <c r="A28" s="5"/>
    </row>
    <row r="29" spans="1:13">
      <c r="B29" s="132" t="s">
        <v>18</v>
      </c>
    </row>
    <row r="31" spans="1:13">
      <c r="B31" s="6" t="s">
        <v>19</v>
      </c>
      <c r="C31" s="7"/>
      <c r="D31" s="7"/>
      <c r="E31" s="8"/>
      <c r="F31" s="9" t="s">
        <v>20</v>
      </c>
      <c r="G31" s="6" t="s">
        <v>21</v>
      </c>
      <c r="H31" s="7"/>
      <c r="I31" s="8"/>
      <c r="J31" s="9" t="s">
        <v>22</v>
      </c>
      <c r="K31" s="6" t="s">
        <v>23</v>
      </c>
      <c r="L31" s="7"/>
      <c r="M31" s="8"/>
    </row>
    <row r="32" spans="1:13">
      <c r="F32" s="9" t="s">
        <v>24</v>
      </c>
      <c r="J32" s="9" t="s">
        <v>25</v>
      </c>
      <c r="K32" s="10"/>
    </row>
    <row r="33" spans="2:13">
      <c r="B33" s="11" t="s">
        <v>26</v>
      </c>
      <c r="F33" s="9" t="s">
        <v>27</v>
      </c>
      <c r="G33" s="11" t="s">
        <v>28</v>
      </c>
      <c r="J33" s="9" t="s">
        <v>29</v>
      </c>
      <c r="K33" s="11" t="s">
        <v>28</v>
      </c>
    </row>
    <row r="34" spans="2:13">
      <c r="F34" s="9"/>
    </row>
    <row r="35" spans="2:13">
      <c r="C35" s="11" t="s">
        <v>30</v>
      </c>
      <c r="F35" s="9"/>
    </row>
    <row r="36" spans="2:13">
      <c r="F36" s="9"/>
    </row>
    <row r="37" spans="2:13">
      <c r="B37" s="6" t="s">
        <v>31</v>
      </c>
      <c r="C37" s="7"/>
      <c r="D37" s="7"/>
      <c r="E37" s="8"/>
      <c r="F37" s="9" t="s">
        <v>32</v>
      </c>
      <c r="G37" s="6" t="s">
        <v>33</v>
      </c>
      <c r="H37" s="7"/>
      <c r="I37" s="8"/>
      <c r="J37" s="9" t="s">
        <v>22</v>
      </c>
      <c r="K37" s="6" t="s">
        <v>34</v>
      </c>
      <c r="L37" s="7"/>
      <c r="M37" s="8"/>
    </row>
    <row r="38" spans="2:13">
      <c r="B38" s="10"/>
      <c r="C38" s="10"/>
      <c r="F38" s="9" t="s">
        <v>24</v>
      </c>
      <c r="G38" s="10"/>
      <c r="H38" s="10"/>
      <c r="I38" s="10"/>
      <c r="J38" s="9" t="s">
        <v>25</v>
      </c>
      <c r="K38" s="10"/>
    </row>
    <row r="39" spans="2:13">
      <c r="B39" s="11" t="s">
        <v>26</v>
      </c>
      <c r="F39" s="9" t="s">
        <v>27</v>
      </c>
      <c r="G39" s="11" t="s">
        <v>28</v>
      </c>
      <c r="J39" s="9" t="s">
        <v>29</v>
      </c>
      <c r="K39" s="11" t="s">
        <v>28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2"/>
  <sheetViews>
    <sheetView topLeftCell="A130" zoomScale="125" zoomScaleNormal="125" zoomScalePageLayoutView="125" workbookViewId="0">
      <pane xSplit="8480" ySplit="6840" topLeftCell="S166" activePane="bottomRight"/>
      <selection activeCell="A130" sqref="A130"/>
      <selection pane="topRight" activeCell="S130" sqref="S130"/>
      <selection pane="bottomLeft" activeCell="A166" sqref="A166"/>
      <selection pane="bottomRight" activeCell="U166" sqref="U166"/>
    </sheetView>
  </sheetViews>
  <sheetFormatPr baseColWidth="10" defaultColWidth="8.7109375" defaultRowHeight="15" x14ac:dyDescent="0"/>
  <cols>
    <col min="38" max="1025" width="8.7109375" style="1"/>
  </cols>
  <sheetData>
    <row r="1" spans="1:37" ht="17">
      <c r="B1" s="2" t="s">
        <v>157</v>
      </c>
    </row>
    <row r="2" spans="1:37" ht="17">
      <c r="B2" s="2"/>
      <c r="M2" s="10" t="s">
        <v>158</v>
      </c>
    </row>
    <row r="3" spans="1:37">
      <c r="A3" s="13"/>
      <c r="M3" s="10" t="s">
        <v>159</v>
      </c>
      <c r="AK3" s="15" t="s">
        <v>160</v>
      </c>
    </row>
    <row r="4" spans="1:37">
      <c r="A4" s="13"/>
      <c r="B4" s="6" t="s">
        <v>38</v>
      </c>
      <c r="C4" s="7"/>
      <c r="D4" s="7"/>
      <c r="E4" s="7"/>
      <c r="F4" s="7"/>
      <c r="G4" s="7"/>
      <c r="H4" s="7"/>
      <c r="I4" s="7"/>
      <c r="J4" s="7"/>
      <c r="K4" s="7"/>
      <c r="L4" s="8"/>
      <c r="M4" s="10" t="s">
        <v>161</v>
      </c>
      <c r="N4" s="6" t="s">
        <v>97</v>
      </c>
      <c r="O4" s="7"/>
      <c r="P4" s="7"/>
      <c r="Q4" s="7"/>
      <c r="R4" s="7"/>
      <c r="S4" s="7"/>
      <c r="T4" s="7"/>
      <c r="U4" s="7"/>
      <c r="V4" s="7"/>
      <c r="W4" s="7"/>
      <c r="X4" s="8"/>
      <c r="Y4" s="10" t="s">
        <v>22</v>
      </c>
      <c r="Z4" s="6" t="s">
        <v>41</v>
      </c>
      <c r="AA4" s="7"/>
      <c r="AB4" s="7"/>
      <c r="AC4" s="7"/>
      <c r="AD4" s="7"/>
      <c r="AE4" s="7"/>
      <c r="AF4" s="7"/>
      <c r="AG4" s="7"/>
      <c r="AH4" s="7"/>
      <c r="AI4" s="7"/>
      <c r="AJ4" s="19" t="s">
        <v>42</v>
      </c>
      <c r="AK4" s="8"/>
    </row>
    <row r="5" spans="1:37">
      <c r="A5" s="20"/>
      <c r="B5" s="10"/>
      <c r="C5" s="10" t="s">
        <v>43</v>
      </c>
      <c r="D5" s="10" t="s">
        <v>44</v>
      </c>
      <c r="E5" s="10" t="s">
        <v>45</v>
      </c>
      <c r="F5" s="10" t="s">
        <v>46</v>
      </c>
      <c r="G5" s="10" t="s">
        <v>47</v>
      </c>
      <c r="H5" s="10" t="s">
        <v>48</v>
      </c>
      <c r="I5" s="10"/>
      <c r="J5" s="10" t="s">
        <v>49</v>
      </c>
      <c r="K5" s="10" t="s">
        <v>50</v>
      </c>
      <c r="L5" s="10" t="s">
        <v>51</v>
      </c>
      <c r="M5" s="10" t="s">
        <v>162</v>
      </c>
      <c r="N5" s="10"/>
      <c r="O5" s="10" t="s">
        <v>43</v>
      </c>
      <c r="P5" s="10" t="s">
        <v>44</v>
      </c>
      <c r="Q5" s="10" t="s">
        <v>45</v>
      </c>
      <c r="R5" s="10" t="s">
        <v>46</v>
      </c>
      <c r="S5" s="10" t="s">
        <v>47</v>
      </c>
      <c r="T5" s="10" t="s">
        <v>48</v>
      </c>
      <c r="U5" s="10"/>
      <c r="V5" s="10" t="s">
        <v>49</v>
      </c>
      <c r="W5" s="10" t="s">
        <v>50</v>
      </c>
      <c r="X5" s="10" t="s">
        <v>51</v>
      </c>
      <c r="Y5" s="10" t="s">
        <v>53</v>
      </c>
      <c r="Z5" s="10"/>
      <c r="AA5" s="10" t="s">
        <v>43</v>
      </c>
      <c r="AB5" s="10" t="s">
        <v>44</v>
      </c>
      <c r="AC5" s="10" t="s">
        <v>45</v>
      </c>
      <c r="AD5" s="10" t="s">
        <v>46</v>
      </c>
      <c r="AE5" s="10" t="s">
        <v>47</v>
      </c>
      <c r="AF5" s="10" t="s">
        <v>48</v>
      </c>
      <c r="AG5" s="10"/>
      <c r="AH5" s="10" t="s">
        <v>49</v>
      </c>
      <c r="AI5" s="10" t="s">
        <v>50</v>
      </c>
      <c r="AJ5" s="21" t="s">
        <v>51</v>
      </c>
      <c r="AK5" s="10" t="s">
        <v>100</v>
      </c>
    </row>
    <row r="6" spans="1:37">
      <c r="A6" s="10"/>
      <c r="B6" s="10" t="s">
        <v>54</v>
      </c>
      <c r="C6" s="10" t="s">
        <v>55</v>
      </c>
      <c r="D6" s="10" t="s">
        <v>56</v>
      </c>
      <c r="E6" s="10" t="s">
        <v>57</v>
      </c>
      <c r="F6" s="10" t="s">
        <v>58</v>
      </c>
      <c r="G6" s="10" t="s">
        <v>59</v>
      </c>
      <c r="H6" s="10" t="s">
        <v>60</v>
      </c>
      <c r="I6" s="10" t="s">
        <v>61</v>
      </c>
      <c r="J6" s="10" t="s">
        <v>62</v>
      </c>
      <c r="K6" s="10" t="s">
        <v>63</v>
      </c>
      <c r="L6" s="10" t="s">
        <v>64</v>
      </c>
      <c r="M6" s="10" t="s">
        <v>163</v>
      </c>
      <c r="N6" s="10" t="s">
        <v>54</v>
      </c>
      <c r="O6" s="10" t="s">
        <v>55</v>
      </c>
      <c r="P6" s="10" t="s">
        <v>56</v>
      </c>
      <c r="Q6" s="10" t="s">
        <v>57</v>
      </c>
      <c r="R6" s="10" t="s">
        <v>58</v>
      </c>
      <c r="S6" s="10" t="s">
        <v>59</v>
      </c>
      <c r="T6" s="10" t="s">
        <v>60</v>
      </c>
      <c r="U6" s="10" t="s">
        <v>61</v>
      </c>
      <c r="V6" s="10" t="s">
        <v>62</v>
      </c>
      <c r="W6" s="10" t="s">
        <v>63</v>
      </c>
      <c r="X6" s="10" t="s">
        <v>64</v>
      </c>
      <c r="Y6" s="10" t="s">
        <v>66</v>
      </c>
      <c r="Z6" s="10" t="s">
        <v>54</v>
      </c>
      <c r="AA6" s="10" t="s">
        <v>55</v>
      </c>
      <c r="AB6" s="10" t="s">
        <v>56</v>
      </c>
      <c r="AC6" s="10" t="s">
        <v>57</v>
      </c>
      <c r="AD6" s="10" t="s">
        <v>58</v>
      </c>
      <c r="AE6" s="10" t="s">
        <v>59</v>
      </c>
      <c r="AF6" s="10" t="s">
        <v>60</v>
      </c>
      <c r="AG6" s="10" t="s">
        <v>61</v>
      </c>
      <c r="AH6" s="10" t="s">
        <v>62</v>
      </c>
      <c r="AI6" s="10" t="s">
        <v>63</v>
      </c>
      <c r="AJ6" s="21" t="s">
        <v>64</v>
      </c>
      <c r="AK6" s="10" t="s">
        <v>67</v>
      </c>
    </row>
    <row r="7" spans="1:37">
      <c r="A7" s="13">
        <v>1975</v>
      </c>
      <c r="B7" s="88">
        <v>13.3</v>
      </c>
      <c r="C7" s="88">
        <v>6.8</v>
      </c>
      <c r="D7" s="88">
        <v>2.6</v>
      </c>
      <c r="E7" s="88">
        <v>14.5</v>
      </c>
      <c r="F7" s="88">
        <v>13.6</v>
      </c>
      <c r="G7" s="88">
        <v>11.6</v>
      </c>
      <c r="H7" s="88">
        <v>1.6</v>
      </c>
      <c r="I7" s="88">
        <v>3.1</v>
      </c>
      <c r="J7" s="88">
        <v>16</v>
      </c>
      <c r="K7" s="88">
        <v>0.3</v>
      </c>
      <c r="L7" s="88">
        <f t="shared" ref="L7:L38" si="0">100-SUM(B7:K7)</f>
        <v>16.600000000000009</v>
      </c>
      <c r="M7" s="25">
        <v>359461</v>
      </c>
      <c r="N7" s="25">
        <f t="shared" ref="N7:N38" si="1">B7*$M7/1000</f>
        <v>4780.8312999999998</v>
      </c>
      <c r="O7" s="25">
        <f t="shared" ref="O7:O38" si="2">C7*$M7/1000</f>
        <v>2444.3347999999996</v>
      </c>
      <c r="P7" s="25">
        <f t="shared" ref="P7:P38" si="3">D7*$M7/1000</f>
        <v>934.59860000000003</v>
      </c>
      <c r="Q7" s="25">
        <f t="shared" ref="Q7:Q38" si="4">E7*$M7/1000</f>
        <v>5212.1845000000003</v>
      </c>
      <c r="R7" s="25">
        <f t="shared" ref="R7:R38" si="5">F7*$M7/1000</f>
        <v>4888.6695999999993</v>
      </c>
      <c r="S7" s="25">
        <f t="shared" ref="S7:S38" si="6">G7*$M7/1000</f>
        <v>4169.7475999999997</v>
      </c>
      <c r="T7" s="25">
        <f t="shared" ref="T7:T38" si="7">H7*$M7/1000</f>
        <v>575.13760000000002</v>
      </c>
      <c r="U7" s="25">
        <f t="shared" ref="U7:U38" si="8">I7*$M7/1000</f>
        <v>1114.3291000000002</v>
      </c>
      <c r="V7" s="25">
        <f t="shared" ref="V7:V38" si="9">J7*$M7/1000</f>
        <v>5751.3760000000002</v>
      </c>
      <c r="W7" s="25">
        <f t="shared" ref="W7:W38" si="10">K7*$M7/1000</f>
        <v>107.8383</v>
      </c>
      <c r="X7" s="25">
        <f t="shared" ref="X7:X38" si="11">L7*$M7/1000</f>
        <v>5967.0526000000036</v>
      </c>
      <c r="Y7" s="25">
        <v>148237</v>
      </c>
      <c r="Z7" s="44">
        <f t="shared" ref="Z7:Z36" si="12">100*N7/$Y7</f>
        <v>3.2251268576671142</v>
      </c>
      <c r="AA7" s="44">
        <f t="shared" ref="AA7:AA36" si="13">100*O7/$Y7</f>
        <v>1.6489370400102534</v>
      </c>
      <c r="AB7" s="44">
        <f t="shared" ref="AB7:AB36" si="14">100*P7/$Y7</f>
        <v>0.63047592706274413</v>
      </c>
      <c r="AC7" s="44">
        <f t="shared" ref="AC7:AC36" si="15">100*Q7/$Y7</f>
        <v>3.5161157470806885</v>
      </c>
      <c r="AD7" s="44">
        <f t="shared" ref="AD7:AD36" si="16">100*R7/$Y7</f>
        <v>3.2978740800205069</v>
      </c>
      <c r="AE7" s="44">
        <f t="shared" ref="AE7:AE36" si="17">100*S7/$Y7</f>
        <v>2.8128925976645505</v>
      </c>
      <c r="AF7" s="44">
        <f t="shared" ref="AF7:AF36" si="18">100*T7/$Y7</f>
        <v>0.3879851858847656</v>
      </c>
      <c r="AG7" s="44">
        <f t="shared" ref="AG7:AG36" si="19">100*U7/$Y7</f>
        <v>0.75172129765173346</v>
      </c>
      <c r="AH7" s="44">
        <f t="shared" ref="AH7:AH36" si="20">100*V7/$Y7</f>
        <v>3.879851858847656</v>
      </c>
      <c r="AI7" s="44">
        <f t="shared" ref="AI7:AI36" si="21">100*W7/$Y7</f>
        <v>7.2747222353393551E-2</v>
      </c>
      <c r="AJ7" s="44">
        <f t="shared" ref="AJ7:AJ36" si="22">100*X7/$Y7</f>
        <v>4.0253463035544454</v>
      </c>
      <c r="AK7" s="90">
        <f t="shared" ref="AK7:AK36" si="23">SUM(Z7:AJ7)</f>
        <v>24.24907411779785</v>
      </c>
    </row>
    <row r="8" spans="1:37">
      <c r="A8" s="13">
        <v>1974</v>
      </c>
      <c r="B8" s="88">
        <v>13.4</v>
      </c>
      <c r="C8" s="88">
        <v>7.1</v>
      </c>
      <c r="D8" s="88">
        <v>2.7</v>
      </c>
      <c r="E8" s="88">
        <v>9.3000000000000007</v>
      </c>
      <c r="F8" s="88">
        <v>13.9</v>
      </c>
      <c r="G8" s="88">
        <v>12.3</v>
      </c>
      <c r="H8" s="88">
        <v>1.8</v>
      </c>
      <c r="I8" s="88">
        <v>4</v>
      </c>
      <c r="J8" s="88">
        <v>16.8</v>
      </c>
      <c r="K8" s="88">
        <v>0.3</v>
      </c>
      <c r="L8" s="88">
        <f t="shared" si="0"/>
        <v>18.400000000000006</v>
      </c>
      <c r="M8" s="25">
        <v>292063</v>
      </c>
      <c r="N8" s="25">
        <f t="shared" si="1"/>
        <v>3913.6442000000002</v>
      </c>
      <c r="O8" s="25">
        <f t="shared" si="2"/>
        <v>2073.6472999999996</v>
      </c>
      <c r="P8" s="25">
        <f t="shared" si="3"/>
        <v>788.57010000000014</v>
      </c>
      <c r="Q8" s="25">
        <f t="shared" si="4"/>
        <v>2716.1859000000004</v>
      </c>
      <c r="R8" s="25">
        <f t="shared" si="5"/>
        <v>4059.6757000000002</v>
      </c>
      <c r="S8" s="25">
        <f t="shared" si="6"/>
        <v>3592.3749000000003</v>
      </c>
      <c r="T8" s="25">
        <f t="shared" si="7"/>
        <v>525.71339999999998</v>
      </c>
      <c r="U8" s="25">
        <f t="shared" si="8"/>
        <v>1168.252</v>
      </c>
      <c r="V8" s="25">
        <f t="shared" si="9"/>
        <v>4906.6584000000003</v>
      </c>
      <c r="W8" s="25">
        <f t="shared" si="10"/>
        <v>87.618899999999996</v>
      </c>
      <c r="X8" s="25">
        <f t="shared" si="11"/>
        <v>5373.9592000000021</v>
      </c>
      <c r="Y8" s="25">
        <v>130159</v>
      </c>
      <c r="Z8" s="44">
        <f t="shared" si="12"/>
        <v>3.0068179687920162</v>
      </c>
      <c r="AA8" s="44">
        <f t="shared" si="13"/>
        <v>1.5931647446584558</v>
      </c>
      <c r="AB8" s="44">
        <f t="shared" si="14"/>
        <v>0.60585138177152564</v>
      </c>
      <c r="AC8" s="44">
        <f t="shared" si="15"/>
        <v>2.0868214261019218</v>
      </c>
      <c r="AD8" s="44">
        <f t="shared" si="16"/>
        <v>3.1190126691200764</v>
      </c>
      <c r="AE8" s="44">
        <f t="shared" si="17"/>
        <v>2.7599896280702838</v>
      </c>
      <c r="AF8" s="44">
        <f t="shared" si="18"/>
        <v>0.40390092118101706</v>
      </c>
      <c r="AG8" s="44">
        <f t="shared" si="19"/>
        <v>0.89755760262448236</v>
      </c>
      <c r="AH8" s="44">
        <f t="shared" si="20"/>
        <v>3.7697419310228262</v>
      </c>
      <c r="AI8" s="44">
        <f t="shared" si="21"/>
        <v>6.7316820196836172E-2</v>
      </c>
      <c r="AJ8" s="44">
        <f t="shared" si="22"/>
        <v>4.1287649720726201</v>
      </c>
      <c r="AK8" s="90">
        <f t="shared" si="23"/>
        <v>22.438940065612062</v>
      </c>
    </row>
    <row r="9" spans="1:37">
      <c r="A9" s="13">
        <v>1973</v>
      </c>
      <c r="B9" s="88">
        <v>13.6</v>
      </c>
      <c r="C9" s="88">
        <v>6.5</v>
      </c>
      <c r="D9" s="88">
        <v>2.5</v>
      </c>
      <c r="E9" s="88">
        <v>9.8000000000000007</v>
      </c>
      <c r="F9" s="88">
        <v>13.2</v>
      </c>
      <c r="G9" s="88">
        <v>12.7</v>
      </c>
      <c r="H9" s="88">
        <v>1.7</v>
      </c>
      <c r="I9" s="88">
        <v>4.5</v>
      </c>
      <c r="J9" s="88">
        <v>16.8</v>
      </c>
      <c r="K9" s="88">
        <v>0.7</v>
      </c>
      <c r="L9" s="88">
        <f t="shared" si="0"/>
        <v>17.999999999999986</v>
      </c>
      <c r="M9" s="25">
        <v>255686</v>
      </c>
      <c r="N9" s="25">
        <f t="shared" si="1"/>
        <v>3477.3296</v>
      </c>
      <c r="O9" s="25">
        <f t="shared" si="2"/>
        <v>1661.9590000000001</v>
      </c>
      <c r="P9" s="25">
        <f t="shared" si="3"/>
        <v>639.21500000000003</v>
      </c>
      <c r="Q9" s="25">
        <f t="shared" si="4"/>
        <v>2505.7228000000005</v>
      </c>
      <c r="R9" s="25">
        <f t="shared" si="5"/>
        <v>3375.0551999999998</v>
      </c>
      <c r="S9" s="25">
        <f t="shared" si="6"/>
        <v>3247.2121999999999</v>
      </c>
      <c r="T9" s="25">
        <f t="shared" si="7"/>
        <v>434.6662</v>
      </c>
      <c r="U9" s="25">
        <f t="shared" si="8"/>
        <v>1150.587</v>
      </c>
      <c r="V9" s="25">
        <f t="shared" si="9"/>
        <v>4295.5248000000001</v>
      </c>
      <c r="W9" s="25">
        <f t="shared" si="10"/>
        <v>178.9802</v>
      </c>
      <c r="X9" s="25">
        <f t="shared" si="11"/>
        <v>4602.3479999999963</v>
      </c>
      <c r="Y9" s="25">
        <v>111773</v>
      </c>
      <c r="Z9" s="44">
        <f t="shared" si="12"/>
        <v>3.1110640315639735</v>
      </c>
      <c r="AA9" s="44">
        <f t="shared" si="13"/>
        <v>1.4869056033210166</v>
      </c>
      <c r="AB9" s="44">
        <f t="shared" si="14"/>
        <v>0.57188677050808334</v>
      </c>
      <c r="AC9" s="44">
        <f t="shared" si="15"/>
        <v>2.2417961403916871</v>
      </c>
      <c r="AD9" s="44">
        <f t="shared" si="16"/>
        <v>3.0195621482826795</v>
      </c>
      <c r="AE9" s="44">
        <f t="shared" si="17"/>
        <v>2.9051847941810633</v>
      </c>
      <c r="AF9" s="44">
        <f t="shared" si="18"/>
        <v>0.38888300394549669</v>
      </c>
      <c r="AG9" s="44">
        <f t="shared" si="19"/>
        <v>1.02939618691455</v>
      </c>
      <c r="AH9" s="44">
        <f t="shared" si="20"/>
        <v>3.8430790978143206</v>
      </c>
      <c r="AI9" s="44">
        <f t="shared" si="21"/>
        <v>0.16012829574226334</v>
      </c>
      <c r="AJ9" s="44">
        <f t="shared" si="22"/>
        <v>4.1175847476581966</v>
      </c>
      <c r="AK9" s="90">
        <f t="shared" si="23"/>
        <v>22.875470820323329</v>
      </c>
    </row>
    <row r="10" spans="1:37">
      <c r="A10" s="13">
        <v>1972</v>
      </c>
      <c r="B10" s="88">
        <v>14.1</v>
      </c>
      <c r="C10" s="88">
        <v>6.6</v>
      </c>
      <c r="D10" s="88">
        <v>2.5</v>
      </c>
      <c r="E10" s="88">
        <v>7.5</v>
      </c>
      <c r="F10" s="88">
        <v>13.4</v>
      </c>
      <c r="G10" s="88">
        <v>13</v>
      </c>
      <c r="H10" s="88">
        <v>1.7</v>
      </c>
      <c r="I10" s="88">
        <v>4.8</v>
      </c>
      <c r="J10" s="88">
        <v>16.600000000000001</v>
      </c>
      <c r="K10" s="88">
        <v>0.7</v>
      </c>
      <c r="L10" s="88">
        <f t="shared" si="0"/>
        <v>19.099999999999994</v>
      </c>
      <c r="M10" s="25">
        <v>228584</v>
      </c>
      <c r="N10" s="25">
        <f t="shared" si="1"/>
        <v>3223.0344</v>
      </c>
      <c r="O10" s="25">
        <f t="shared" si="2"/>
        <v>1508.6543999999999</v>
      </c>
      <c r="P10" s="25">
        <f t="shared" si="3"/>
        <v>571.46</v>
      </c>
      <c r="Q10" s="25">
        <f t="shared" si="4"/>
        <v>1714.38</v>
      </c>
      <c r="R10" s="25">
        <f t="shared" si="5"/>
        <v>3063.0255999999999</v>
      </c>
      <c r="S10" s="25">
        <f t="shared" si="6"/>
        <v>2971.5920000000001</v>
      </c>
      <c r="T10" s="25">
        <f t="shared" si="7"/>
        <v>388.59280000000001</v>
      </c>
      <c r="U10" s="25">
        <f t="shared" si="8"/>
        <v>1097.2031999999999</v>
      </c>
      <c r="V10" s="25">
        <f t="shared" si="9"/>
        <v>3794.4944000000005</v>
      </c>
      <c r="W10" s="25">
        <f t="shared" si="10"/>
        <v>160.00879999999998</v>
      </c>
      <c r="X10" s="25">
        <f t="shared" si="11"/>
        <v>4365.9543999999987</v>
      </c>
      <c r="Y10" s="25">
        <v>98397</v>
      </c>
      <c r="Z10" s="44">
        <f t="shared" si="12"/>
        <v>3.2755413274794964</v>
      </c>
      <c r="AA10" s="44">
        <f t="shared" si="13"/>
        <v>1.5332321107350835</v>
      </c>
      <c r="AB10" s="44">
        <f t="shared" si="14"/>
        <v>0.58076973891480432</v>
      </c>
      <c r="AC10" s="44">
        <f t="shared" si="15"/>
        <v>1.742309216744413</v>
      </c>
      <c r="AD10" s="44">
        <f t="shared" si="16"/>
        <v>3.1129258005833509</v>
      </c>
      <c r="AE10" s="44">
        <f t="shared" si="17"/>
        <v>3.0200026423569826</v>
      </c>
      <c r="AF10" s="44">
        <f t="shared" si="18"/>
        <v>0.39492342246206691</v>
      </c>
      <c r="AG10" s="44">
        <f t="shared" si="19"/>
        <v>1.1150778987164243</v>
      </c>
      <c r="AH10" s="44">
        <f t="shared" si="20"/>
        <v>3.8563110663943014</v>
      </c>
      <c r="AI10" s="44">
        <f t="shared" si="21"/>
        <v>0.16261552689614517</v>
      </c>
      <c r="AJ10" s="44">
        <f t="shared" si="22"/>
        <v>4.4370808053091038</v>
      </c>
      <c r="AK10" s="90">
        <f t="shared" si="23"/>
        <v>23.230789556592175</v>
      </c>
    </row>
    <row r="11" spans="1:37">
      <c r="A11" s="13">
        <v>1971</v>
      </c>
      <c r="B11" s="88">
        <v>14.8</v>
      </c>
      <c r="C11" s="88">
        <v>6.3</v>
      </c>
      <c r="D11" s="88">
        <v>2.6</v>
      </c>
      <c r="E11" s="88">
        <v>6.8</v>
      </c>
      <c r="F11" s="88">
        <v>13.6</v>
      </c>
      <c r="G11" s="88">
        <v>13.6</v>
      </c>
      <c r="H11" s="88">
        <v>1.7</v>
      </c>
      <c r="I11" s="88">
        <v>5.0999999999999996</v>
      </c>
      <c r="J11" s="88">
        <v>16</v>
      </c>
      <c r="K11" s="88">
        <v>0.7</v>
      </c>
      <c r="L11" s="88">
        <f t="shared" si="0"/>
        <v>18.799999999999997</v>
      </c>
      <c r="M11" s="25">
        <v>202750</v>
      </c>
      <c r="N11" s="25">
        <f t="shared" si="1"/>
        <v>3000.7</v>
      </c>
      <c r="O11" s="25">
        <f t="shared" si="2"/>
        <v>1277.325</v>
      </c>
      <c r="P11" s="25">
        <f t="shared" si="3"/>
        <v>527.15</v>
      </c>
      <c r="Q11" s="25">
        <f t="shared" si="4"/>
        <v>1378.7</v>
      </c>
      <c r="R11" s="25">
        <f t="shared" si="5"/>
        <v>2757.4</v>
      </c>
      <c r="S11" s="25">
        <f t="shared" si="6"/>
        <v>2757.4</v>
      </c>
      <c r="T11" s="25">
        <f t="shared" si="7"/>
        <v>344.67500000000001</v>
      </c>
      <c r="U11" s="25">
        <f t="shared" si="8"/>
        <v>1034.0249999999999</v>
      </c>
      <c r="V11" s="25">
        <f t="shared" si="9"/>
        <v>3244</v>
      </c>
      <c r="W11" s="25">
        <f t="shared" si="10"/>
        <v>141.92500000000001</v>
      </c>
      <c r="X11" s="25">
        <f t="shared" si="11"/>
        <v>3811.6999999999994</v>
      </c>
      <c r="Y11" s="25">
        <v>89156</v>
      </c>
      <c r="Z11" s="44">
        <f t="shared" si="12"/>
        <v>3.3656736506797076</v>
      </c>
      <c r="AA11" s="44">
        <f t="shared" si="13"/>
        <v>1.4326854053569025</v>
      </c>
      <c r="AB11" s="44">
        <f t="shared" si="14"/>
        <v>0.59126699268697569</v>
      </c>
      <c r="AC11" s="44">
        <f t="shared" si="15"/>
        <v>1.546390596258244</v>
      </c>
      <c r="AD11" s="44">
        <f t="shared" si="16"/>
        <v>3.0927811925164881</v>
      </c>
      <c r="AE11" s="44">
        <f t="shared" si="17"/>
        <v>3.0927811925164881</v>
      </c>
      <c r="AF11" s="44">
        <f t="shared" si="18"/>
        <v>0.38659764906456101</v>
      </c>
      <c r="AG11" s="44">
        <f t="shared" si="19"/>
        <v>1.1597929471936828</v>
      </c>
      <c r="AH11" s="44">
        <f t="shared" si="20"/>
        <v>3.6385661088429271</v>
      </c>
      <c r="AI11" s="44">
        <f t="shared" si="21"/>
        <v>0.15918726726187807</v>
      </c>
      <c r="AJ11" s="44">
        <f t="shared" si="22"/>
        <v>4.2753151778904384</v>
      </c>
      <c r="AK11" s="90">
        <f t="shared" si="23"/>
        <v>22.741038180268291</v>
      </c>
    </row>
    <row r="12" spans="1:37">
      <c r="A12" s="13">
        <v>1970</v>
      </c>
      <c r="B12" s="88">
        <v>15.9</v>
      </c>
      <c r="C12" s="88">
        <v>6.3</v>
      </c>
      <c r="D12" s="88">
        <v>2.5</v>
      </c>
      <c r="E12" s="88">
        <v>5.9</v>
      </c>
      <c r="F12" s="88">
        <v>13.6</v>
      </c>
      <c r="G12" s="88">
        <v>15</v>
      </c>
      <c r="H12" s="88">
        <v>1.7</v>
      </c>
      <c r="I12" s="88">
        <v>3.7</v>
      </c>
      <c r="J12" s="88">
        <v>14.9</v>
      </c>
      <c r="K12" s="21">
        <v>0.9</v>
      </c>
      <c r="L12" s="88">
        <f t="shared" si="0"/>
        <v>19.59999999999998</v>
      </c>
      <c r="M12" s="25">
        <v>175918</v>
      </c>
      <c r="N12" s="25">
        <f t="shared" si="1"/>
        <v>2797.0962000000004</v>
      </c>
      <c r="O12" s="25">
        <f t="shared" si="2"/>
        <v>1108.2833999999998</v>
      </c>
      <c r="P12" s="25">
        <f t="shared" si="3"/>
        <v>439.79500000000002</v>
      </c>
      <c r="Q12" s="25">
        <f t="shared" si="4"/>
        <v>1037.9162000000001</v>
      </c>
      <c r="R12" s="25">
        <f t="shared" si="5"/>
        <v>2392.4847999999997</v>
      </c>
      <c r="S12" s="25">
        <f t="shared" si="6"/>
        <v>2638.77</v>
      </c>
      <c r="T12" s="25">
        <f t="shared" si="7"/>
        <v>299.06059999999997</v>
      </c>
      <c r="U12" s="25">
        <f t="shared" si="8"/>
        <v>650.89659999999992</v>
      </c>
      <c r="V12" s="25">
        <f t="shared" si="9"/>
        <v>2621.1782000000003</v>
      </c>
      <c r="W12" s="25">
        <f t="shared" si="10"/>
        <v>158.3262</v>
      </c>
      <c r="X12" s="25">
        <f t="shared" si="11"/>
        <v>3447.9927999999964</v>
      </c>
      <c r="Y12" s="25">
        <v>79872</v>
      </c>
      <c r="Z12" s="44">
        <f t="shared" si="12"/>
        <v>3.5019734074519238</v>
      </c>
      <c r="AA12" s="44">
        <f t="shared" si="13"/>
        <v>1.3875743689903843</v>
      </c>
      <c r="AB12" s="44">
        <f t="shared" si="14"/>
        <v>0.55062474959935892</v>
      </c>
      <c r="AC12" s="44">
        <f t="shared" si="15"/>
        <v>1.2994744090544874</v>
      </c>
      <c r="AD12" s="44">
        <f t="shared" si="16"/>
        <v>2.9953986378205126</v>
      </c>
      <c r="AE12" s="44">
        <f t="shared" si="17"/>
        <v>3.3037484975961537</v>
      </c>
      <c r="AF12" s="44">
        <f t="shared" si="18"/>
        <v>0.37442482972756408</v>
      </c>
      <c r="AG12" s="44">
        <f t="shared" si="19"/>
        <v>0.81492462940705113</v>
      </c>
      <c r="AH12" s="44">
        <f t="shared" si="20"/>
        <v>3.2817235076121798</v>
      </c>
      <c r="AI12" s="44">
        <f t="shared" si="21"/>
        <v>0.19822490985576924</v>
      </c>
      <c r="AJ12" s="44">
        <f t="shared" si="22"/>
        <v>4.3168980368589693</v>
      </c>
      <c r="AK12" s="90">
        <f t="shared" si="23"/>
        <v>22.024989983974354</v>
      </c>
    </row>
    <row r="13" spans="1:37">
      <c r="A13" s="13">
        <v>1969</v>
      </c>
      <c r="B13" s="88">
        <v>17</v>
      </c>
      <c r="C13" s="88">
        <v>6.8</v>
      </c>
      <c r="D13" s="88">
        <v>2.8</v>
      </c>
      <c r="E13" s="88">
        <v>7.2</v>
      </c>
      <c r="F13" s="88">
        <v>14.2</v>
      </c>
      <c r="G13" s="88">
        <v>8.4</v>
      </c>
      <c r="H13" s="88">
        <v>3.3</v>
      </c>
      <c r="I13" s="88">
        <v>2.1</v>
      </c>
      <c r="J13" s="88">
        <v>16.3</v>
      </c>
      <c r="K13" s="21">
        <v>1.1000000000000001</v>
      </c>
      <c r="L13" s="88">
        <f t="shared" si="0"/>
        <v>20.800000000000011</v>
      </c>
      <c r="M13" s="25">
        <v>147360</v>
      </c>
      <c r="N13" s="25">
        <f t="shared" si="1"/>
        <v>2505.12</v>
      </c>
      <c r="O13" s="25">
        <f t="shared" si="2"/>
        <v>1002.048</v>
      </c>
      <c r="P13" s="25">
        <f t="shared" si="3"/>
        <v>412.608</v>
      </c>
      <c r="Q13" s="25">
        <f t="shared" si="4"/>
        <v>1060.992</v>
      </c>
      <c r="R13" s="25">
        <f t="shared" si="5"/>
        <v>2092.5120000000002</v>
      </c>
      <c r="S13" s="25">
        <f t="shared" si="6"/>
        <v>1237.8240000000001</v>
      </c>
      <c r="T13" s="25">
        <f t="shared" si="7"/>
        <v>486.28800000000001</v>
      </c>
      <c r="U13" s="25">
        <f t="shared" si="8"/>
        <v>309.45600000000002</v>
      </c>
      <c r="V13" s="25">
        <f t="shared" si="9"/>
        <v>2401.9679999999998</v>
      </c>
      <c r="W13" s="25">
        <f t="shared" si="10"/>
        <v>162.096</v>
      </c>
      <c r="X13" s="25">
        <f t="shared" si="11"/>
        <v>3065.088000000002</v>
      </c>
      <c r="Y13" s="25">
        <v>69447</v>
      </c>
      <c r="Z13" s="44">
        <f t="shared" si="12"/>
        <v>3.6072400535660289</v>
      </c>
      <c r="AA13" s="44">
        <f t="shared" si="13"/>
        <v>1.4428960214264115</v>
      </c>
      <c r="AB13" s="44">
        <f t="shared" si="14"/>
        <v>0.59413365588146361</v>
      </c>
      <c r="AC13" s="44">
        <f t="shared" si="15"/>
        <v>1.5277722579809063</v>
      </c>
      <c r="AD13" s="44">
        <f t="shared" si="16"/>
        <v>3.0131063976845653</v>
      </c>
      <c r="AE13" s="44">
        <f t="shared" si="17"/>
        <v>1.7824009676443908</v>
      </c>
      <c r="AF13" s="44">
        <f t="shared" si="18"/>
        <v>0.70022895157458209</v>
      </c>
      <c r="AG13" s="44">
        <f t="shared" si="19"/>
        <v>0.44560024191109771</v>
      </c>
      <c r="AH13" s="44">
        <f t="shared" si="20"/>
        <v>3.4587066395956625</v>
      </c>
      <c r="AI13" s="44">
        <f t="shared" si="21"/>
        <v>0.23340965052486068</v>
      </c>
      <c r="AJ13" s="44">
        <f t="shared" si="22"/>
        <v>4.4135643008337322</v>
      </c>
      <c r="AK13" s="90">
        <f t="shared" si="23"/>
        <v>21.219059138623706</v>
      </c>
    </row>
    <row r="14" spans="1:37">
      <c r="A14" s="13">
        <v>1968</v>
      </c>
      <c r="B14" s="88">
        <v>18.100000000000001</v>
      </c>
      <c r="C14" s="88">
        <v>7.1</v>
      </c>
      <c r="D14" s="88">
        <v>2.8</v>
      </c>
      <c r="E14" s="88">
        <v>7.8</v>
      </c>
      <c r="F14" s="88">
        <v>14.7</v>
      </c>
      <c r="G14" s="88">
        <v>7.5</v>
      </c>
      <c r="H14" s="88">
        <v>3.3</v>
      </c>
      <c r="I14" s="88">
        <v>0.7</v>
      </c>
      <c r="J14" s="88">
        <v>17</v>
      </c>
      <c r="K14" s="21">
        <v>1</v>
      </c>
      <c r="L14" s="88">
        <f t="shared" si="0"/>
        <v>20</v>
      </c>
      <c r="M14" s="25">
        <v>126159</v>
      </c>
      <c r="N14" s="25">
        <f t="shared" si="1"/>
        <v>2283.4779000000003</v>
      </c>
      <c r="O14" s="25">
        <f t="shared" si="2"/>
        <v>895.72889999999995</v>
      </c>
      <c r="P14" s="25">
        <f t="shared" si="3"/>
        <v>353.24519999999995</v>
      </c>
      <c r="Q14" s="25">
        <f t="shared" si="4"/>
        <v>984.04019999999991</v>
      </c>
      <c r="R14" s="25">
        <f t="shared" si="5"/>
        <v>1854.5372999999997</v>
      </c>
      <c r="S14" s="25">
        <f t="shared" si="6"/>
        <v>946.1925</v>
      </c>
      <c r="T14" s="25">
        <f t="shared" si="7"/>
        <v>416.32469999999995</v>
      </c>
      <c r="U14" s="25">
        <f t="shared" si="8"/>
        <v>88.311299999999989</v>
      </c>
      <c r="V14" s="25">
        <f t="shared" si="9"/>
        <v>2144.703</v>
      </c>
      <c r="W14" s="25">
        <f t="shared" si="10"/>
        <v>126.15900000000001</v>
      </c>
      <c r="X14" s="25">
        <f t="shared" si="11"/>
        <v>2523.1799999999998</v>
      </c>
      <c r="Y14" s="25">
        <v>63798</v>
      </c>
      <c r="Z14" s="44">
        <f t="shared" si="12"/>
        <v>3.5792311671212271</v>
      </c>
      <c r="AA14" s="44">
        <f t="shared" si="13"/>
        <v>1.404007805887332</v>
      </c>
      <c r="AB14" s="44">
        <f t="shared" si="14"/>
        <v>0.55369321922317305</v>
      </c>
      <c r="AC14" s="44">
        <f t="shared" si="15"/>
        <v>1.542431110693125</v>
      </c>
      <c r="AD14" s="44">
        <f t="shared" si="16"/>
        <v>2.9068894009216586</v>
      </c>
      <c r="AE14" s="44">
        <f t="shared" si="17"/>
        <v>1.4831068372049281</v>
      </c>
      <c r="AF14" s="44">
        <f t="shared" si="18"/>
        <v>0.65256700837016823</v>
      </c>
      <c r="AG14" s="44">
        <f t="shared" si="19"/>
        <v>0.13842330480579326</v>
      </c>
      <c r="AH14" s="44">
        <f t="shared" si="20"/>
        <v>3.3617088309978369</v>
      </c>
      <c r="AI14" s="44">
        <f t="shared" si="21"/>
        <v>0.19774757829399042</v>
      </c>
      <c r="AJ14" s="44">
        <f t="shared" si="22"/>
        <v>3.9549515658798078</v>
      </c>
      <c r="AK14" s="90">
        <f t="shared" si="23"/>
        <v>19.774757829399039</v>
      </c>
    </row>
    <row r="15" spans="1:37">
      <c r="A15" s="13">
        <v>1967</v>
      </c>
      <c r="B15" s="88">
        <v>18.600000000000001</v>
      </c>
      <c r="C15" s="88">
        <v>7.2</v>
      </c>
      <c r="D15" s="88">
        <v>2.8</v>
      </c>
      <c r="E15" s="88">
        <v>8.3000000000000007</v>
      </c>
      <c r="F15" s="88">
        <v>15.4</v>
      </c>
      <c r="G15" s="88">
        <v>7.5</v>
      </c>
      <c r="H15" s="88">
        <v>3.2</v>
      </c>
      <c r="I15" s="88">
        <v>0.7</v>
      </c>
      <c r="J15" s="88">
        <v>17</v>
      </c>
      <c r="K15" s="21">
        <v>1</v>
      </c>
      <c r="L15" s="88">
        <f t="shared" si="0"/>
        <v>18.299999999999983</v>
      </c>
      <c r="M15" s="25">
        <v>112454</v>
      </c>
      <c r="N15" s="25">
        <f t="shared" si="1"/>
        <v>2091.6444000000001</v>
      </c>
      <c r="O15" s="25">
        <f t="shared" si="2"/>
        <v>809.66880000000003</v>
      </c>
      <c r="P15" s="25">
        <f t="shared" si="3"/>
        <v>314.87119999999993</v>
      </c>
      <c r="Q15" s="25">
        <f t="shared" si="4"/>
        <v>933.36820000000012</v>
      </c>
      <c r="R15" s="25">
        <f t="shared" si="5"/>
        <v>1731.7916</v>
      </c>
      <c r="S15" s="25">
        <f t="shared" si="6"/>
        <v>843.40499999999997</v>
      </c>
      <c r="T15" s="25">
        <f t="shared" si="7"/>
        <v>359.85280000000006</v>
      </c>
      <c r="U15" s="25">
        <f t="shared" si="8"/>
        <v>78.717799999999983</v>
      </c>
      <c r="V15" s="25">
        <f t="shared" si="9"/>
        <v>1911.7180000000001</v>
      </c>
      <c r="W15" s="25">
        <f t="shared" si="10"/>
        <v>112.45399999999999</v>
      </c>
      <c r="X15" s="25">
        <f t="shared" si="11"/>
        <v>2057.908199999998</v>
      </c>
      <c r="Y15" s="25">
        <v>59913</v>
      </c>
      <c r="Z15" s="44">
        <f t="shared" si="12"/>
        <v>3.4911361474137501</v>
      </c>
      <c r="AA15" s="44">
        <f t="shared" si="13"/>
        <v>1.3514075409343549</v>
      </c>
      <c r="AB15" s="44">
        <f t="shared" si="14"/>
        <v>0.52554737703002674</v>
      </c>
      <c r="AC15" s="44">
        <f t="shared" si="15"/>
        <v>1.5578725819104369</v>
      </c>
      <c r="AD15" s="44">
        <f t="shared" si="16"/>
        <v>2.8905105736651477</v>
      </c>
      <c r="AE15" s="44">
        <f t="shared" si="17"/>
        <v>1.4077161884732863</v>
      </c>
      <c r="AF15" s="44">
        <f t="shared" si="18"/>
        <v>0.60062557374860226</v>
      </c>
      <c r="AG15" s="44">
        <f t="shared" si="19"/>
        <v>0.13138684425750669</v>
      </c>
      <c r="AH15" s="44">
        <f t="shared" si="20"/>
        <v>3.1908233605394494</v>
      </c>
      <c r="AI15" s="44">
        <f t="shared" si="21"/>
        <v>0.18769549179643816</v>
      </c>
      <c r="AJ15" s="44">
        <f t="shared" si="22"/>
        <v>3.4348274998748152</v>
      </c>
      <c r="AK15" s="90">
        <f t="shared" si="23"/>
        <v>18.769549179643811</v>
      </c>
    </row>
    <row r="16" spans="1:37">
      <c r="A16" s="13">
        <v>1966</v>
      </c>
      <c r="B16" s="88">
        <v>19.2</v>
      </c>
      <c r="C16" s="88">
        <v>6.7</v>
      </c>
      <c r="D16" s="88">
        <v>2.8</v>
      </c>
      <c r="E16" s="88">
        <v>8.6999999999999993</v>
      </c>
      <c r="F16" s="88">
        <v>15.3</v>
      </c>
      <c r="G16" s="88">
        <v>7.4</v>
      </c>
      <c r="H16" s="88">
        <v>3.2</v>
      </c>
      <c r="I16" s="88">
        <v>1</v>
      </c>
      <c r="J16" s="88">
        <v>16.5</v>
      </c>
      <c r="K16" s="88">
        <v>0.8</v>
      </c>
      <c r="L16" s="88">
        <f t="shared" si="0"/>
        <v>18.399999999999991</v>
      </c>
      <c r="M16" s="25">
        <v>99372</v>
      </c>
      <c r="N16" s="25">
        <f t="shared" si="1"/>
        <v>1907.9423999999999</v>
      </c>
      <c r="O16" s="25">
        <f t="shared" si="2"/>
        <v>665.79240000000004</v>
      </c>
      <c r="P16" s="25">
        <f t="shared" si="3"/>
        <v>278.24159999999995</v>
      </c>
      <c r="Q16" s="25">
        <f t="shared" si="4"/>
        <v>864.53639999999996</v>
      </c>
      <c r="R16" s="25">
        <f t="shared" si="5"/>
        <v>1520.3916000000002</v>
      </c>
      <c r="S16" s="25">
        <f t="shared" si="6"/>
        <v>735.3528</v>
      </c>
      <c r="T16" s="25">
        <f t="shared" si="7"/>
        <v>317.99040000000002</v>
      </c>
      <c r="U16" s="25">
        <f t="shared" si="8"/>
        <v>99.372</v>
      </c>
      <c r="V16" s="25">
        <f t="shared" si="9"/>
        <v>1639.6379999999999</v>
      </c>
      <c r="W16" s="25">
        <f t="shared" si="10"/>
        <v>79.497600000000006</v>
      </c>
      <c r="X16" s="25">
        <f t="shared" si="11"/>
        <v>1828.4447999999991</v>
      </c>
      <c r="Y16" s="25">
        <v>55459</v>
      </c>
      <c r="Z16" s="44">
        <f t="shared" si="12"/>
        <v>3.4402755188517644</v>
      </c>
      <c r="AA16" s="44">
        <f t="shared" si="13"/>
        <v>1.2005128112659804</v>
      </c>
      <c r="AB16" s="44">
        <f t="shared" si="14"/>
        <v>0.5017068464992156</v>
      </c>
      <c r="AC16" s="44">
        <f t="shared" si="15"/>
        <v>1.5588748444797058</v>
      </c>
      <c r="AD16" s="44">
        <f t="shared" si="16"/>
        <v>2.7414695540849996</v>
      </c>
      <c r="AE16" s="44">
        <f t="shared" si="17"/>
        <v>1.3259395228907842</v>
      </c>
      <c r="AF16" s="44">
        <f t="shared" si="18"/>
        <v>0.5733792531419607</v>
      </c>
      <c r="AG16" s="44">
        <f t="shared" si="19"/>
        <v>0.17918101660686275</v>
      </c>
      <c r="AH16" s="44">
        <f t="shared" si="20"/>
        <v>2.9564867740132348</v>
      </c>
      <c r="AI16" s="44">
        <f t="shared" si="21"/>
        <v>0.14334481328549017</v>
      </c>
      <c r="AJ16" s="44">
        <f t="shared" si="22"/>
        <v>3.2969307055662722</v>
      </c>
      <c r="AK16" s="90">
        <f t="shared" si="23"/>
        <v>17.918101660686272</v>
      </c>
    </row>
    <row r="17" spans="1:37">
      <c r="A17" s="13">
        <v>1965</v>
      </c>
      <c r="B17" s="88">
        <v>19.399999999999999</v>
      </c>
      <c r="C17" s="88">
        <v>6.7</v>
      </c>
      <c r="D17" s="88">
        <v>2.7</v>
      </c>
      <c r="E17" s="88">
        <v>8.4</v>
      </c>
      <c r="F17" s="88">
        <v>15.4</v>
      </c>
      <c r="G17" s="88">
        <v>7.1</v>
      </c>
      <c r="H17" s="88">
        <v>3</v>
      </c>
      <c r="I17" s="88">
        <v>1.2</v>
      </c>
      <c r="J17" s="88">
        <v>14.7</v>
      </c>
      <c r="K17" s="88">
        <v>0.4</v>
      </c>
      <c r="L17" s="88">
        <f t="shared" si="0"/>
        <v>21</v>
      </c>
      <c r="M17" s="25">
        <v>96354</v>
      </c>
      <c r="N17" s="25">
        <f t="shared" si="1"/>
        <v>1869.2675999999999</v>
      </c>
      <c r="O17" s="25">
        <f t="shared" si="2"/>
        <v>645.57180000000005</v>
      </c>
      <c r="P17" s="25">
        <f t="shared" si="3"/>
        <v>260.1558</v>
      </c>
      <c r="Q17" s="25">
        <f t="shared" si="4"/>
        <v>809.37360000000001</v>
      </c>
      <c r="R17" s="25">
        <f t="shared" si="5"/>
        <v>1483.8516000000002</v>
      </c>
      <c r="S17" s="25">
        <f t="shared" si="6"/>
        <v>684.11340000000007</v>
      </c>
      <c r="T17" s="25">
        <f t="shared" si="7"/>
        <v>289.06200000000001</v>
      </c>
      <c r="U17" s="25">
        <f t="shared" si="8"/>
        <v>115.62480000000001</v>
      </c>
      <c r="V17" s="25">
        <f t="shared" si="9"/>
        <v>1416.4038</v>
      </c>
      <c r="W17" s="25">
        <f t="shared" si="10"/>
        <v>38.541599999999995</v>
      </c>
      <c r="X17" s="25">
        <f t="shared" si="11"/>
        <v>2023.434</v>
      </c>
      <c r="Y17" s="25">
        <v>50909</v>
      </c>
      <c r="Z17" s="44">
        <f t="shared" si="12"/>
        <v>3.6717821996110702</v>
      </c>
      <c r="AA17" s="44">
        <f t="shared" si="13"/>
        <v>1.2680897287316586</v>
      </c>
      <c r="AB17" s="44">
        <f t="shared" si="14"/>
        <v>0.51102123396648924</v>
      </c>
      <c r="AC17" s="44">
        <f t="shared" si="15"/>
        <v>1.5898438390068554</v>
      </c>
      <c r="AD17" s="44">
        <f t="shared" si="16"/>
        <v>2.914713704845902</v>
      </c>
      <c r="AE17" s="44">
        <f t="shared" si="17"/>
        <v>1.3437965782081756</v>
      </c>
      <c r="AF17" s="44">
        <f t="shared" si="18"/>
        <v>0.56780137107387696</v>
      </c>
      <c r="AG17" s="44">
        <f t="shared" si="19"/>
        <v>0.22712054842955079</v>
      </c>
      <c r="AH17" s="44">
        <f t="shared" si="20"/>
        <v>2.7822267182619971</v>
      </c>
      <c r="AI17" s="44">
        <f t="shared" si="21"/>
        <v>7.5706849476516916E-2</v>
      </c>
      <c r="AJ17" s="44">
        <f t="shared" si="22"/>
        <v>3.9746095975171385</v>
      </c>
      <c r="AK17" s="90">
        <f t="shared" si="23"/>
        <v>18.92671236912923</v>
      </c>
    </row>
    <row r="18" spans="1:37">
      <c r="A18" s="13">
        <v>1964</v>
      </c>
      <c r="B18" s="88">
        <v>18</v>
      </c>
      <c r="C18" s="88">
        <v>7.1</v>
      </c>
      <c r="D18" s="88">
        <v>2.8</v>
      </c>
      <c r="E18" s="88">
        <v>9.3000000000000007</v>
      </c>
      <c r="F18" s="88">
        <v>16.3</v>
      </c>
      <c r="G18" s="88">
        <v>7.9</v>
      </c>
      <c r="H18" s="88">
        <v>3.2</v>
      </c>
      <c r="I18" s="88">
        <v>1.2</v>
      </c>
      <c r="J18" s="88">
        <v>14.6</v>
      </c>
      <c r="K18" s="88">
        <v>0.2</v>
      </c>
      <c r="L18" s="88">
        <f t="shared" si="0"/>
        <v>19.400000000000006</v>
      </c>
      <c r="M18" s="25">
        <v>84923</v>
      </c>
      <c r="N18" s="25">
        <f t="shared" si="1"/>
        <v>1528.614</v>
      </c>
      <c r="O18" s="25">
        <f t="shared" si="2"/>
        <v>602.9532999999999</v>
      </c>
      <c r="P18" s="25">
        <f t="shared" si="3"/>
        <v>237.78440000000001</v>
      </c>
      <c r="Q18" s="25">
        <f t="shared" si="4"/>
        <v>789.78390000000002</v>
      </c>
      <c r="R18" s="25">
        <f t="shared" si="5"/>
        <v>1384.2449000000001</v>
      </c>
      <c r="S18" s="25">
        <f t="shared" si="6"/>
        <v>670.89170000000001</v>
      </c>
      <c r="T18" s="25">
        <f t="shared" si="7"/>
        <v>271.75360000000006</v>
      </c>
      <c r="U18" s="25">
        <f t="shared" si="8"/>
        <v>101.90759999999999</v>
      </c>
      <c r="V18" s="25">
        <f t="shared" si="9"/>
        <v>1239.8758</v>
      </c>
      <c r="W18" s="25">
        <f t="shared" si="10"/>
        <v>16.984600000000004</v>
      </c>
      <c r="X18" s="25">
        <f t="shared" si="11"/>
        <v>1647.5062000000005</v>
      </c>
      <c r="Y18" s="25">
        <v>45929</v>
      </c>
      <c r="Z18" s="44">
        <f t="shared" si="12"/>
        <v>3.3282109342681094</v>
      </c>
      <c r="AA18" s="44">
        <f t="shared" si="13"/>
        <v>1.3127943129613096</v>
      </c>
      <c r="AB18" s="44">
        <f t="shared" si="14"/>
        <v>0.51772170088615044</v>
      </c>
      <c r="AC18" s="44">
        <f t="shared" si="15"/>
        <v>1.7195756493718566</v>
      </c>
      <c r="AD18" s="44">
        <f t="shared" si="16"/>
        <v>3.0138799015872331</v>
      </c>
      <c r="AE18" s="44">
        <f t="shared" si="17"/>
        <v>1.4607147989287814</v>
      </c>
      <c r="AF18" s="44">
        <f t="shared" si="18"/>
        <v>0.59168194386988626</v>
      </c>
      <c r="AG18" s="44">
        <f t="shared" si="19"/>
        <v>0.22188072895120725</v>
      </c>
      <c r="AH18" s="44">
        <f t="shared" si="20"/>
        <v>2.6995488689063554</v>
      </c>
      <c r="AI18" s="44">
        <f t="shared" si="21"/>
        <v>3.6980121491867891E-2</v>
      </c>
      <c r="AJ18" s="44">
        <f t="shared" si="22"/>
        <v>3.5870717847111857</v>
      </c>
      <c r="AK18" s="90">
        <f t="shared" si="23"/>
        <v>18.490060745933942</v>
      </c>
    </row>
    <row r="19" spans="1:37">
      <c r="A19" s="13">
        <v>1963</v>
      </c>
      <c r="B19" s="88">
        <v>18.399999999999999</v>
      </c>
      <c r="C19" s="88">
        <v>5.9</v>
      </c>
      <c r="D19" s="88">
        <v>2.8</v>
      </c>
      <c r="E19" s="88">
        <v>8.5</v>
      </c>
      <c r="F19" s="88">
        <v>15.5</v>
      </c>
      <c r="G19" s="88">
        <v>7.3</v>
      </c>
      <c r="H19" s="88">
        <v>3</v>
      </c>
      <c r="I19" s="88">
        <v>1.5</v>
      </c>
      <c r="J19" s="88">
        <v>14.1</v>
      </c>
      <c r="K19" s="88">
        <v>0.1</v>
      </c>
      <c r="L19" s="88">
        <f t="shared" si="0"/>
        <v>22.90000000000002</v>
      </c>
      <c r="M19" s="25">
        <v>76943</v>
      </c>
      <c r="N19" s="25">
        <f t="shared" si="1"/>
        <v>1415.7511999999999</v>
      </c>
      <c r="O19" s="25">
        <f t="shared" si="2"/>
        <v>453.96370000000002</v>
      </c>
      <c r="P19" s="25">
        <f t="shared" si="3"/>
        <v>215.44039999999998</v>
      </c>
      <c r="Q19" s="25">
        <f t="shared" si="4"/>
        <v>654.01549999999997</v>
      </c>
      <c r="R19" s="25">
        <f t="shared" si="5"/>
        <v>1192.6165000000001</v>
      </c>
      <c r="S19" s="25">
        <f t="shared" si="6"/>
        <v>561.68389999999999</v>
      </c>
      <c r="T19" s="25">
        <f t="shared" si="7"/>
        <v>230.82900000000001</v>
      </c>
      <c r="U19" s="25">
        <f t="shared" si="8"/>
        <v>115.4145</v>
      </c>
      <c r="V19" s="25">
        <f t="shared" si="9"/>
        <v>1084.8963000000001</v>
      </c>
      <c r="W19" s="25">
        <f t="shared" si="10"/>
        <v>7.6943000000000001</v>
      </c>
      <c r="X19" s="25">
        <f t="shared" si="11"/>
        <v>1761.9947000000016</v>
      </c>
      <c r="Y19" s="25">
        <v>41531</v>
      </c>
      <c r="Z19" s="44">
        <f t="shared" si="12"/>
        <v>3.4089022657773711</v>
      </c>
      <c r="AA19" s="44">
        <f t="shared" si="13"/>
        <v>1.0930719221786136</v>
      </c>
      <c r="AB19" s="44">
        <f t="shared" si="14"/>
        <v>0.51874599696612167</v>
      </c>
      <c r="AC19" s="44">
        <f t="shared" si="15"/>
        <v>1.574764633647155</v>
      </c>
      <c r="AD19" s="44">
        <f t="shared" si="16"/>
        <v>2.8716296260624596</v>
      </c>
      <c r="AE19" s="44">
        <f t="shared" si="17"/>
        <v>1.3524449206616744</v>
      </c>
      <c r="AF19" s="44">
        <f t="shared" si="18"/>
        <v>0.5557992824637018</v>
      </c>
      <c r="AG19" s="44">
        <f t="shared" si="19"/>
        <v>0.2778996412318509</v>
      </c>
      <c r="AH19" s="44">
        <f t="shared" si="20"/>
        <v>2.6122566275793986</v>
      </c>
      <c r="AI19" s="44">
        <f t="shared" si="21"/>
        <v>1.8526642748790061E-2</v>
      </c>
      <c r="AJ19" s="44">
        <f t="shared" si="22"/>
        <v>4.2426011894729276</v>
      </c>
      <c r="AK19" s="90">
        <f t="shared" si="23"/>
        <v>18.526642748790067</v>
      </c>
    </row>
    <row r="20" spans="1:37">
      <c r="A20" s="13">
        <v>1962</v>
      </c>
      <c r="B20" s="88">
        <v>19.100000000000001</v>
      </c>
      <c r="C20" s="88">
        <v>6.1</v>
      </c>
      <c r="D20" s="88">
        <v>2.9</v>
      </c>
      <c r="E20" s="88">
        <v>8.6999999999999993</v>
      </c>
      <c r="F20" s="88">
        <v>16</v>
      </c>
      <c r="G20" s="88">
        <v>6.9</v>
      </c>
      <c r="H20" s="88">
        <v>3.2</v>
      </c>
      <c r="I20" s="88">
        <v>1.7</v>
      </c>
      <c r="J20" s="88">
        <v>12.9</v>
      </c>
      <c r="K20" s="88">
        <v>0.1</v>
      </c>
      <c r="L20" s="88">
        <f t="shared" si="0"/>
        <v>22.400000000000006</v>
      </c>
      <c r="M20" s="25">
        <v>69393</v>
      </c>
      <c r="N20" s="25">
        <f t="shared" si="1"/>
        <v>1325.4063000000001</v>
      </c>
      <c r="O20" s="25">
        <f t="shared" si="2"/>
        <v>423.29730000000001</v>
      </c>
      <c r="P20" s="25">
        <f t="shared" si="3"/>
        <v>201.23969999999997</v>
      </c>
      <c r="Q20" s="25">
        <f t="shared" si="4"/>
        <v>603.71910000000003</v>
      </c>
      <c r="R20" s="25">
        <f t="shared" si="5"/>
        <v>1110.288</v>
      </c>
      <c r="S20" s="25">
        <f t="shared" si="6"/>
        <v>478.81170000000003</v>
      </c>
      <c r="T20" s="25">
        <f t="shared" si="7"/>
        <v>222.05760000000001</v>
      </c>
      <c r="U20" s="25">
        <f t="shared" si="8"/>
        <v>117.96809999999999</v>
      </c>
      <c r="V20" s="25">
        <f t="shared" si="9"/>
        <v>895.16970000000003</v>
      </c>
      <c r="W20" s="25">
        <f t="shared" si="10"/>
        <v>6.9393000000000002</v>
      </c>
      <c r="X20" s="25">
        <f t="shared" si="11"/>
        <v>1554.4032000000004</v>
      </c>
      <c r="Y20" s="25">
        <v>38442</v>
      </c>
      <c r="Z20" s="44">
        <f t="shared" si="12"/>
        <v>3.4478078663961296</v>
      </c>
      <c r="AA20" s="44">
        <f t="shared" si="13"/>
        <v>1.1011323552364602</v>
      </c>
      <c r="AB20" s="44">
        <f t="shared" si="14"/>
        <v>0.52348915248946459</v>
      </c>
      <c r="AC20" s="44">
        <f t="shared" si="15"/>
        <v>1.5704674574683941</v>
      </c>
      <c r="AD20" s="44">
        <f t="shared" si="16"/>
        <v>2.8882160137349775</v>
      </c>
      <c r="AE20" s="44">
        <f t="shared" si="17"/>
        <v>1.2455431559232091</v>
      </c>
      <c r="AF20" s="44">
        <f t="shared" si="18"/>
        <v>0.57764320274699554</v>
      </c>
      <c r="AG20" s="44">
        <f t="shared" si="19"/>
        <v>0.30687295145934135</v>
      </c>
      <c r="AH20" s="44">
        <f t="shared" si="20"/>
        <v>2.3286241610738254</v>
      </c>
      <c r="AI20" s="44">
        <f t="shared" si="21"/>
        <v>1.8051350085843611E-2</v>
      </c>
      <c r="AJ20" s="44">
        <f t="shared" si="22"/>
        <v>4.043502419228969</v>
      </c>
      <c r="AK20" s="90">
        <f t="shared" si="23"/>
        <v>18.051350085843612</v>
      </c>
    </row>
    <row r="21" spans="1:37">
      <c r="A21" s="13">
        <v>1961</v>
      </c>
      <c r="B21" s="88">
        <v>18.2</v>
      </c>
      <c r="C21" s="88">
        <v>5.4</v>
      </c>
      <c r="D21" s="88">
        <v>2.8</v>
      </c>
      <c r="E21" s="88">
        <v>9.4</v>
      </c>
      <c r="F21" s="88">
        <v>15.4</v>
      </c>
      <c r="G21" s="88">
        <v>6.8</v>
      </c>
      <c r="H21" s="88">
        <v>3.2</v>
      </c>
      <c r="I21" s="88">
        <v>1.9</v>
      </c>
      <c r="J21" s="88">
        <v>12</v>
      </c>
      <c r="K21" s="88">
        <v>0.5</v>
      </c>
      <c r="L21" s="88">
        <f t="shared" si="0"/>
        <v>24.400000000000006</v>
      </c>
      <c r="M21" s="25">
        <v>62775</v>
      </c>
      <c r="N21" s="25">
        <f t="shared" si="1"/>
        <v>1142.5050000000001</v>
      </c>
      <c r="O21" s="25">
        <f t="shared" si="2"/>
        <v>338.98500000000001</v>
      </c>
      <c r="P21" s="25">
        <f t="shared" si="3"/>
        <v>175.77</v>
      </c>
      <c r="Q21" s="25">
        <f t="shared" si="4"/>
        <v>590.08500000000004</v>
      </c>
      <c r="R21" s="25">
        <f t="shared" si="5"/>
        <v>966.73500000000001</v>
      </c>
      <c r="S21" s="25">
        <f t="shared" si="6"/>
        <v>426.87</v>
      </c>
      <c r="T21" s="25">
        <f t="shared" si="7"/>
        <v>200.88</v>
      </c>
      <c r="U21" s="25">
        <f t="shared" si="8"/>
        <v>119.27249999999999</v>
      </c>
      <c r="V21" s="25">
        <f t="shared" si="9"/>
        <v>753.3</v>
      </c>
      <c r="W21" s="25">
        <f t="shared" si="10"/>
        <v>31.387499999999999</v>
      </c>
      <c r="X21" s="25">
        <f t="shared" si="11"/>
        <v>1531.7100000000005</v>
      </c>
      <c r="Y21" s="25">
        <v>35632</v>
      </c>
      <c r="Z21" s="44">
        <f t="shared" si="12"/>
        <v>3.2064015491692865</v>
      </c>
      <c r="AA21" s="44">
        <f t="shared" si="13"/>
        <v>0.9513499101930849</v>
      </c>
      <c r="AB21" s="44">
        <f t="shared" si="14"/>
        <v>0.493292546026044</v>
      </c>
      <c r="AC21" s="44">
        <f t="shared" si="15"/>
        <v>1.6560535473731477</v>
      </c>
      <c r="AD21" s="44">
        <f t="shared" si="16"/>
        <v>2.7131090031432419</v>
      </c>
      <c r="AE21" s="44">
        <f t="shared" si="17"/>
        <v>1.1979961832061068</v>
      </c>
      <c r="AF21" s="44">
        <f t="shared" si="18"/>
        <v>0.5637629097440503</v>
      </c>
      <c r="AG21" s="44">
        <f t="shared" si="19"/>
        <v>0.33473422766052985</v>
      </c>
      <c r="AH21" s="44">
        <f t="shared" si="20"/>
        <v>2.1141109115401884</v>
      </c>
      <c r="AI21" s="44">
        <f t="shared" si="21"/>
        <v>8.8087954647507863E-2</v>
      </c>
      <c r="AJ21" s="44">
        <f t="shared" si="22"/>
        <v>4.2986921867983847</v>
      </c>
      <c r="AK21" s="90">
        <f t="shared" si="23"/>
        <v>17.617590929501571</v>
      </c>
    </row>
    <row r="22" spans="1:37">
      <c r="A22" s="13">
        <v>1960</v>
      </c>
      <c r="B22" s="88">
        <v>19.399999999999999</v>
      </c>
      <c r="C22" s="88">
        <v>6.3</v>
      </c>
      <c r="D22" s="88">
        <v>3.1</v>
      </c>
      <c r="E22" s="88">
        <v>12</v>
      </c>
      <c r="F22" s="88">
        <v>16.3</v>
      </c>
      <c r="G22" s="88">
        <v>8</v>
      </c>
      <c r="H22" s="88">
        <v>3.5</v>
      </c>
      <c r="I22" s="88">
        <v>2.2000000000000002</v>
      </c>
      <c r="J22" s="88">
        <v>11.9</v>
      </c>
      <c r="K22" s="88">
        <v>1</v>
      </c>
      <c r="L22" s="88">
        <f t="shared" si="0"/>
        <v>16.299999999999997</v>
      </c>
      <c r="M22" s="25">
        <v>54844</v>
      </c>
      <c r="N22" s="25">
        <f t="shared" si="1"/>
        <v>1063.9735999999998</v>
      </c>
      <c r="O22" s="25">
        <f t="shared" si="2"/>
        <v>345.5172</v>
      </c>
      <c r="P22" s="25">
        <f t="shared" si="3"/>
        <v>170.0164</v>
      </c>
      <c r="Q22" s="25">
        <f t="shared" si="4"/>
        <v>658.12800000000004</v>
      </c>
      <c r="R22" s="25">
        <f t="shared" si="5"/>
        <v>893.95720000000006</v>
      </c>
      <c r="S22" s="25">
        <f t="shared" si="6"/>
        <v>438.75200000000001</v>
      </c>
      <c r="T22" s="25">
        <f t="shared" si="7"/>
        <v>191.95400000000001</v>
      </c>
      <c r="U22" s="25">
        <f t="shared" si="8"/>
        <v>120.6568</v>
      </c>
      <c r="V22" s="25">
        <f t="shared" si="9"/>
        <v>652.64359999999999</v>
      </c>
      <c r="W22" s="25">
        <f t="shared" si="10"/>
        <v>54.844000000000001</v>
      </c>
      <c r="X22" s="25">
        <f t="shared" si="11"/>
        <v>893.95719999999983</v>
      </c>
      <c r="Y22" s="25">
        <v>32676</v>
      </c>
      <c r="Z22" s="44">
        <f t="shared" si="12"/>
        <v>3.2561317174684778</v>
      </c>
      <c r="AA22" s="44">
        <f t="shared" si="13"/>
        <v>1.0574035989717223</v>
      </c>
      <c r="AB22" s="44">
        <f t="shared" si="14"/>
        <v>0.52030970743053007</v>
      </c>
      <c r="AC22" s="44">
        <f t="shared" si="15"/>
        <v>2.0141020932794711</v>
      </c>
      <c r="AD22" s="44">
        <f t="shared" si="16"/>
        <v>2.7358220100379484</v>
      </c>
      <c r="AE22" s="44">
        <f t="shared" si="17"/>
        <v>1.342734728852981</v>
      </c>
      <c r="AF22" s="44">
        <f t="shared" si="18"/>
        <v>0.58744644387317912</v>
      </c>
      <c r="AG22" s="44">
        <f t="shared" si="19"/>
        <v>0.36925205043456971</v>
      </c>
      <c r="AH22" s="44">
        <f t="shared" si="20"/>
        <v>1.9973179091688089</v>
      </c>
      <c r="AI22" s="44">
        <f t="shared" si="21"/>
        <v>0.16784184110662262</v>
      </c>
      <c r="AJ22" s="44">
        <f t="shared" si="22"/>
        <v>2.735822010037948</v>
      </c>
      <c r="AK22" s="90">
        <f t="shared" si="23"/>
        <v>16.78418411066226</v>
      </c>
    </row>
    <row r="23" spans="1:37">
      <c r="A23" s="13">
        <v>1959</v>
      </c>
      <c r="B23" s="88">
        <v>19.399999999999999</v>
      </c>
      <c r="C23" s="88">
        <v>6.3</v>
      </c>
      <c r="D23" s="88">
        <v>3.2</v>
      </c>
      <c r="E23" s="88">
        <v>10.9</v>
      </c>
      <c r="F23" s="88">
        <v>17.600000000000001</v>
      </c>
      <c r="G23" s="88">
        <v>8.3000000000000007</v>
      </c>
      <c r="H23" s="88">
        <v>3.6</v>
      </c>
      <c r="I23" s="88">
        <v>2.2000000000000002</v>
      </c>
      <c r="J23" s="88">
        <v>11.8</v>
      </c>
      <c r="K23" s="88">
        <v>1.1000000000000001</v>
      </c>
      <c r="L23" s="88">
        <f t="shared" si="0"/>
        <v>15.600000000000009</v>
      </c>
      <c r="M23" s="25">
        <v>50148</v>
      </c>
      <c r="N23" s="25">
        <f t="shared" si="1"/>
        <v>972.87119999999993</v>
      </c>
      <c r="O23" s="25">
        <f t="shared" si="2"/>
        <v>315.93239999999997</v>
      </c>
      <c r="P23" s="25">
        <f t="shared" si="3"/>
        <v>160.4736</v>
      </c>
      <c r="Q23" s="25">
        <f t="shared" si="4"/>
        <v>546.61320000000012</v>
      </c>
      <c r="R23" s="25">
        <f t="shared" si="5"/>
        <v>882.60480000000007</v>
      </c>
      <c r="S23" s="25">
        <f t="shared" si="6"/>
        <v>416.22840000000002</v>
      </c>
      <c r="T23" s="25">
        <f t="shared" si="7"/>
        <v>180.53280000000001</v>
      </c>
      <c r="U23" s="25">
        <f t="shared" si="8"/>
        <v>110.32560000000001</v>
      </c>
      <c r="V23" s="25">
        <f t="shared" si="9"/>
        <v>591.74639999999999</v>
      </c>
      <c r="W23" s="25">
        <f t="shared" si="10"/>
        <v>55.162800000000004</v>
      </c>
      <c r="X23" s="25">
        <f t="shared" si="11"/>
        <v>782.30880000000036</v>
      </c>
      <c r="Y23" s="25">
        <v>30701</v>
      </c>
      <c r="Z23" s="44">
        <f t="shared" si="12"/>
        <v>3.1688583433764372</v>
      </c>
      <c r="AA23" s="44">
        <f t="shared" si="13"/>
        <v>1.0290622455294616</v>
      </c>
      <c r="AB23" s="44">
        <f t="shared" si="14"/>
        <v>0.52269828344353608</v>
      </c>
      <c r="AC23" s="44">
        <f t="shared" si="15"/>
        <v>1.7804410279795451</v>
      </c>
      <c r="AD23" s="44">
        <f t="shared" si="16"/>
        <v>2.8748405589394488</v>
      </c>
      <c r="AE23" s="44">
        <f t="shared" si="17"/>
        <v>1.3557486726816717</v>
      </c>
      <c r="AF23" s="44">
        <f t="shared" si="18"/>
        <v>0.58803556887397812</v>
      </c>
      <c r="AG23" s="44">
        <f t="shared" si="19"/>
        <v>0.3593550698674311</v>
      </c>
      <c r="AH23" s="44">
        <f t="shared" si="20"/>
        <v>1.9274499201980391</v>
      </c>
      <c r="AI23" s="44">
        <f t="shared" si="21"/>
        <v>0.17967753493371555</v>
      </c>
      <c r="AJ23" s="44">
        <f t="shared" si="22"/>
        <v>2.5481541317872392</v>
      </c>
      <c r="AK23" s="90">
        <f t="shared" si="23"/>
        <v>16.334321357610506</v>
      </c>
    </row>
    <row r="24" spans="1:37">
      <c r="A24" s="13">
        <v>1958</v>
      </c>
      <c r="B24" s="88">
        <v>22.3</v>
      </c>
      <c r="C24" s="88">
        <v>6.2</v>
      </c>
      <c r="D24" s="88">
        <v>3.2</v>
      </c>
      <c r="E24" s="88">
        <v>9.1999999999999993</v>
      </c>
      <c r="F24" s="88">
        <v>17.3</v>
      </c>
      <c r="G24" s="88">
        <v>12.4</v>
      </c>
      <c r="H24" s="88">
        <v>3.3</v>
      </c>
      <c r="I24" s="88">
        <v>2.2999999999999998</v>
      </c>
      <c r="J24" s="88">
        <v>10.5</v>
      </c>
      <c r="K24" s="88">
        <v>1.8</v>
      </c>
      <c r="L24" s="88">
        <f t="shared" si="0"/>
        <v>11.5</v>
      </c>
      <c r="M24" s="25">
        <v>48691</v>
      </c>
      <c r="N24" s="25">
        <f t="shared" si="1"/>
        <v>1085.8093000000001</v>
      </c>
      <c r="O24" s="25">
        <f t="shared" si="2"/>
        <v>301.88420000000002</v>
      </c>
      <c r="P24" s="25">
        <f t="shared" si="3"/>
        <v>155.81120000000001</v>
      </c>
      <c r="Q24" s="25">
        <f t="shared" si="4"/>
        <v>447.95719999999994</v>
      </c>
      <c r="R24" s="25">
        <f t="shared" si="5"/>
        <v>842.35430000000008</v>
      </c>
      <c r="S24" s="25">
        <f t="shared" si="6"/>
        <v>603.76840000000004</v>
      </c>
      <c r="T24" s="25">
        <f t="shared" si="7"/>
        <v>160.68029999999999</v>
      </c>
      <c r="U24" s="25">
        <f t="shared" si="8"/>
        <v>111.98929999999999</v>
      </c>
      <c r="V24" s="25">
        <f t="shared" si="9"/>
        <v>511.25549999999998</v>
      </c>
      <c r="W24" s="25">
        <f t="shared" si="10"/>
        <v>87.643799999999999</v>
      </c>
      <c r="X24" s="25">
        <f t="shared" si="11"/>
        <v>559.94650000000001</v>
      </c>
      <c r="Y24" s="25">
        <v>28924</v>
      </c>
      <c r="Z24" s="44">
        <f t="shared" si="12"/>
        <v>3.7540080901673352</v>
      </c>
      <c r="AA24" s="44">
        <f t="shared" si="13"/>
        <v>1.0437152537684968</v>
      </c>
      <c r="AB24" s="44">
        <f t="shared" si="14"/>
        <v>0.53869174388051444</v>
      </c>
      <c r="AC24" s="44">
        <f t="shared" si="15"/>
        <v>1.5487387636564789</v>
      </c>
      <c r="AD24" s="44">
        <f t="shared" si="16"/>
        <v>2.9123022403540317</v>
      </c>
      <c r="AE24" s="44">
        <f t="shared" si="17"/>
        <v>2.0874305075369937</v>
      </c>
      <c r="AF24" s="44">
        <f t="shared" si="18"/>
        <v>0.55552586087678046</v>
      </c>
      <c r="AG24" s="44">
        <f t="shared" si="19"/>
        <v>0.38718469091411972</v>
      </c>
      <c r="AH24" s="44">
        <f t="shared" si="20"/>
        <v>1.7675822846079379</v>
      </c>
      <c r="AI24" s="44">
        <f t="shared" si="21"/>
        <v>0.30301410593278932</v>
      </c>
      <c r="AJ24" s="44">
        <f t="shared" si="22"/>
        <v>1.9359234545705988</v>
      </c>
      <c r="AK24" s="90">
        <f t="shared" si="23"/>
        <v>16.834116996266076</v>
      </c>
    </row>
    <row r="25" spans="1:37">
      <c r="A25" s="13">
        <v>1957</v>
      </c>
      <c r="B25" s="88">
        <v>20.399999999999999</v>
      </c>
      <c r="C25" s="88">
        <v>5.7</v>
      </c>
      <c r="D25" s="88">
        <v>2.9</v>
      </c>
      <c r="E25" s="88">
        <v>8.9</v>
      </c>
      <c r="F25" s="88">
        <v>15.4</v>
      </c>
      <c r="G25" s="88">
        <v>13.1</v>
      </c>
      <c r="H25" s="88">
        <v>2.9</v>
      </c>
      <c r="I25" s="88">
        <v>2.2000000000000002</v>
      </c>
      <c r="J25" s="88">
        <v>9.6</v>
      </c>
      <c r="K25" s="88">
        <v>1.8</v>
      </c>
      <c r="L25" s="88">
        <f t="shared" si="0"/>
        <v>17.100000000000009</v>
      </c>
      <c r="M25" s="25">
        <v>48517</v>
      </c>
      <c r="N25" s="25">
        <f t="shared" si="1"/>
        <v>989.74679999999989</v>
      </c>
      <c r="O25" s="25">
        <f t="shared" si="2"/>
        <v>276.54690000000005</v>
      </c>
      <c r="P25" s="25">
        <f t="shared" si="3"/>
        <v>140.69929999999999</v>
      </c>
      <c r="Q25" s="25">
        <f t="shared" si="4"/>
        <v>431.80129999999997</v>
      </c>
      <c r="R25" s="25">
        <f t="shared" si="5"/>
        <v>747.16180000000008</v>
      </c>
      <c r="S25" s="25">
        <f t="shared" si="6"/>
        <v>635.57269999999994</v>
      </c>
      <c r="T25" s="25">
        <f t="shared" si="7"/>
        <v>140.69929999999999</v>
      </c>
      <c r="U25" s="25">
        <f t="shared" si="8"/>
        <v>106.73740000000001</v>
      </c>
      <c r="V25" s="25">
        <f t="shared" si="9"/>
        <v>465.76319999999998</v>
      </c>
      <c r="W25" s="25">
        <f t="shared" si="10"/>
        <v>87.330600000000004</v>
      </c>
      <c r="X25" s="25">
        <f t="shared" si="11"/>
        <v>829.64070000000038</v>
      </c>
      <c r="Y25" s="25">
        <v>29018</v>
      </c>
      <c r="Z25" s="44">
        <f t="shared" si="12"/>
        <v>3.4108029498931693</v>
      </c>
      <c r="AA25" s="44">
        <f t="shared" si="13"/>
        <v>0.95301847129368</v>
      </c>
      <c r="AB25" s="44">
        <f t="shared" si="14"/>
        <v>0.48486904679853887</v>
      </c>
      <c r="AC25" s="44">
        <f t="shared" si="15"/>
        <v>1.4880463850024122</v>
      </c>
      <c r="AD25" s="44">
        <f t="shared" si="16"/>
        <v>2.5748218347232754</v>
      </c>
      <c r="AE25" s="44">
        <f t="shared" si="17"/>
        <v>2.1902705217451235</v>
      </c>
      <c r="AF25" s="44">
        <f t="shared" si="18"/>
        <v>0.48486904679853887</v>
      </c>
      <c r="AG25" s="44">
        <f t="shared" si="19"/>
        <v>0.36783169067475363</v>
      </c>
      <c r="AH25" s="44">
        <f t="shared" si="20"/>
        <v>1.6050837411261976</v>
      </c>
      <c r="AI25" s="44">
        <f t="shared" si="21"/>
        <v>0.30095320146116206</v>
      </c>
      <c r="AJ25" s="44">
        <f t="shared" si="22"/>
        <v>2.8590554138810407</v>
      </c>
      <c r="AK25" s="90">
        <f t="shared" si="23"/>
        <v>16.719622303397891</v>
      </c>
    </row>
    <row r="26" spans="1:37">
      <c r="A26" s="13">
        <v>1956</v>
      </c>
      <c r="B26" s="88">
        <v>22.6</v>
      </c>
      <c r="C26" s="88">
        <v>5.7</v>
      </c>
      <c r="D26" s="88">
        <v>3</v>
      </c>
      <c r="E26" s="88">
        <v>8.1999999999999993</v>
      </c>
      <c r="F26" s="88">
        <v>15</v>
      </c>
      <c r="G26" s="88">
        <v>13.5</v>
      </c>
      <c r="H26" s="88">
        <v>2.9</v>
      </c>
      <c r="I26" s="88">
        <v>2.6</v>
      </c>
      <c r="J26" s="88">
        <v>9.6999999999999993</v>
      </c>
      <c r="K26" s="88">
        <v>2.2999999999999998</v>
      </c>
      <c r="L26" s="88">
        <f t="shared" si="0"/>
        <v>14.5</v>
      </c>
      <c r="M26" s="25">
        <v>44398</v>
      </c>
      <c r="N26" s="25">
        <f t="shared" si="1"/>
        <v>1003.3948</v>
      </c>
      <c r="O26" s="25">
        <f t="shared" si="2"/>
        <v>253.0686</v>
      </c>
      <c r="P26" s="25">
        <f t="shared" si="3"/>
        <v>133.19399999999999</v>
      </c>
      <c r="Q26" s="25">
        <f t="shared" si="4"/>
        <v>364.06359999999995</v>
      </c>
      <c r="R26" s="25">
        <f t="shared" si="5"/>
        <v>665.97</v>
      </c>
      <c r="S26" s="25">
        <f t="shared" si="6"/>
        <v>599.37300000000005</v>
      </c>
      <c r="T26" s="25">
        <f t="shared" si="7"/>
        <v>128.7542</v>
      </c>
      <c r="U26" s="25">
        <f t="shared" si="8"/>
        <v>115.43480000000001</v>
      </c>
      <c r="V26" s="25">
        <f t="shared" si="9"/>
        <v>430.66059999999999</v>
      </c>
      <c r="W26" s="25">
        <f t="shared" si="10"/>
        <v>102.11539999999999</v>
      </c>
      <c r="X26" s="25">
        <f t="shared" si="11"/>
        <v>643.77099999999996</v>
      </c>
      <c r="Y26" s="25">
        <v>27306</v>
      </c>
      <c r="Z26" s="44">
        <f t="shared" si="12"/>
        <v>3.6746312165824366</v>
      </c>
      <c r="AA26" s="44">
        <f t="shared" si="13"/>
        <v>0.92678751922654368</v>
      </c>
      <c r="AB26" s="44">
        <f t="shared" si="14"/>
        <v>0.48778290485607556</v>
      </c>
      <c r="AC26" s="44">
        <f t="shared" si="15"/>
        <v>1.3332732732732731</v>
      </c>
      <c r="AD26" s="44">
        <f t="shared" si="16"/>
        <v>2.4389145242803778</v>
      </c>
      <c r="AE26" s="44">
        <f t="shared" si="17"/>
        <v>2.1950230718523405</v>
      </c>
      <c r="AF26" s="44">
        <f t="shared" si="18"/>
        <v>0.47152347469420641</v>
      </c>
      <c r="AG26" s="44">
        <f t="shared" si="19"/>
        <v>0.42274518420859891</v>
      </c>
      <c r="AH26" s="44">
        <f t="shared" si="20"/>
        <v>1.5771647257013111</v>
      </c>
      <c r="AI26" s="44">
        <f t="shared" si="21"/>
        <v>0.37396689372299124</v>
      </c>
      <c r="AJ26" s="44">
        <f t="shared" si="22"/>
        <v>2.3576173734710322</v>
      </c>
      <c r="AK26" s="90">
        <f t="shared" si="23"/>
        <v>16.259430161869187</v>
      </c>
    </row>
    <row r="27" spans="1:37">
      <c r="A27" s="13">
        <v>1955</v>
      </c>
      <c r="B27" s="88">
        <v>20.7</v>
      </c>
      <c r="C27" s="88">
        <v>5.7</v>
      </c>
      <c r="D27" s="88">
        <v>3.1</v>
      </c>
      <c r="E27" s="88">
        <v>8.3000000000000007</v>
      </c>
      <c r="F27" s="88">
        <v>14.5</v>
      </c>
      <c r="G27" s="88">
        <v>12.5</v>
      </c>
      <c r="H27" s="88">
        <v>2.8</v>
      </c>
      <c r="I27" s="88">
        <v>2.9</v>
      </c>
      <c r="J27" s="88">
        <v>9</v>
      </c>
      <c r="K27" s="88">
        <v>3.2</v>
      </c>
      <c r="L27" s="88">
        <f t="shared" si="0"/>
        <v>17.299999999999997</v>
      </c>
      <c r="M27" s="25">
        <v>39953</v>
      </c>
      <c r="N27" s="25">
        <f t="shared" si="1"/>
        <v>827.02710000000002</v>
      </c>
      <c r="O27" s="25">
        <f t="shared" si="2"/>
        <v>227.7321</v>
      </c>
      <c r="P27" s="25">
        <f t="shared" si="3"/>
        <v>123.85430000000001</v>
      </c>
      <c r="Q27" s="25">
        <f t="shared" si="4"/>
        <v>331.60990000000004</v>
      </c>
      <c r="R27" s="25">
        <f t="shared" si="5"/>
        <v>579.31849999999997</v>
      </c>
      <c r="S27" s="25">
        <f t="shared" si="6"/>
        <v>499.41250000000002</v>
      </c>
      <c r="T27" s="25">
        <f t="shared" si="7"/>
        <v>111.86839999999999</v>
      </c>
      <c r="U27" s="25">
        <f t="shared" si="8"/>
        <v>115.86369999999999</v>
      </c>
      <c r="V27" s="25">
        <f t="shared" si="9"/>
        <v>359.577</v>
      </c>
      <c r="W27" s="25">
        <f t="shared" si="10"/>
        <v>127.84960000000001</v>
      </c>
      <c r="X27" s="25">
        <f t="shared" si="11"/>
        <v>691.18689999999992</v>
      </c>
      <c r="Y27" s="25">
        <v>24150</v>
      </c>
      <c r="Z27" s="44">
        <f t="shared" si="12"/>
        <v>3.4245428571428573</v>
      </c>
      <c r="AA27" s="44">
        <f t="shared" si="13"/>
        <v>0.94299006211180125</v>
      </c>
      <c r="AB27" s="44">
        <f t="shared" si="14"/>
        <v>0.51285424430641824</v>
      </c>
      <c r="AC27" s="44">
        <f t="shared" si="15"/>
        <v>1.3731258799171844</v>
      </c>
      <c r="AD27" s="44">
        <f t="shared" si="16"/>
        <v>2.3988343685300206</v>
      </c>
      <c r="AE27" s="44">
        <f t="shared" si="17"/>
        <v>2.0679606625258797</v>
      </c>
      <c r="AF27" s="44">
        <f t="shared" si="18"/>
        <v>0.46322318840579713</v>
      </c>
      <c r="AG27" s="44">
        <f t="shared" si="19"/>
        <v>0.47976687370600407</v>
      </c>
      <c r="AH27" s="44">
        <f t="shared" si="20"/>
        <v>1.4889316770186334</v>
      </c>
      <c r="AI27" s="44">
        <f t="shared" si="21"/>
        <v>0.52939792960662535</v>
      </c>
      <c r="AJ27" s="44">
        <f t="shared" si="22"/>
        <v>2.8620575569358171</v>
      </c>
      <c r="AK27" s="90">
        <f t="shared" si="23"/>
        <v>16.543685300207041</v>
      </c>
    </row>
    <row r="28" spans="1:37">
      <c r="A28" s="13">
        <v>1954</v>
      </c>
      <c r="B28" s="88">
        <v>24.1</v>
      </c>
      <c r="C28" s="88">
        <v>5.2</v>
      </c>
      <c r="D28" s="88">
        <v>2.9</v>
      </c>
      <c r="E28" s="88">
        <v>8.9</v>
      </c>
      <c r="F28" s="88">
        <v>13.9</v>
      </c>
      <c r="G28" s="88">
        <v>12.1</v>
      </c>
      <c r="H28" s="88">
        <v>2.7</v>
      </c>
      <c r="I28" s="88">
        <v>3</v>
      </c>
      <c r="J28" s="88">
        <v>8.1999999999999993</v>
      </c>
      <c r="K28" s="88">
        <v>2.4</v>
      </c>
      <c r="L28" s="88">
        <f t="shared" si="0"/>
        <v>16.599999999999994</v>
      </c>
      <c r="M28" s="25">
        <v>37325</v>
      </c>
      <c r="N28" s="25">
        <f t="shared" si="1"/>
        <v>899.53250000000003</v>
      </c>
      <c r="O28" s="25">
        <f t="shared" si="2"/>
        <v>194.09</v>
      </c>
      <c r="P28" s="25">
        <f t="shared" si="3"/>
        <v>108.24250000000001</v>
      </c>
      <c r="Q28" s="25">
        <f t="shared" si="4"/>
        <v>332.1925</v>
      </c>
      <c r="R28" s="25">
        <f t="shared" si="5"/>
        <v>518.8175</v>
      </c>
      <c r="S28" s="25">
        <f t="shared" si="6"/>
        <v>451.63249999999999</v>
      </c>
      <c r="T28" s="25">
        <f t="shared" si="7"/>
        <v>100.7775</v>
      </c>
      <c r="U28" s="25">
        <f t="shared" si="8"/>
        <v>111.97499999999999</v>
      </c>
      <c r="V28" s="25">
        <f t="shared" si="9"/>
        <v>306.065</v>
      </c>
      <c r="W28" s="25">
        <f t="shared" si="10"/>
        <v>89.58</v>
      </c>
      <c r="X28" s="25">
        <f t="shared" si="11"/>
        <v>619.5949999999998</v>
      </c>
      <c r="Y28" s="25">
        <v>22682</v>
      </c>
      <c r="Z28" s="44">
        <f t="shared" si="12"/>
        <v>3.965842959174676</v>
      </c>
      <c r="AA28" s="44">
        <f t="shared" si="13"/>
        <v>0.85570055550656909</v>
      </c>
      <c r="AB28" s="44">
        <f t="shared" si="14"/>
        <v>0.47721761749404812</v>
      </c>
      <c r="AC28" s="44">
        <f t="shared" si="15"/>
        <v>1.4645644123093202</v>
      </c>
      <c r="AD28" s="44">
        <f t="shared" si="16"/>
        <v>2.2873534079887134</v>
      </c>
      <c r="AE28" s="44">
        <f t="shared" si="17"/>
        <v>1.991149369544132</v>
      </c>
      <c r="AF28" s="44">
        <f t="shared" si="18"/>
        <v>0.44430605766687242</v>
      </c>
      <c r="AG28" s="44">
        <f t="shared" si="19"/>
        <v>0.49367339740763599</v>
      </c>
      <c r="AH28" s="44">
        <f t="shared" si="20"/>
        <v>1.349373952914205</v>
      </c>
      <c r="AI28" s="44">
        <f t="shared" si="21"/>
        <v>0.3949387179261088</v>
      </c>
      <c r="AJ28" s="44">
        <f t="shared" si="22"/>
        <v>2.7316594656555848</v>
      </c>
      <c r="AK28" s="90">
        <f t="shared" si="23"/>
        <v>16.455779913587868</v>
      </c>
    </row>
    <row r="29" spans="1:37">
      <c r="A29" s="13">
        <v>1953</v>
      </c>
      <c r="B29" s="88">
        <v>24.5</v>
      </c>
      <c r="C29" s="88">
        <v>4.8</v>
      </c>
      <c r="D29" s="88">
        <v>2.8</v>
      </c>
      <c r="E29" s="88">
        <v>10.8</v>
      </c>
      <c r="F29" s="88">
        <v>15.2</v>
      </c>
      <c r="G29" s="88">
        <v>11</v>
      </c>
      <c r="H29" s="88">
        <v>2.5</v>
      </c>
      <c r="I29" s="88">
        <v>2.9</v>
      </c>
      <c r="J29" s="88">
        <v>8.5</v>
      </c>
      <c r="K29" s="88">
        <v>2.2999999999999998</v>
      </c>
      <c r="L29" s="88">
        <f t="shared" si="0"/>
        <v>14.699999999999989</v>
      </c>
      <c r="M29" s="25">
        <v>38206</v>
      </c>
      <c r="N29" s="25">
        <f t="shared" si="1"/>
        <v>936.04700000000003</v>
      </c>
      <c r="O29" s="25">
        <f t="shared" si="2"/>
        <v>183.38879999999997</v>
      </c>
      <c r="P29" s="25">
        <f t="shared" si="3"/>
        <v>106.97679999999998</v>
      </c>
      <c r="Q29" s="25">
        <f t="shared" si="4"/>
        <v>412.62480000000005</v>
      </c>
      <c r="R29" s="25">
        <f t="shared" si="5"/>
        <v>580.73119999999994</v>
      </c>
      <c r="S29" s="25">
        <f t="shared" si="6"/>
        <v>420.26600000000002</v>
      </c>
      <c r="T29" s="25">
        <f t="shared" si="7"/>
        <v>95.515000000000001</v>
      </c>
      <c r="U29" s="25">
        <f t="shared" si="8"/>
        <v>110.7974</v>
      </c>
      <c r="V29" s="25">
        <f t="shared" si="9"/>
        <v>324.75099999999998</v>
      </c>
      <c r="W29" s="25">
        <f t="shared" si="10"/>
        <v>87.873799999999989</v>
      </c>
      <c r="X29" s="25">
        <f t="shared" si="11"/>
        <v>561.62819999999965</v>
      </c>
      <c r="Y29" s="25">
        <v>20937</v>
      </c>
      <c r="Z29" s="44">
        <f t="shared" si="12"/>
        <v>4.4707790036776993</v>
      </c>
      <c r="AA29" s="44">
        <f t="shared" si="13"/>
        <v>0.87590772316950838</v>
      </c>
      <c r="AB29" s="44">
        <f t="shared" si="14"/>
        <v>0.51094617184887992</v>
      </c>
      <c r="AC29" s="44">
        <f t="shared" si="15"/>
        <v>1.9707923771313944</v>
      </c>
      <c r="AD29" s="44">
        <f t="shared" si="16"/>
        <v>2.7737077900367768</v>
      </c>
      <c r="AE29" s="44">
        <f t="shared" si="17"/>
        <v>2.0072885322634568</v>
      </c>
      <c r="AF29" s="44">
        <f t="shared" si="18"/>
        <v>0.45620193915078572</v>
      </c>
      <c r="AG29" s="44">
        <f t="shared" si="19"/>
        <v>0.52919424941491144</v>
      </c>
      <c r="AH29" s="44">
        <f t="shared" si="20"/>
        <v>1.5510865931126714</v>
      </c>
      <c r="AI29" s="44">
        <f t="shared" si="21"/>
        <v>0.41970578401872277</v>
      </c>
      <c r="AJ29" s="44">
        <f t="shared" si="22"/>
        <v>2.6824674022066182</v>
      </c>
      <c r="AK29" s="90">
        <f t="shared" si="23"/>
        <v>18.248077566031426</v>
      </c>
    </row>
    <row r="30" spans="1:37">
      <c r="A30" s="13">
        <v>1952</v>
      </c>
      <c r="B30" s="88">
        <v>25.6</v>
      </c>
      <c r="C30" s="88">
        <v>5.2</v>
      </c>
      <c r="D30" s="88">
        <v>2.8</v>
      </c>
      <c r="E30" s="88">
        <v>11</v>
      </c>
      <c r="F30" s="88">
        <v>14.9</v>
      </c>
      <c r="G30" s="88">
        <v>10.7</v>
      </c>
      <c r="H30" s="88">
        <v>2.5</v>
      </c>
      <c r="I30" s="88">
        <v>2.4</v>
      </c>
      <c r="J30" s="88">
        <v>7.6</v>
      </c>
      <c r="K30" s="88">
        <v>2.8</v>
      </c>
      <c r="L30" s="88">
        <f t="shared" si="0"/>
        <v>14.5</v>
      </c>
      <c r="M30" s="25">
        <v>35078</v>
      </c>
      <c r="N30" s="25">
        <f t="shared" si="1"/>
        <v>897.99680000000001</v>
      </c>
      <c r="O30" s="25">
        <f t="shared" si="2"/>
        <v>182.40559999999999</v>
      </c>
      <c r="P30" s="25">
        <f t="shared" si="3"/>
        <v>98.218399999999988</v>
      </c>
      <c r="Q30" s="25">
        <f t="shared" si="4"/>
        <v>385.858</v>
      </c>
      <c r="R30" s="25">
        <f t="shared" si="5"/>
        <v>522.66219999999998</v>
      </c>
      <c r="S30" s="25">
        <f t="shared" si="6"/>
        <v>375.33459999999997</v>
      </c>
      <c r="T30" s="25">
        <f t="shared" si="7"/>
        <v>87.694999999999993</v>
      </c>
      <c r="U30" s="25">
        <f t="shared" si="8"/>
        <v>84.18719999999999</v>
      </c>
      <c r="V30" s="25">
        <f t="shared" si="9"/>
        <v>266.59280000000001</v>
      </c>
      <c r="W30" s="25">
        <f t="shared" si="10"/>
        <v>98.218399999999988</v>
      </c>
      <c r="X30" s="25">
        <f t="shared" si="11"/>
        <v>508.63099999999997</v>
      </c>
      <c r="Y30" s="25">
        <v>20688</v>
      </c>
      <c r="Z30" s="44">
        <f t="shared" si="12"/>
        <v>4.3406651198762569</v>
      </c>
      <c r="AA30" s="44">
        <f t="shared" si="13"/>
        <v>0.88169760247486451</v>
      </c>
      <c r="AB30" s="44">
        <f t="shared" si="14"/>
        <v>0.4747602474864655</v>
      </c>
      <c r="AC30" s="44">
        <f t="shared" si="15"/>
        <v>1.8651295436968292</v>
      </c>
      <c r="AD30" s="44">
        <f t="shared" si="16"/>
        <v>2.5264027455529776</v>
      </c>
      <c r="AE30" s="44">
        <f t="shared" si="17"/>
        <v>1.8142623743232791</v>
      </c>
      <c r="AF30" s="44">
        <f t="shared" si="18"/>
        <v>0.42389307811291571</v>
      </c>
      <c r="AG30" s="44">
        <f t="shared" si="19"/>
        <v>0.40693735498839906</v>
      </c>
      <c r="AH30" s="44">
        <f t="shared" si="20"/>
        <v>1.2886349574632638</v>
      </c>
      <c r="AI30" s="44">
        <f t="shared" si="21"/>
        <v>0.4747602474864655</v>
      </c>
      <c r="AJ30" s="44">
        <f t="shared" si="22"/>
        <v>2.458579853054911</v>
      </c>
      <c r="AK30" s="90">
        <f t="shared" si="23"/>
        <v>16.955723124516627</v>
      </c>
    </row>
    <row r="31" spans="1:37">
      <c r="A31" s="13">
        <v>1951</v>
      </c>
      <c r="B31" s="88">
        <v>24.8</v>
      </c>
      <c r="C31" s="88">
        <v>5.5</v>
      </c>
      <c r="D31" s="88">
        <v>3.1</v>
      </c>
      <c r="E31" s="88">
        <v>8.6999999999999993</v>
      </c>
      <c r="F31" s="88">
        <v>13.6</v>
      </c>
      <c r="G31" s="88">
        <v>11.1</v>
      </c>
      <c r="H31" s="88">
        <v>2.8</v>
      </c>
      <c r="I31" s="88">
        <v>3</v>
      </c>
      <c r="J31" s="88">
        <v>8</v>
      </c>
      <c r="K31" s="88">
        <v>3.1</v>
      </c>
      <c r="L31" s="88">
        <f t="shared" si="0"/>
        <v>16.300000000000011</v>
      </c>
      <c r="M31" s="25">
        <v>28516</v>
      </c>
      <c r="N31" s="25">
        <f t="shared" si="1"/>
        <v>707.19680000000005</v>
      </c>
      <c r="O31" s="25">
        <f t="shared" si="2"/>
        <v>156.83799999999999</v>
      </c>
      <c r="P31" s="25">
        <f t="shared" si="3"/>
        <v>88.399600000000007</v>
      </c>
      <c r="Q31" s="25">
        <f t="shared" si="4"/>
        <v>248.08919999999998</v>
      </c>
      <c r="R31" s="25">
        <f t="shared" si="5"/>
        <v>387.81759999999997</v>
      </c>
      <c r="S31" s="25">
        <f t="shared" si="6"/>
        <v>316.52759999999995</v>
      </c>
      <c r="T31" s="25">
        <f t="shared" si="7"/>
        <v>79.844799999999992</v>
      </c>
      <c r="U31" s="25">
        <f t="shared" si="8"/>
        <v>85.548000000000002</v>
      </c>
      <c r="V31" s="25">
        <f t="shared" si="9"/>
        <v>228.12799999999999</v>
      </c>
      <c r="W31" s="25">
        <f t="shared" si="10"/>
        <v>88.399600000000007</v>
      </c>
      <c r="X31" s="25">
        <f t="shared" si="11"/>
        <v>464.81080000000031</v>
      </c>
      <c r="Y31" s="25">
        <v>18747</v>
      </c>
      <c r="Z31" s="44">
        <f t="shared" si="12"/>
        <v>3.7723198378407217</v>
      </c>
      <c r="AA31" s="44">
        <f t="shared" si="13"/>
        <v>0.83660318984370829</v>
      </c>
      <c r="AB31" s="44">
        <f t="shared" si="14"/>
        <v>0.47153997973009021</v>
      </c>
      <c r="AC31" s="44">
        <f t="shared" si="15"/>
        <v>1.3233541366618657</v>
      </c>
      <c r="AD31" s="44">
        <f t="shared" si="16"/>
        <v>2.0686915239771695</v>
      </c>
      <c r="AE31" s="44">
        <f t="shared" si="17"/>
        <v>1.6884173467754837</v>
      </c>
      <c r="AF31" s="44">
        <f t="shared" si="18"/>
        <v>0.42590707846588788</v>
      </c>
      <c r="AG31" s="44">
        <f t="shared" si="19"/>
        <v>0.45632901264202269</v>
      </c>
      <c r="AH31" s="44">
        <f t="shared" si="20"/>
        <v>1.2168773670453938</v>
      </c>
      <c r="AI31" s="44">
        <f t="shared" si="21"/>
        <v>0.47153997973009021</v>
      </c>
      <c r="AJ31" s="44">
        <f t="shared" si="22"/>
        <v>2.4793876353549917</v>
      </c>
      <c r="AK31" s="90">
        <f t="shared" si="23"/>
        <v>15.210967088067427</v>
      </c>
    </row>
    <row r="32" spans="1:37">
      <c r="A32" s="13">
        <v>1950</v>
      </c>
      <c r="B32" s="88">
        <v>19.600000000000001</v>
      </c>
      <c r="C32" s="88">
        <v>5.5</v>
      </c>
      <c r="D32" s="88">
        <v>2.9</v>
      </c>
      <c r="E32" s="88">
        <v>8.1</v>
      </c>
      <c r="F32" s="88">
        <v>14.9</v>
      </c>
      <c r="G32" s="88">
        <v>10.1</v>
      </c>
      <c r="H32" s="88">
        <v>2.8</v>
      </c>
      <c r="I32" s="88">
        <v>3.4</v>
      </c>
      <c r="J32" s="88">
        <v>7.7</v>
      </c>
      <c r="K32" s="88">
        <v>3.4</v>
      </c>
      <c r="L32" s="88">
        <f t="shared" si="0"/>
        <v>21.599999999999994</v>
      </c>
      <c r="M32" s="25">
        <v>25268</v>
      </c>
      <c r="N32" s="25">
        <f t="shared" si="1"/>
        <v>495.25280000000004</v>
      </c>
      <c r="O32" s="25">
        <f t="shared" si="2"/>
        <v>138.97399999999999</v>
      </c>
      <c r="P32" s="25">
        <f t="shared" si="3"/>
        <v>73.277199999999993</v>
      </c>
      <c r="Q32" s="25">
        <f t="shared" si="4"/>
        <v>204.67079999999999</v>
      </c>
      <c r="R32" s="25">
        <f t="shared" si="5"/>
        <v>376.4932</v>
      </c>
      <c r="S32" s="25">
        <f t="shared" si="6"/>
        <v>255.20679999999999</v>
      </c>
      <c r="T32" s="25">
        <f t="shared" si="7"/>
        <v>70.750399999999999</v>
      </c>
      <c r="U32" s="25">
        <f t="shared" si="8"/>
        <v>85.911199999999994</v>
      </c>
      <c r="V32" s="25">
        <f t="shared" si="9"/>
        <v>194.56360000000001</v>
      </c>
      <c r="W32" s="25">
        <f t="shared" si="10"/>
        <v>85.911199999999994</v>
      </c>
      <c r="X32" s="25">
        <f t="shared" si="11"/>
        <v>545.78879999999981</v>
      </c>
      <c r="Y32" s="25">
        <v>16425</v>
      </c>
      <c r="Z32" s="44">
        <f t="shared" si="12"/>
        <v>3.0152377473363781</v>
      </c>
      <c r="AA32" s="44">
        <f t="shared" si="13"/>
        <v>0.84611263318112628</v>
      </c>
      <c r="AB32" s="44">
        <f t="shared" si="14"/>
        <v>0.44613211567732114</v>
      </c>
      <c r="AC32" s="44">
        <f t="shared" si="15"/>
        <v>1.2460931506849313</v>
      </c>
      <c r="AD32" s="44">
        <f t="shared" si="16"/>
        <v>2.2921960426179604</v>
      </c>
      <c r="AE32" s="44">
        <f t="shared" si="17"/>
        <v>1.5537704718417047</v>
      </c>
      <c r="AF32" s="44">
        <f t="shared" si="18"/>
        <v>0.43074824961948249</v>
      </c>
      <c r="AG32" s="44">
        <f t="shared" si="19"/>
        <v>0.52305144596651443</v>
      </c>
      <c r="AH32" s="44">
        <f t="shared" si="20"/>
        <v>1.184557686453577</v>
      </c>
      <c r="AI32" s="44">
        <f t="shared" si="21"/>
        <v>0.52305144596651443</v>
      </c>
      <c r="AJ32" s="44">
        <f t="shared" si="22"/>
        <v>3.3229150684931494</v>
      </c>
      <c r="AK32" s="90">
        <f t="shared" si="23"/>
        <v>15.383866057838658</v>
      </c>
    </row>
    <row r="33" spans="1:37">
      <c r="A33" s="13">
        <v>1949</v>
      </c>
      <c r="B33" s="88">
        <v>13.6</v>
      </c>
      <c r="C33" s="88">
        <v>5.3</v>
      </c>
      <c r="D33" s="88">
        <v>2.9</v>
      </c>
      <c r="E33" s="88">
        <v>6.3</v>
      </c>
      <c r="F33" s="88">
        <v>15.2</v>
      </c>
      <c r="G33" s="88">
        <v>9.5</v>
      </c>
      <c r="H33" s="88">
        <v>2.6</v>
      </c>
      <c r="I33" s="88">
        <v>2.2999999999999998</v>
      </c>
      <c r="J33" s="88">
        <v>6.7</v>
      </c>
      <c r="K33" s="88">
        <v>3.8</v>
      </c>
      <c r="L33" s="88">
        <f t="shared" si="0"/>
        <v>31.800000000000011</v>
      </c>
      <c r="M33" s="25">
        <v>25538</v>
      </c>
      <c r="N33" s="25">
        <f t="shared" si="1"/>
        <v>347.3168</v>
      </c>
      <c r="O33" s="25">
        <f t="shared" si="2"/>
        <v>135.35139999999998</v>
      </c>
      <c r="P33" s="25">
        <f t="shared" si="3"/>
        <v>74.060199999999995</v>
      </c>
      <c r="Q33" s="25">
        <f t="shared" si="4"/>
        <v>160.88939999999999</v>
      </c>
      <c r="R33" s="25">
        <f t="shared" si="5"/>
        <v>388.17759999999998</v>
      </c>
      <c r="S33" s="25">
        <f t="shared" si="6"/>
        <v>242.61099999999999</v>
      </c>
      <c r="T33" s="25">
        <f t="shared" si="7"/>
        <v>66.398800000000008</v>
      </c>
      <c r="U33" s="25">
        <f t="shared" si="8"/>
        <v>58.737399999999994</v>
      </c>
      <c r="V33" s="25">
        <f t="shared" si="9"/>
        <v>171.1046</v>
      </c>
      <c r="W33" s="25">
        <f t="shared" si="10"/>
        <v>97.044399999999996</v>
      </c>
      <c r="X33" s="25">
        <f t="shared" si="11"/>
        <v>812.1084000000003</v>
      </c>
      <c r="Y33" s="25">
        <v>14917</v>
      </c>
      <c r="Z33" s="44">
        <f t="shared" si="12"/>
        <v>2.3283287524301133</v>
      </c>
      <c r="AA33" s="44">
        <f t="shared" si="13"/>
        <v>0.90736341087349992</v>
      </c>
      <c r="AB33" s="44">
        <f t="shared" si="14"/>
        <v>0.49648186632700941</v>
      </c>
      <c r="AC33" s="44">
        <f t="shared" si="15"/>
        <v>1.0785640544345376</v>
      </c>
      <c r="AD33" s="44">
        <f t="shared" si="16"/>
        <v>2.6022497821277732</v>
      </c>
      <c r="AE33" s="44">
        <f t="shared" si="17"/>
        <v>1.6264061138298584</v>
      </c>
      <c r="AF33" s="44">
        <f t="shared" si="18"/>
        <v>0.44512167325869822</v>
      </c>
      <c r="AG33" s="44">
        <f t="shared" si="19"/>
        <v>0.39376148019038681</v>
      </c>
      <c r="AH33" s="44">
        <f t="shared" si="20"/>
        <v>1.1470443118589528</v>
      </c>
      <c r="AI33" s="44">
        <f t="shared" si="21"/>
        <v>0.65056244553194331</v>
      </c>
      <c r="AJ33" s="44">
        <f t="shared" si="22"/>
        <v>5.4441804652410015</v>
      </c>
      <c r="AK33" s="90">
        <f t="shared" si="23"/>
        <v>17.120064356103775</v>
      </c>
    </row>
    <row r="34" spans="1:37">
      <c r="A34" s="13">
        <v>1948</v>
      </c>
      <c r="B34" s="88">
        <v>11.3</v>
      </c>
      <c r="C34" s="88">
        <v>4.8</v>
      </c>
      <c r="D34" s="88">
        <v>2.9</v>
      </c>
      <c r="E34" s="88">
        <v>6.1</v>
      </c>
      <c r="F34" s="88">
        <v>15.2</v>
      </c>
      <c r="G34" s="88">
        <v>8.1</v>
      </c>
      <c r="H34" s="88">
        <v>2.2999999999999998</v>
      </c>
      <c r="I34" s="88">
        <v>2.2999999999999998</v>
      </c>
      <c r="J34" s="88">
        <v>6.2</v>
      </c>
      <c r="K34" s="88">
        <v>2.9</v>
      </c>
      <c r="L34" s="88">
        <f t="shared" si="0"/>
        <v>37.900000000000006</v>
      </c>
      <c r="M34" s="25">
        <v>26460</v>
      </c>
      <c r="N34" s="25">
        <f t="shared" si="1"/>
        <v>298.99799999999999</v>
      </c>
      <c r="O34" s="25">
        <f t="shared" si="2"/>
        <v>127.008</v>
      </c>
      <c r="P34" s="25">
        <f t="shared" si="3"/>
        <v>76.733999999999995</v>
      </c>
      <c r="Q34" s="25">
        <f t="shared" si="4"/>
        <v>161.40600000000001</v>
      </c>
      <c r="R34" s="25">
        <f t="shared" si="5"/>
        <v>402.19200000000001</v>
      </c>
      <c r="S34" s="25">
        <f t="shared" si="6"/>
        <v>214.32599999999999</v>
      </c>
      <c r="T34" s="25">
        <f t="shared" si="7"/>
        <v>60.85799999999999</v>
      </c>
      <c r="U34" s="25">
        <f t="shared" si="8"/>
        <v>60.85799999999999</v>
      </c>
      <c r="V34" s="25">
        <f t="shared" si="9"/>
        <v>164.05199999999999</v>
      </c>
      <c r="W34" s="25">
        <f t="shared" si="10"/>
        <v>76.733999999999995</v>
      </c>
      <c r="X34" s="25">
        <f t="shared" si="11"/>
        <v>1002.8340000000001</v>
      </c>
      <c r="Y34" s="25">
        <v>13904</v>
      </c>
      <c r="Z34" s="44">
        <f t="shared" si="12"/>
        <v>2.1504459148446489</v>
      </c>
      <c r="AA34" s="44">
        <f t="shared" si="13"/>
        <v>0.91346375143843495</v>
      </c>
      <c r="AB34" s="44">
        <f t="shared" si="14"/>
        <v>0.55188434982738777</v>
      </c>
      <c r="AC34" s="44">
        <f t="shared" si="15"/>
        <v>1.1608601841196777</v>
      </c>
      <c r="AD34" s="44">
        <f t="shared" si="16"/>
        <v>2.8926352128883774</v>
      </c>
      <c r="AE34" s="44">
        <f t="shared" si="17"/>
        <v>1.5414700805523589</v>
      </c>
      <c r="AF34" s="44">
        <f t="shared" si="18"/>
        <v>0.43770138089758337</v>
      </c>
      <c r="AG34" s="44">
        <f t="shared" si="19"/>
        <v>0.43770138089758337</v>
      </c>
      <c r="AH34" s="44">
        <f t="shared" si="20"/>
        <v>1.1798906789413119</v>
      </c>
      <c r="AI34" s="44">
        <f t="shared" si="21"/>
        <v>0.55188434982738777</v>
      </c>
      <c r="AJ34" s="44">
        <f t="shared" si="22"/>
        <v>7.2125575373993103</v>
      </c>
      <c r="AK34" s="90">
        <f t="shared" si="23"/>
        <v>19.030494821634061</v>
      </c>
    </row>
    <row r="35" spans="1:37">
      <c r="A35" s="13">
        <v>1947</v>
      </c>
      <c r="B35" s="88">
        <v>9.6</v>
      </c>
      <c r="C35" s="88">
        <v>5.4</v>
      </c>
      <c r="D35" s="88">
        <v>3.5</v>
      </c>
      <c r="E35" s="88">
        <v>7.5</v>
      </c>
      <c r="F35" s="88">
        <v>16.100000000000001</v>
      </c>
      <c r="G35" s="88">
        <v>9.1</v>
      </c>
      <c r="H35" s="88">
        <v>2.2000000000000002</v>
      </c>
      <c r="I35" s="88">
        <v>4.3</v>
      </c>
      <c r="J35" s="88">
        <v>6.7</v>
      </c>
      <c r="K35" s="88">
        <v>3.5</v>
      </c>
      <c r="L35" s="88">
        <f t="shared" si="0"/>
        <v>32.099999999999994</v>
      </c>
      <c r="M35" s="25">
        <v>21814</v>
      </c>
      <c r="N35" s="25">
        <f t="shared" si="1"/>
        <v>209.4144</v>
      </c>
      <c r="O35" s="25">
        <f t="shared" si="2"/>
        <v>117.79560000000001</v>
      </c>
      <c r="P35" s="25">
        <f t="shared" si="3"/>
        <v>76.349000000000004</v>
      </c>
      <c r="Q35" s="25">
        <f t="shared" si="4"/>
        <v>163.60499999999999</v>
      </c>
      <c r="R35" s="25">
        <f t="shared" si="5"/>
        <v>351.2054</v>
      </c>
      <c r="S35" s="25">
        <f t="shared" si="6"/>
        <v>198.50739999999999</v>
      </c>
      <c r="T35" s="25">
        <f t="shared" si="7"/>
        <v>47.9908</v>
      </c>
      <c r="U35" s="25">
        <f t="shared" si="8"/>
        <v>93.800200000000004</v>
      </c>
      <c r="V35" s="25">
        <f t="shared" si="9"/>
        <v>146.15380000000002</v>
      </c>
      <c r="W35" s="25">
        <f t="shared" si="10"/>
        <v>76.349000000000004</v>
      </c>
      <c r="X35" s="25">
        <f t="shared" si="11"/>
        <v>700.22939999999994</v>
      </c>
      <c r="Y35" s="25">
        <v>12687</v>
      </c>
      <c r="Z35" s="44">
        <f t="shared" si="12"/>
        <v>1.6506218964294159</v>
      </c>
      <c r="AA35" s="44">
        <f t="shared" si="13"/>
        <v>0.92847481674154653</v>
      </c>
      <c r="AB35" s="44">
        <f t="shared" si="14"/>
        <v>0.60178923307322463</v>
      </c>
      <c r="AC35" s="44">
        <f t="shared" si="15"/>
        <v>1.2895483565854811</v>
      </c>
      <c r="AD35" s="44">
        <f t="shared" si="16"/>
        <v>2.7682304721368332</v>
      </c>
      <c r="AE35" s="44">
        <f t="shared" si="17"/>
        <v>1.5646520059903837</v>
      </c>
      <c r="AF35" s="44">
        <f t="shared" si="18"/>
        <v>0.37826751793174113</v>
      </c>
      <c r="AG35" s="44">
        <f t="shared" si="19"/>
        <v>0.73934105777567594</v>
      </c>
      <c r="AH35" s="44">
        <f t="shared" si="20"/>
        <v>1.1519965318830299</v>
      </c>
      <c r="AI35" s="44">
        <f t="shared" si="21"/>
        <v>0.60178923307322463</v>
      </c>
      <c r="AJ35" s="44">
        <f t="shared" si="22"/>
        <v>5.5192669661858584</v>
      </c>
      <c r="AK35" s="90">
        <f t="shared" si="23"/>
        <v>17.193978087806414</v>
      </c>
    </row>
    <row r="36" spans="1:37">
      <c r="A36" s="13">
        <v>1946</v>
      </c>
      <c r="B36" s="88">
        <v>14.6</v>
      </c>
      <c r="C36" s="88">
        <v>4.2</v>
      </c>
      <c r="D36" s="88">
        <v>4</v>
      </c>
      <c r="E36" s="88">
        <v>5.7</v>
      </c>
      <c r="F36" s="88">
        <v>13.8</v>
      </c>
      <c r="G36" s="88">
        <v>5</v>
      </c>
      <c r="H36" s="88">
        <v>1.6</v>
      </c>
      <c r="I36" s="88">
        <v>6.9</v>
      </c>
      <c r="J36" s="88">
        <v>5</v>
      </c>
      <c r="K36" s="88">
        <v>2.8</v>
      </c>
      <c r="L36" s="88">
        <f t="shared" si="0"/>
        <v>36.400000000000006</v>
      </c>
      <c r="M36" s="25">
        <v>26079</v>
      </c>
      <c r="N36" s="25">
        <f t="shared" si="1"/>
        <v>380.75339999999994</v>
      </c>
      <c r="O36" s="25">
        <f t="shared" si="2"/>
        <v>109.5318</v>
      </c>
      <c r="P36" s="25">
        <f t="shared" si="3"/>
        <v>104.316</v>
      </c>
      <c r="Q36" s="25">
        <f t="shared" si="4"/>
        <v>148.65030000000002</v>
      </c>
      <c r="R36" s="25">
        <f t="shared" si="5"/>
        <v>359.89019999999999</v>
      </c>
      <c r="S36" s="25">
        <f t="shared" si="6"/>
        <v>130.39500000000001</v>
      </c>
      <c r="T36" s="25">
        <f t="shared" si="7"/>
        <v>41.726399999999998</v>
      </c>
      <c r="U36" s="25">
        <f t="shared" si="8"/>
        <v>179.9451</v>
      </c>
      <c r="V36" s="25">
        <f t="shared" si="9"/>
        <v>130.39500000000001</v>
      </c>
      <c r="W36" s="25">
        <f t="shared" si="10"/>
        <v>73.021199999999993</v>
      </c>
      <c r="X36" s="25">
        <f t="shared" si="11"/>
        <v>949.27560000000005</v>
      </c>
      <c r="Y36" s="25">
        <v>10778</v>
      </c>
      <c r="Z36" s="44">
        <f t="shared" si="12"/>
        <v>3.5326906661718311</v>
      </c>
      <c r="AA36" s="44">
        <f t="shared" si="13"/>
        <v>1.0162534793097049</v>
      </c>
      <c r="AB36" s="44">
        <f t="shared" si="14"/>
        <v>0.96786045648543328</v>
      </c>
      <c r="AC36" s="44">
        <f t="shared" si="15"/>
        <v>1.3792011504917427</v>
      </c>
      <c r="AD36" s="44">
        <f t="shared" si="16"/>
        <v>3.3391185748747447</v>
      </c>
      <c r="AE36" s="44">
        <f t="shared" si="17"/>
        <v>1.2098255706067917</v>
      </c>
      <c r="AF36" s="44">
        <f t="shared" si="18"/>
        <v>0.38714418259417327</v>
      </c>
      <c r="AG36" s="44">
        <f t="shared" si="19"/>
        <v>1.6695592874373724</v>
      </c>
      <c r="AH36" s="44">
        <f t="shared" si="20"/>
        <v>1.2098255706067917</v>
      </c>
      <c r="AI36" s="44">
        <f t="shared" si="21"/>
        <v>0.67750231953980322</v>
      </c>
      <c r="AJ36" s="44">
        <f t="shared" si="22"/>
        <v>8.807530154017444</v>
      </c>
      <c r="AK36" s="90">
        <f t="shared" si="23"/>
        <v>24.196511412135834</v>
      </c>
    </row>
    <row r="37" spans="1:37">
      <c r="A37" s="29">
        <v>1945</v>
      </c>
      <c r="B37" s="88">
        <v>24.9</v>
      </c>
      <c r="C37" s="88">
        <v>3.4</v>
      </c>
      <c r="D37" s="88">
        <v>5.9</v>
      </c>
      <c r="E37" s="88">
        <v>4.9000000000000004</v>
      </c>
      <c r="F37" s="88">
        <v>5.8</v>
      </c>
      <c r="G37" s="88">
        <v>6.2</v>
      </c>
      <c r="H37" s="88">
        <v>1.9</v>
      </c>
      <c r="I37" s="88"/>
      <c r="J37" s="88">
        <v>5.8</v>
      </c>
      <c r="K37" s="88">
        <v>6.1</v>
      </c>
      <c r="L37" s="88">
        <f t="shared" si="0"/>
        <v>35.100000000000009</v>
      </c>
      <c r="M37" s="25">
        <v>16830</v>
      </c>
      <c r="N37" s="25">
        <f t="shared" si="1"/>
        <v>419.06700000000001</v>
      </c>
      <c r="O37" s="25">
        <f t="shared" si="2"/>
        <v>57.222000000000001</v>
      </c>
      <c r="P37" s="25">
        <f t="shared" si="3"/>
        <v>99.296999999999997</v>
      </c>
      <c r="Q37" s="25">
        <f t="shared" si="4"/>
        <v>82.466999999999999</v>
      </c>
      <c r="R37" s="25">
        <f t="shared" si="5"/>
        <v>97.614000000000004</v>
      </c>
      <c r="S37" s="25">
        <f t="shared" si="6"/>
        <v>104.346</v>
      </c>
      <c r="T37" s="25">
        <f t="shared" si="7"/>
        <v>31.977</v>
      </c>
      <c r="U37" s="25">
        <f t="shared" si="8"/>
        <v>0</v>
      </c>
      <c r="V37" s="25">
        <f t="shared" si="9"/>
        <v>97.614000000000004</v>
      </c>
      <c r="W37" s="25">
        <f t="shared" si="10"/>
        <v>102.663</v>
      </c>
      <c r="X37" s="25">
        <f t="shared" si="11"/>
        <v>590.73300000000006</v>
      </c>
      <c r="Y37" s="25"/>
    </row>
    <row r="38" spans="1:37">
      <c r="A38" s="29">
        <v>1944</v>
      </c>
      <c r="B38" s="88">
        <v>2.2999999999999998</v>
      </c>
      <c r="C38" s="88">
        <v>4.7</v>
      </c>
      <c r="D38" s="88">
        <v>5</v>
      </c>
      <c r="E38" s="88">
        <v>5.7</v>
      </c>
      <c r="F38" s="88">
        <v>8.4</v>
      </c>
      <c r="G38" s="88">
        <v>6.7</v>
      </c>
      <c r="H38" s="88">
        <v>2.5</v>
      </c>
      <c r="I38" s="88"/>
      <c r="J38" s="88">
        <v>6.5</v>
      </c>
      <c r="K38" s="88">
        <v>8</v>
      </c>
      <c r="L38" s="88">
        <f t="shared" si="0"/>
        <v>50.199999999999996</v>
      </c>
      <c r="M38" s="25">
        <v>10625</v>
      </c>
      <c r="N38" s="25">
        <f t="shared" si="1"/>
        <v>24.437499999999996</v>
      </c>
      <c r="O38" s="25">
        <f t="shared" si="2"/>
        <v>49.9375</v>
      </c>
      <c r="P38" s="25">
        <f t="shared" si="3"/>
        <v>53.125</v>
      </c>
      <c r="Q38" s="25">
        <f t="shared" si="4"/>
        <v>60.5625</v>
      </c>
      <c r="R38" s="25">
        <f t="shared" si="5"/>
        <v>89.25</v>
      </c>
      <c r="S38" s="25">
        <f t="shared" si="6"/>
        <v>71.1875</v>
      </c>
      <c r="T38" s="25">
        <f t="shared" si="7"/>
        <v>26.5625</v>
      </c>
      <c r="U38" s="25">
        <f t="shared" si="8"/>
        <v>0</v>
      </c>
      <c r="V38" s="25">
        <f t="shared" si="9"/>
        <v>69.0625</v>
      </c>
      <c r="W38" s="25">
        <f t="shared" si="10"/>
        <v>85</v>
      </c>
      <c r="X38" s="25">
        <f t="shared" si="11"/>
        <v>533.375</v>
      </c>
      <c r="Y38" s="25"/>
    </row>
    <row r="39" spans="1:37">
      <c r="A39" s="29">
        <v>1943</v>
      </c>
      <c r="B39" s="88">
        <v>0.9</v>
      </c>
      <c r="C39" s="88">
        <v>2.2999999999999998</v>
      </c>
      <c r="D39" s="88">
        <v>2.2999999999999998</v>
      </c>
      <c r="E39" s="88">
        <v>3</v>
      </c>
      <c r="F39" s="88">
        <v>5.5</v>
      </c>
      <c r="G39" s="88">
        <v>3.4</v>
      </c>
      <c r="H39" s="88">
        <v>1.2</v>
      </c>
      <c r="I39" s="88"/>
      <c r="J39" s="88">
        <v>4</v>
      </c>
      <c r="K39" s="88">
        <v>2.9</v>
      </c>
      <c r="L39" s="88">
        <f t="shared" ref="L39:L70" si="24">100-SUM(B39:K39)</f>
        <v>74.5</v>
      </c>
      <c r="M39" s="25">
        <v>21107</v>
      </c>
      <c r="N39" s="25">
        <f t="shared" ref="N39:N69" si="25">B39*$M39/1000</f>
        <v>18.996299999999998</v>
      </c>
      <c r="O39" s="25">
        <f t="shared" ref="O39:O69" si="26">C39*$M39/1000</f>
        <v>48.546099999999996</v>
      </c>
      <c r="P39" s="25">
        <f t="shared" ref="P39:P69" si="27">D39*$M39/1000</f>
        <v>48.546099999999996</v>
      </c>
      <c r="Q39" s="25">
        <f t="shared" ref="Q39:Q69" si="28">E39*$M39/1000</f>
        <v>63.320999999999998</v>
      </c>
      <c r="R39" s="25">
        <f t="shared" ref="R39:R69" si="29">F39*$M39/1000</f>
        <v>116.0885</v>
      </c>
      <c r="S39" s="25">
        <f t="shared" ref="S39:S69" si="30">G39*$M39/1000</f>
        <v>71.763800000000003</v>
      </c>
      <c r="T39" s="25">
        <f t="shared" ref="T39:T69" si="31">H39*$M39/1000</f>
        <v>25.328399999999998</v>
      </c>
      <c r="U39" s="25">
        <f t="shared" ref="U39:U69" si="32">I39*$M39/1000</f>
        <v>0</v>
      </c>
      <c r="V39" s="25">
        <f t="shared" ref="V39:V69" si="33">J39*$M39/1000</f>
        <v>84.427999999999997</v>
      </c>
      <c r="W39" s="25">
        <f t="shared" ref="W39:W69" si="34">K39*$M39/1000</f>
        <v>61.210299999999997</v>
      </c>
      <c r="X39" s="25">
        <f t="shared" ref="X39:X69" si="35">L39*$M39/1000</f>
        <v>1572.4715000000001</v>
      </c>
      <c r="Y39" s="25"/>
    </row>
    <row r="40" spans="1:37">
      <c r="A40" s="29">
        <v>1942</v>
      </c>
      <c r="B40" s="88">
        <v>0.8</v>
      </c>
      <c r="C40" s="88">
        <v>2</v>
      </c>
      <c r="D40" s="88">
        <v>2.2999999999999998</v>
      </c>
      <c r="E40" s="88">
        <v>3.2</v>
      </c>
      <c r="F40" s="88">
        <v>5.7</v>
      </c>
      <c r="G40" s="88">
        <v>3.7</v>
      </c>
      <c r="H40" s="88">
        <v>1.4</v>
      </c>
      <c r="I40" s="88"/>
      <c r="J40" s="88">
        <v>4.9000000000000004</v>
      </c>
      <c r="K40" s="88">
        <v>2.1</v>
      </c>
      <c r="L40" s="88">
        <f t="shared" si="24"/>
        <v>73.900000000000006</v>
      </c>
      <c r="M40" s="25">
        <v>17341</v>
      </c>
      <c r="N40" s="25">
        <f t="shared" si="25"/>
        <v>13.872800000000002</v>
      </c>
      <c r="O40" s="25">
        <f t="shared" si="26"/>
        <v>34.682000000000002</v>
      </c>
      <c r="P40" s="25">
        <f t="shared" si="27"/>
        <v>39.884299999999996</v>
      </c>
      <c r="Q40" s="25">
        <f t="shared" si="28"/>
        <v>55.491200000000006</v>
      </c>
      <c r="R40" s="25">
        <f t="shared" si="29"/>
        <v>98.843699999999998</v>
      </c>
      <c r="S40" s="25">
        <f t="shared" si="30"/>
        <v>64.16170000000001</v>
      </c>
      <c r="T40" s="25">
        <f t="shared" si="31"/>
        <v>24.277399999999997</v>
      </c>
      <c r="U40" s="25">
        <f t="shared" si="32"/>
        <v>0</v>
      </c>
      <c r="V40" s="25">
        <f t="shared" si="33"/>
        <v>84.970900000000015</v>
      </c>
      <c r="W40" s="25">
        <f t="shared" si="34"/>
        <v>36.4161</v>
      </c>
      <c r="X40" s="25">
        <f t="shared" si="35"/>
        <v>1281.4999000000003</v>
      </c>
      <c r="Y40" s="25"/>
    </row>
    <row r="41" spans="1:37">
      <c r="A41" s="29">
        <v>1941</v>
      </c>
      <c r="B41" s="88">
        <v>0.9</v>
      </c>
      <c r="C41" s="88">
        <v>1.6</v>
      </c>
      <c r="D41" s="88">
        <v>2</v>
      </c>
      <c r="E41" s="88">
        <v>3.3</v>
      </c>
      <c r="F41" s="88">
        <v>4.4000000000000004</v>
      </c>
      <c r="G41" s="88">
        <v>3.4</v>
      </c>
      <c r="H41" s="88">
        <v>1.2</v>
      </c>
      <c r="I41" s="88"/>
      <c r="J41" s="88">
        <v>3.7</v>
      </c>
      <c r="K41" s="88">
        <v>1.3</v>
      </c>
      <c r="L41" s="88">
        <f t="shared" si="24"/>
        <v>78.2</v>
      </c>
      <c r="M41" s="25">
        <v>18945</v>
      </c>
      <c r="N41" s="25">
        <f t="shared" si="25"/>
        <v>17.0505</v>
      </c>
      <c r="O41" s="25">
        <f t="shared" si="26"/>
        <v>30.312000000000001</v>
      </c>
      <c r="P41" s="25">
        <f t="shared" si="27"/>
        <v>37.89</v>
      </c>
      <c r="Q41" s="25">
        <f t="shared" si="28"/>
        <v>62.518500000000003</v>
      </c>
      <c r="R41" s="25">
        <f t="shared" si="29"/>
        <v>83.358000000000004</v>
      </c>
      <c r="S41" s="25">
        <f t="shared" si="30"/>
        <v>64.412999999999997</v>
      </c>
      <c r="T41" s="25">
        <f t="shared" si="31"/>
        <v>22.734000000000002</v>
      </c>
      <c r="U41" s="25">
        <f t="shared" si="32"/>
        <v>0</v>
      </c>
      <c r="V41" s="25">
        <f t="shared" si="33"/>
        <v>70.096500000000006</v>
      </c>
      <c r="W41" s="25">
        <f t="shared" si="34"/>
        <v>24.628499999999999</v>
      </c>
      <c r="X41" s="25">
        <f t="shared" si="35"/>
        <v>1481.499</v>
      </c>
      <c r="Y41" s="25"/>
    </row>
    <row r="42" spans="1:37">
      <c r="A42" s="29">
        <v>1940</v>
      </c>
      <c r="B42" s="88">
        <v>4.9000000000000004</v>
      </c>
      <c r="C42" s="88">
        <v>2.6</v>
      </c>
      <c r="D42" s="88">
        <v>3.3</v>
      </c>
      <c r="E42" s="88">
        <v>6.7</v>
      </c>
      <c r="F42" s="88">
        <v>9.4</v>
      </c>
      <c r="G42" s="88">
        <v>6.9</v>
      </c>
      <c r="H42" s="88">
        <v>2.2999999999999998</v>
      </c>
      <c r="I42" s="88"/>
      <c r="J42" s="88">
        <v>7.8</v>
      </c>
      <c r="K42" s="91" t="s">
        <v>85</v>
      </c>
      <c r="L42" s="88">
        <f t="shared" si="24"/>
        <v>56.100000000000009</v>
      </c>
      <c r="M42" s="25">
        <v>9791</v>
      </c>
      <c r="N42" s="25">
        <f t="shared" si="25"/>
        <v>47.975900000000003</v>
      </c>
      <c r="O42" s="25">
        <f t="shared" si="26"/>
        <v>25.456600000000002</v>
      </c>
      <c r="P42" s="25">
        <f t="shared" si="27"/>
        <v>32.310299999999998</v>
      </c>
      <c r="Q42" s="25">
        <f t="shared" si="28"/>
        <v>65.599699999999999</v>
      </c>
      <c r="R42" s="25">
        <f t="shared" si="29"/>
        <v>92.03540000000001</v>
      </c>
      <c r="S42" s="25">
        <f t="shared" si="30"/>
        <v>67.557900000000004</v>
      </c>
      <c r="T42" s="25">
        <f t="shared" si="31"/>
        <v>22.519299999999998</v>
      </c>
      <c r="U42" s="25">
        <f t="shared" si="32"/>
        <v>0</v>
      </c>
      <c r="V42" s="25">
        <f t="shared" si="33"/>
        <v>76.369799999999998</v>
      </c>
      <c r="W42" s="25">
        <f t="shared" si="34"/>
        <v>8.8118999999999996</v>
      </c>
      <c r="X42" s="25">
        <f t="shared" si="35"/>
        <v>549.27510000000007</v>
      </c>
      <c r="Y42" s="25"/>
    </row>
    <row r="43" spans="1:37">
      <c r="A43" s="29">
        <v>1939</v>
      </c>
      <c r="B43" s="88">
        <v>32.9</v>
      </c>
      <c r="C43" s="88">
        <v>5</v>
      </c>
      <c r="D43" s="88">
        <v>3.8</v>
      </c>
      <c r="E43" s="88">
        <v>13</v>
      </c>
      <c r="F43" s="88">
        <v>10.6</v>
      </c>
      <c r="G43" s="88">
        <v>11</v>
      </c>
      <c r="H43" s="88">
        <v>4</v>
      </c>
      <c r="I43" s="88"/>
      <c r="J43" s="88">
        <v>11.9</v>
      </c>
      <c r="K43" s="91" t="s">
        <v>87</v>
      </c>
      <c r="L43" s="88">
        <f t="shared" si="24"/>
        <v>7.7999999999999972</v>
      </c>
      <c r="M43" s="25">
        <v>5908</v>
      </c>
      <c r="N43" s="25">
        <f t="shared" si="25"/>
        <v>194.37319999999997</v>
      </c>
      <c r="O43" s="25">
        <f t="shared" si="26"/>
        <v>29.54</v>
      </c>
      <c r="P43" s="25">
        <f t="shared" si="27"/>
        <v>22.450399999999998</v>
      </c>
      <c r="Q43" s="25">
        <f t="shared" si="28"/>
        <v>76.804000000000002</v>
      </c>
      <c r="R43" s="25">
        <f t="shared" si="29"/>
        <v>62.624799999999993</v>
      </c>
      <c r="S43" s="25">
        <f t="shared" si="30"/>
        <v>64.988</v>
      </c>
      <c r="T43" s="25">
        <f t="shared" si="31"/>
        <v>23.632000000000001</v>
      </c>
      <c r="U43" s="25">
        <f t="shared" si="32"/>
        <v>0</v>
      </c>
      <c r="V43" s="25">
        <f t="shared" si="33"/>
        <v>70.305199999999999</v>
      </c>
      <c r="W43" s="25">
        <f t="shared" si="34"/>
        <v>3.5447999999999995</v>
      </c>
      <c r="X43" s="25">
        <f t="shared" si="35"/>
        <v>46.082399999999978</v>
      </c>
      <c r="Y43" s="25">
        <v>6253</v>
      </c>
      <c r="Z43" s="44">
        <f t="shared" ref="Z43:Z74" si="36">100*N43/$Y43</f>
        <v>3.1084791300175909</v>
      </c>
      <c r="AA43" s="44">
        <f t="shared" ref="AA43:AA74" si="37">100*O43/$Y43</f>
        <v>0.47241324164401088</v>
      </c>
      <c r="AB43" s="44">
        <f t="shared" ref="AB43:AB74" si="38">100*P43/$Y43</f>
        <v>0.35903406364944823</v>
      </c>
      <c r="AC43" s="44">
        <f t="shared" ref="AC43:AC74" si="39">100*Q43/$Y43</f>
        <v>1.2282744282744285</v>
      </c>
      <c r="AD43" s="44">
        <f t="shared" ref="AD43:AD74" si="40">100*R43/$Y43</f>
        <v>1.0015160722853029</v>
      </c>
      <c r="AE43" s="44">
        <f t="shared" ref="AE43:AE74" si="41">100*S43/$Y43</f>
        <v>1.0393091316168239</v>
      </c>
      <c r="AF43" s="44">
        <f t="shared" ref="AF43:AF74" si="42">100*T43/$Y43</f>
        <v>0.37793059331520873</v>
      </c>
      <c r="AG43" s="44">
        <f t="shared" ref="AG43:AG74" si="43">100*U43/$Y43</f>
        <v>0</v>
      </c>
      <c r="AH43" s="44">
        <f t="shared" ref="AH43:AH74" si="44">100*V43/$Y43</f>
        <v>1.1243435151127459</v>
      </c>
      <c r="AI43" s="44">
        <f t="shared" ref="AI43:AI74" si="45">100*W43/$Y43</f>
        <v>5.6689588997281298E-2</v>
      </c>
      <c r="AJ43" s="44">
        <f t="shared" ref="AJ43:AJ74" si="46">100*X43/$Y43</f>
        <v>0.73696465696465663</v>
      </c>
      <c r="AK43" s="90">
        <f t="shared" ref="AK43:AK74" si="47">SUM(Z43:AJ43)</f>
        <v>9.5049544218774979</v>
      </c>
    </row>
    <row r="44" spans="1:37">
      <c r="A44" s="13">
        <v>1938</v>
      </c>
      <c r="B44" s="88">
        <v>15.7</v>
      </c>
      <c r="C44" s="88">
        <v>7.1</v>
      </c>
      <c r="D44" s="88">
        <v>4.5</v>
      </c>
      <c r="E44" s="88">
        <v>15.7</v>
      </c>
      <c r="F44" s="88">
        <v>12</v>
      </c>
      <c r="G44" s="88">
        <v>17.3</v>
      </c>
      <c r="H44" s="88">
        <v>4.9000000000000004</v>
      </c>
      <c r="I44" s="88"/>
      <c r="J44" s="88">
        <v>17.2</v>
      </c>
      <c r="K44" s="91" t="s">
        <v>141</v>
      </c>
      <c r="L44" s="88">
        <f t="shared" si="24"/>
        <v>5.5999999999999943</v>
      </c>
      <c r="M44" s="25">
        <v>4261</v>
      </c>
      <c r="N44" s="25">
        <f t="shared" si="25"/>
        <v>66.8977</v>
      </c>
      <c r="O44" s="25">
        <f t="shared" si="26"/>
        <v>30.2531</v>
      </c>
      <c r="P44" s="25">
        <f t="shared" si="27"/>
        <v>19.174499999999998</v>
      </c>
      <c r="Q44" s="25">
        <f t="shared" si="28"/>
        <v>66.8977</v>
      </c>
      <c r="R44" s="25">
        <f t="shared" si="29"/>
        <v>51.131999999999998</v>
      </c>
      <c r="S44" s="25">
        <f t="shared" si="30"/>
        <v>73.715299999999999</v>
      </c>
      <c r="T44" s="25">
        <f t="shared" si="31"/>
        <v>20.878900000000002</v>
      </c>
      <c r="U44" s="25">
        <f t="shared" si="32"/>
        <v>0</v>
      </c>
      <c r="V44" s="25">
        <f t="shared" si="33"/>
        <v>73.289199999999994</v>
      </c>
      <c r="W44" s="25">
        <f t="shared" si="34"/>
        <v>0.42610000000000003</v>
      </c>
      <c r="X44" s="25">
        <f t="shared" si="35"/>
        <v>23.861599999999978</v>
      </c>
      <c r="Y44" s="25">
        <v>5827</v>
      </c>
      <c r="Z44" s="44">
        <f t="shared" si="36"/>
        <v>1.1480641839711687</v>
      </c>
      <c r="AA44" s="44">
        <f t="shared" si="37"/>
        <v>0.51918826154110176</v>
      </c>
      <c r="AB44" s="44">
        <f t="shared" si="38"/>
        <v>0.32906298266689543</v>
      </c>
      <c r="AC44" s="44">
        <f t="shared" si="39"/>
        <v>1.1480641839711687</v>
      </c>
      <c r="AD44" s="44">
        <f t="shared" si="40"/>
        <v>0.87750128711172126</v>
      </c>
      <c r="AE44" s="44">
        <f t="shared" si="41"/>
        <v>1.2650643555860648</v>
      </c>
      <c r="AF44" s="44">
        <f t="shared" si="42"/>
        <v>0.35831302557061956</v>
      </c>
      <c r="AG44" s="44">
        <f t="shared" si="43"/>
        <v>0</v>
      </c>
      <c r="AH44" s="44">
        <f t="shared" si="44"/>
        <v>1.2577518448601337</v>
      </c>
      <c r="AI44" s="44">
        <f t="shared" si="45"/>
        <v>7.3125107259310118E-3</v>
      </c>
      <c r="AJ44" s="44">
        <f t="shared" si="46"/>
        <v>0.40950060065213617</v>
      </c>
      <c r="AK44" s="90">
        <f t="shared" si="47"/>
        <v>7.3198232366569407</v>
      </c>
    </row>
    <row r="45" spans="1:37">
      <c r="A45" s="13">
        <v>1937</v>
      </c>
      <c r="B45" s="88">
        <v>14</v>
      </c>
      <c r="C45" s="88">
        <v>7.5</v>
      </c>
      <c r="D45" s="88">
        <v>5</v>
      </c>
      <c r="E45" s="88">
        <v>16.2</v>
      </c>
      <c r="F45" s="88">
        <v>11.6</v>
      </c>
      <c r="G45" s="88">
        <v>16.399999999999999</v>
      </c>
      <c r="H45" s="88">
        <v>5.0999999999999996</v>
      </c>
      <c r="I45" s="88"/>
      <c r="J45" s="88">
        <v>17.3</v>
      </c>
      <c r="K45" s="88">
        <v>1.1000000000000001</v>
      </c>
      <c r="L45" s="88">
        <f t="shared" si="24"/>
        <v>5.8000000000000114</v>
      </c>
      <c r="M45" s="25">
        <v>3754</v>
      </c>
      <c r="N45" s="25">
        <f t="shared" si="25"/>
        <v>52.555999999999997</v>
      </c>
      <c r="O45" s="25">
        <f t="shared" si="26"/>
        <v>28.155000000000001</v>
      </c>
      <c r="P45" s="25">
        <f t="shared" si="27"/>
        <v>18.77</v>
      </c>
      <c r="Q45" s="25">
        <f t="shared" si="28"/>
        <v>60.814799999999998</v>
      </c>
      <c r="R45" s="25">
        <f t="shared" si="29"/>
        <v>43.546399999999998</v>
      </c>
      <c r="S45" s="25">
        <f t="shared" si="30"/>
        <v>61.565599999999989</v>
      </c>
      <c r="T45" s="25">
        <f t="shared" si="31"/>
        <v>19.145399999999999</v>
      </c>
      <c r="U45" s="25">
        <f t="shared" si="32"/>
        <v>0</v>
      </c>
      <c r="V45" s="25">
        <f t="shared" si="33"/>
        <v>64.944200000000009</v>
      </c>
      <c r="W45" s="25">
        <f t="shared" si="34"/>
        <v>4.1294000000000004</v>
      </c>
      <c r="X45" s="25">
        <f t="shared" si="35"/>
        <v>21.773200000000045</v>
      </c>
      <c r="Y45" s="25">
        <v>5581</v>
      </c>
      <c r="Z45" s="44">
        <f t="shared" si="36"/>
        <v>0.94169503673176835</v>
      </c>
      <c r="AA45" s="44">
        <f t="shared" si="37"/>
        <v>0.50447948396344744</v>
      </c>
      <c r="AB45" s="44">
        <f t="shared" si="38"/>
        <v>0.33631965597563163</v>
      </c>
      <c r="AC45" s="44">
        <f t="shared" si="39"/>
        <v>1.0896756853610463</v>
      </c>
      <c r="AD45" s="44">
        <f t="shared" si="40"/>
        <v>0.78026160186346527</v>
      </c>
      <c r="AE45" s="44">
        <f t="shared" si="41"/>
        <v>1.1031284716000713</v>
      </c>
      <c r="AF45" s="44">
        <f t="shared" si="42"/>
        <v>0.34304604909514425</v>
      </c>
      <c r="AG45" s="44">
        <f t="shared" si="43"/>
        <v>0</v>
      </c>
      <c r="AH45" s="44">
        <f t="shared" si="44"/>
        <v>1.1636660096756855</v>
      </c>
      <c r="AI45" s="44">
        <f t="shared" si="45"/>
        <v>7.3990324314638964E-2</v>
      </c>
      <c r="AJ45" s="44">
        <f t="shared" si="46"/>
        <v>0.39013080093173352</v>
      </c>
      <c r="AK45" s="90">
        <f t="shared" si="47"/>
        <v>6.7263931195126325</v>
      </c>
    </row>
    <row r="46" spans="1:37">
      <c r="A46" s="13">
        <v>1936</v>
      </c>
      <c r="B46" s="88">
        <v>14.2</v>
      </c>
      <c r="C46" s="88">
        <v>7.9</v>
      </c>
      <c r="D46" s="88">
        <v>5.2</v>
      </c>
      <c r="E46" s="88">
        <v>20</v>
      </c>
      <c r="F46" s="88">
        <v>12.7</v>
      </c>
      <c r="G46" s="88">
        <v>9</v>
      </c>
      <c r="H46" s="88">
        <v>4</v>
      </c>
      <c r="I46" s="88"/>
      <c r="J46" s="88">
        <v>17.899999999999999</v>
      </c>
      <c r="K46" s="88">
        <v>2.4</v>
      </c>
      <c r="L46" s="88">
        <f t="shared" si="24"/>
        <v>6.6999999999999886</v>
      </c>
      <c r="M46" s="25">
        <v>3228</v>
      </c>
      <c r="N46" s="25">
        <f t="shared" si="25"/>
        <v>45.837600000000002</v>
      </c>
      <c r="O46" s="25">
        <f t="shared" si="26"/>
        <v>25.501200000000001</v>
      </c>
      <c r="P46" s="25">
        <f t="shared" si="27"/>
        <v>16.785600000000002</v>
      </c>
      <c r="Q46" s="25">
        <f t="shared" si="28"/>
        <v>64.56</v>
      </c>
      <c r="R46" s="25">
        <f t="shared" si="29"/>
        <v>40.995599999999996</v>
      </c>
      <c r="S46" s="25">
        <f t="shared" si="30"/>
        <v>29.052</v>
      </c>
      <c r="T46" s="25">
        <f t="shared" si="31"/>
        <v>12.912000000000001</v>
      </c>
      <c r="U46" s="25">
        <f t="shared" si="32"/>
        <v>0</v>
      </c>
      <c r="V46" s="25">
        <f t="shared" si="33"/>
        <v>57.781199999999998</v>
      </c>
      <c r="W46" s="25">
        <f t="shared" si="34"/>
        <v>7.7471999999999994</v>
      </c>
      <c r="X46" s="25">
        <f t="shared" si="35"/>
        <v>21.627599999999962</v>
      </c>
      <c r="Y46" s="25">
        <v>4850</v>
      </c>
      <c r="Z46" s="44">
        <f t="shared" si="36"/>
        <v>0.94510515463917533</v>
      </c>
      <c r="AA46" s="44">
        <f t="shared" si="37"/>
        <v>0.52579793814432985</v>
      </c>
      <c r="AB46" s="44">
        <f t="shared" si="38"/>
        <v>0.3460948453608248</v>
      </c>
      <c r="AC46" s="44">
        <f t="shared" si="39"/>
        <v>1.3311340206185567</v>
      </c>
      <c r="AD46" s="44">
        <f t="shared" si="40"/>
        <v>0.84527010309278339</v>
      </c>
      <c r="AE46" s="44">
        <f t="shared" si="41"/>
        <v>0.59901030927835053</v>
      </c>
      <c r="AF46" s="44">
        <f t="shared" si="42"/>
        <v>0.26622680412371136</v>
      </c>
      <c r="AG46" s="44">
        <f t="shared" si="43"/>
        <v>0</v>
      </c>
      <c r="AH46" s="44">
        <f t="shared" si="44"/>
        <v>1.1913649484536082</v>
      </c>
      <c r="AI46" s="44">
        <f t="shared" si="45"/>
        <v>0.1597360824742268</v>
      </c>
      <c r="AJ46" s="44">
        <f t="shared" si="46"/>
        <v>0.44592989690721568</v>
      </c>
      <c r="AK46" s="90">
        <f t="shared" si="47"/>
        <v>6.655670103092783</v>
      </c>
    </row>
    <row r="47" spans="1:37">
      <c r="A47" s="13">
        <v>1935</v>
      </c>
      <c r="B47" s="88">
        <v>13.5</v>
      </c>
      <c r="C47" s="88">
        <v>7.7</v>
      </c>
      <c r="D47" s="88">
        <v>4.7</v>
      </c>
      <c r="E47" s="88">
        <v>17.899999999999999</v>
      </c>
      <c r="F47" s="88">
        <v>12.3</v>
      </c>
      <c r="G47" s="88">
        <v>10.199999999999999</v>
      </c>
      <c r="H47" s="88">
        <v>4.8</v>
      </c>
      <c r="I47" s="88"/>
      <c r="J47" s="88">
        <v>17.7</v>
      </c>
      <c r="K47" s="88">
        <v>3.4</v>
      </c>
      <c r="L47" s="88">
        <f t="shared" si="24"/>
        <v>7.7999999999999972</v>
      </c>
      <c r="M47" s="25">
        <v>2982</v>
      </c>
      <c r="N47" s="25">
        <f t="shared" si="25"/>
        <v>40.256999999999998</v>
      </c>
      <c r="O47" s="25">
        <f t="shared" si="26"/>
        <v>22.961400000000001</v>
      </c>
      <c r="P47" s="25">
        <f t="shared" si="27"/>
        <v>14.0154</v>
      </c>
      <c r="Q47" s="25">
        <f t="shared" si="28"/>
        <v>53.377799999999993</v>
      </c>
      <c r="R47" s="25">
        <f t="shared" si="29"/>
        <v>36.678599999999996</v>
      </c>
      <c r="S47" s="25">
        <f t="shared" si="30"/>
        <v>30.416399999999999</v>
      </c>
      <c r="T47" s="25">
        <f t="shared" si="31"/>
        <v>14.313600000000001</v>
      </c>
      <c r="U47" s="25">
        <f t="shared" si="32"/>
        <v>0</v>
      </c>
      <c r="V47" s="25">
        <f t="shared" si="33"/>
        <v>52.781400000000005</v>
      </c>
      <c r="W47" s="25">
        <f t="shared" si="34"/>
        <v>10.1388</v>
      </c>
      <c r="X47" s="25">
        <f t="shared" si="35"/>
        <v>23.259599999999992</v>
      </c>
      <c r="Y47" s="25">
        <v>4362</v>
      </c>
      <c r="Z47" s="44">
        <f t="shared" si="36"/>
        <v>0.92290233837689128</v>
      </c>
      <c r="AA47" s="44">
        <f t="shared" si="37"/>
        <v>0.52639614855570849</v>
      </c>
      <c r="AB47" s="44">
        <f t="shared" si="38"/>
        <v>0.32130674002751031</v>
      </c>
      <c r="AC47" s="44">
        <f t="shared" si="39"/>
        <v>1.2237001375515817</v>
      </c>
      <c r="AD47" s="44">
        <f t="shared" si="40"/>
        <v>0.84086657496561201</v>
      </c>
      <c r="AE47" s="44">
        <f t="shared" si="41"/>
        <v>0.69730398899587342</v>
      </c>
      <c r="AF47" s="44">
        <f t="shared" si="42"/>
        <v>0.32814305364511692</v>
      </c>
      <c r="AG47" s="44">
        <f t="shared" si="43"/>
        <v>0</v>
      </c>
      <c r="AH47" s="44">
        <f t="shared" si="44"/>
        <v>1.2100275103163687</v>
      </c>
      <c r="AI47" s="44">
        <f t="shared" si="45"/>
        <v>0.23243466299862447</v>
      </c>
      <c r="AJ47" s="44">
        <f t="shared" si="46"/>
        <v>0.53323246217331477</v>
      </c>
      <c r="AK47" s="90">
        <f t="shared" si="47"/>
        <v>6.8363136176066019</v>
      </c>
    </row>
    <row r="48" spans="1:37">
      <c r="A48" s="13">
        <v>1934</v>
      </c>
      <c r="B48" s="88">
        <v>14</v>
      </c>
      <c r="C48" s="88">
        <v>8.8000000000000007</v>
      </c>
      <c r="D48" s="88">
        <v>5</v>
      </c>
      <c r="E48" s="88">
        <v>14.5</v>
      </c>
      <c r="F48" s="88">
        <v>9.1</v>
      </c>
      <c r="G48" s="88">
        <v>9.4</v>
      </c>
      <c r="H48" s="88">
        <v>4.8</v>
      </c>
      <c r="I48" s="88"/>
      <c r="J48" s="88">
        <v>19.2</v>
      </c>
      <c r="K48" s="88">
        <v>8.1999999999999993</v>
      </c>
      <c r="L48" s="88">
        <f t="shared" si="24"/>
        <v>7</v>
      </c>
      <c r="M48" s="25">
        <v>2684</v>
      </c>
      <c r="N48" s="25">
        <f t="shared" si="25"/>
        <v>37.576000000000001</v>
      </c>
      <c r="O48" s="25">
        <f t="shared" si="26"/>
        <v>23.619199999999999</v>
      </c>
      <c r="P48" s="25">
        <f t="shared" si="27"/>
        <v>13.42</v>
      </c>
      <c r="Q48" s="25">
        <f t="shared" si="28"/>
        <v>38.917999999999999</v>
      </c>
      <c r="R48" s="25">
        <f t="shared" si="29"/>
        <v>24.424399999999999</v>
      </c>
      <c r="S48" s="25">
        <f t="shared" si="30"/>
        <v>25.229600000000001</v>
      </c>
      <c r="T48" s="25">
        <f t="shared" si="31"/>
        <v>12.883199999999999</v>
      </c>
      <c r="U48" s="25">
        <f t="shared" si="32"/>
        <v>0</v>
      </c>
      <c r="V48" s="25">
        <f t="shared" si="33"/>
        <v>51.532799999999995</v>
      </c>
      <c r="W48" s="25">
        <f t="shared" si="34"/>
        <v>22.008800000000001</v>
      </c>
      <c r="X48" s="25">
        <f t="shared" si="35"/>
        <v>18.788</v>
      </c>
      <c r="Y48" s="25">
        <v>4068</v>
      </c>
      <c r="Z48" s="44">
        <f t="shared" si="36"/>
        <v>0.92369714847590956</v>
      </c>
      <c r="AA48" s="44">
        <f t="shared" si="37"/>
        <v>0.58060963618485739</v>
      </c>
      <c r="AB48" s="44">
        <f t="shared" si="38"/>
        <v>0.32989183874139627</v>
      </c>
      <c r="AC48" s="44">
        <f t="shared" si="39"/>
        <v>0.95668633235004907</v>
      </c>
      <c r="AD48" s="44">
        <f t="shared" si="40"/>
        <v>0.60040314650934123</v>
      </c>
      <c r="AE48" s="44">
        <f t="shared" si="41"/>
        <v>0.62019665683382497</v>
      </c>
      <c r="AF48" s="44">
        <f t="shared" si="42"/>
        <v>0.31669616519174038</v>
      </c>
      <c r="AG48" s="44">
        <f t="shared" si="43"/>
        <v>0</v>
      </c>
      <c r="AH48" s="44">
        <f t="shared" si="44"/>
        <v>1.2667846607669615</v>
      </c>
      <c r="AI48" s="44">
        <f t="shared" si="45"/>
        <v>0.54102261553588993</v>
      </c>
      <c r="AJ48" s="44">
        <f t="shared" si="46"/>
        <v>0.46184857423795478</v>
      </c>
      <c r="AK48" s="90">
        <f t="shared" si="47"/>
        <v>6.5978367748279245</v>
      </c>
    </row>
    <row r="49" spans="1:37">
      <c r="A49" s="13">
        <v>1933</v>
      </c>
      <c r="B49" s="88">
        <v>15.3</v>
      </c>
      <c r="C49" s="88">
        <v>10.199999999999999</v>
      </c>
      <c r="D49" s="88">
        <v>5.5</v>
      </c>
      <c r="E49" s="88">
        <v>11.5</v>
      </c>
      <c r="F49" s="88">
        <v>10.1</v>
      </c>
      <c r="G49" s="88">
        <v>7.4</v>
      </c>
      <c r="H49" s="88">
        <v>5.3</v>
      </c>
      <c r="I49" s="88"/>
      <c r="J49" s="88">
        <v>21</v>
      </c>
      <c r="K49" s="88">
        <v>7.9</v>
      </c>
      <c r="L49" s="88">
        <f t="shared" si="24"/>
        <v>5.7999999999999972</v>
      </c>
      <c r="M49" s="25">
        <v>2415</v>
      </c>
      <c r="N49" s="25">
        <f t="shared" si="25"/>
        <v>36.9495</v>
      </c>
      <c r="O49" s="25">
        <f t="shared" si="26"/>
        <v>24.632999999999999</v>
      </c>
      <c r="P49" s="25">
        <f t="shared" si="27"/>
        <v>13.282500000000001</v>
      </c>
      <c r="Q49" s="25">
        <f t="shared" si="28"/>
        <v>27.772500000000001</v>
      </c>
      <c r="R49" s="25">
        <f t="shared" si="29"/>
        <v>24.391500000000001</v>
      </c>
      <c r="S49" s="25">
        <f t="shared" si="30"/>
        <v>17.870999999999999</v>
      </c>
      <c r="T49" s="25">
        <f t="shared" si="31"/>
        <v>12.7995</v>
      </c>
      <c r="U49" s="25">
        <f t="shared" si="32"/>
        <v>0</v>
      </c>
      <c r="V49" s="25">
        <f t="shared" si="33"/>
        <v>50.715000000000003</v>
      </c>
      <c r="W49" s="25">
        <f t="shared" si="34"/>
        <v>19.078499999999998</v>
      </c>
      <c r="X49" s="25">
        <f t="shared" si="35"/>
        <v>14.006999999999993</v>
      </c>
      <c r="Y49" s="25">
        <v>3866</v>
      </c>
      <c r="Z49" s="44">
        <f t="shared" si="36"/>
        <v>0.95575530263838593</v>
      </c>
      <c r="AA49" s="44">
        <f t="shared" si="37"/>
        <v>0.63717020175892392</v>
      </c>
      <c r="AB49" s="44">
        <f t="shared" si="38"/>
        <v>0.34357216761510606</v>
      </c>
      <c r="AC49" s="44">
        <f t="shared" si="39"/>
        <v>0.71837816864976722</v>
      </c>
      <c r="AD49" s="44">
        <f t="shared" si="40"/>
        <v>0.63092343507501292</v>
      </c>
      <c r="AE49" s="44">
        <f t="shared" si="41"/>
        <v>0.46226073460941541</v>
      </c>
      <c r="AF49" s="44">
        <f t="shared" si="42"/>
        <v>0.33107863424728401</v>
      </c>
      <c r="AG49" s="44">
        <f t="shared" si="43"/>
        <v>0</v>
      </c>
      <c r="AH49" s="44">
        <f t="shared" si="44"/>
        <v>1.311821003621314</v>
      </c>
      <c r="AI49" s="44">
        <f t="shared" si="45"/>
        <v>0.49349456802897051</v>
      </c>
      <c r="AJ49" s="44">
        <f t="shared" si="46"/>
        <v>0.36231246766683894</v>
      </c>
      <c r="AK49" s="90">
        <f t="shared" si="47"/>
        <v>6.2467666839110185</v>
      </c>
    </row>
    <row r="50" spans="1:37">
      <c r="A50" s="13">
        <v>1932</v>
      </c>
      <c r="B50" s="88">
        <v>14.7</v>
      </c>
      <c r="C50" s="88">
        <v>8.5</v>
      </c>
      <c r="D50" s="88">
        <v>5.3</v>
      </c>
      <c r="E50" s="88">
        <v>10.5</v>
      </c>
      <c r="F50" s="88">
        <v>9.8000000000000007</v>
      </c>
      <c r="G50" s="88">
        <v>6.8</v>
      </c>
      <c r="H50" s="88">
        <v>5</v>
      </c>
      <c r="I50" s="88"/>
      <c r="J50" s="88">
        <v>21.1</v>
      </c>
      <c r="K50" s="88">
        <v>12.1</v>
      </c>
      <c r="L50" s="88">
        <f t="shared" si="24"/>
        <v>6.2000000000000171</v>
      </c>
      <c r="M50" s="25">
        <v>2536</v>
      </c>
      <c r="N50" s="25">
        <f t="shared" si="25"/>
        <v>37.279199999999996</v>
      </c>
      <c r="O50" s="25">
        <f t="shared" si="26"/>
        <v>21.556000000000001</v>
      </c>
      <c r="P50" s="25">
        <f t="shared" si="27"/>
        <v>13.440799999999999</v>
      </c>
      <c r="Q50" s="25">
        <f t="shared" si="28"/>
        <v>26.628</v>
      </c>
      <c r="R50" s="25">
        <f t="shared" si="29"/>
        <v>24.852800000000002</v>
      </c>
      <c r="S50" s="25">
        <f t="shared" si="30"/>
        <v>17.244799999999998</v>
      </c>
      <c r="T50" s="25">
        <f t="shared" si="31"/>
        <v>12.68</v>
      </c>
      <c r="U50" s="25">
        <f t="shared" si="32"/>
        <v>0</v>
      </c>
      <c r="V50" s="25">
        <f t="shared" si="33"/>
        <v>53.509600000000006</v>
      </c>
      <c r="W50" s="25">
        <f t="shared" si="34"/>
        <v>30.685599999999997</v>
      </c>
      <c r="X50" s="25">
        <f t="shared" si="35"/>
        <v>15.723200000000043</v>
      </c>
      <c r="Y50" s="25">
        <v>3862</v>
      </c>
      <c r="Z50" s="44">
        <f t="shared" si="36"/>
        <v>0.9652822371828067</v>
      </c>
      <c r="AA50" s="44">
        <f t="shared" si="37"/>
        <v>0.55815639564992225</v>
      </c>
      <c r="AB50" s="44">
        <f t="shared" si="38"/>
        <v>0.34802692905230448</v>
      </c>
      <c r="AC50" s="44">
        <f t="shared" si="39"/>
        <v>0.68948731227343352</v>
      </c>
      <c r="AD50" s="44">
        <f t="shared" si="40"/>
        <v>0.64352149145520465</v>
      </c>
      <c r="AE50" s="44">
        <f t="shared" si="41"/>
        <v>0.44652511651993781</v>
      </c>
      <c r="AF50" s="44">
        <f t="shared" si="42"/>
        <v>0.32832729155877782</v>
      </c>
      <c r="AG50" s="44">
        <f t="shared" si="43"/>
        <v>0</v>
      </c>
      <c r="AH50" s="44">
        <f t="shared" si="44"/>
        <v>1.3855411703780427</v>
      </c>
      <c r="AI50" s="44">
        <f t="shared" si="45"/>
        <v>0.79455204557224235</v>
      </c>
      <c r="AJ50" s="44">
        <f t="shared" si="46"/>
        <v>0.40712584153288561</v>
      </c>
      <c r="AK50" s="90">
        <f t="shared" si="47"/>
        <v>6.5665458311755582</v>
      </c>
    </row>
    <row r="51" spans="1:37">
      <c r="A51" s="13">
        <v>1931</v>
      </c>
      <c r="B51" s="88">
        <v>12.4</v>
      </c>
      <c r="C51" s="88">
        <v>7.1</v>
      </c>
      <c r="D51" s="88">
        <v>4.5</v>
      </c>
      <c r="E51" s="88">
        <v>8.9</v>
      </c>
      <c r="F51" s="88">
        <v>6.9</v>
      </c>
      <c r="G51" s="88">
        <v>5.0999999999999996</v>
      </c>
      <c r="H51" s="88">
        <v>5.3</v>
      </c>
      <c r="I51" s="88"/>
      <c r="J51" s="88">
        <v>18.3</v>
      </c>
      <c r="K51" s="88">
        <v>26.7</v>
      </c>
      <c r="L51" s="88">
        <f t="shared" si="24"/>
        <v>4.7999999999999972</v>
      </c>
      <c r="M51" s="25">
        <v>3128</v>
      </c>
      <c r="N51" s="25">
        <f t="shared" si="25"/>
        <v>38.787200000000006</v>
      </c>
      <c r="O51" s="25">
        <f t="shared" si="26"/>
        <v>22.2088</v>
      </c>
      <c r="P51" s="25">
        <f t="shared" si="27"/>
        <v>14.076000000000001</v>
      </c>
      <c r="Q51" s="25">
        <f t="shared" si="28"/>
        <v>27.839200000000002</v>
      </c>
      <c r="R51" s="25">
        <f t="shared" si="29"/>
        <v>21.583200000000001</v>
      </c>
      <c r="S51" s="25">
        <f t="shared" si="30"/>
        <v>15.9528</v>
      </c>
      <c r="T51" s="25">
        <f t="shared" si="31"/>
        <v>16.578399999999998</v>
      </c>
      <c r="U51" s="25">
        <f t="shared" si="32"/>
        <v>0</v>
      </c>
      <c r="V51" s="25">
        <f t="shared" si="33"/>
        <v>57.242400000000004</v>
      </c>
      <c r="W51" s="25">
        <f t="shared" si="34"/>
        <v>83.517599999999987</v>
      </c>
      <c r="X51" s="25">
        <f t="shared" si="35"/>
        <v>15.014399999999991</v>
      </c>
      <c r="Y51" s="25">
        <v>3842</v>
      </c>
      <c r="Z51" s="44">
        <f t="shared" si="36"/>
        <v>1.0095575221238939</v>
      </c>
      <c r="AA51" s="44">
        <f t="shared" si="37"/>
        <v>0.57805309734513277</v>
      </c>
      <c r="AB51" s="44">
        <f t="shared" si="38"/>
        <v>0.36637168141592924</v>
      </c>
      <c r="AC51" s="44">
        <f t="shared" si="39"/>
        <v>0.72460176991150449</v>
      </c>
      <c r="AD51" s="44">
        <f t="shared" si="40"/>
        <v>0.56176991150442479</v>
      </c>
      <c r="AE51" s="44">
        <f t="shared" si="41"/>
        <v>0.41522123893805307</v>
      </c>
      <c r="AF51" s="44">
        <f t="shared" si="42"/>
        <v>0.43150442477876105</v>
      </c>
      <c r="AG51" s="44">
        <f t="shared" si="43"/>
        <v>0</v>
      </c>
      <c r="AH51" s="44">
        <f t="shared" si="44"/>
        <v>1.489911504424779</v>
      </c>
      <c r="AI51" s="44">
        <f t="shared" si="45"/>
        <v>2.1738053097345129</v>
      </c>
      <c r="AJ51" s="44">
        <f t="shared" si="46"/>
        <v>0.39079646017699093</v>
      </c>
      <c r="AK51" s="90">
        <f t="shared" si="47"/>
        <v>8.1415929203539843</v>
      </c>
    </row>
    <row r="52" spans="1:37">
      <c r="A52" s="13">
        <v>1930</v>
      </c>
      <c r="B52" s="88">
        <v>12.4</v>
      </c>
      <c r="C52" s="88">
        <v>6.9</v>
      </c>
      <c r="D52" s="88">
        <v>4.7</v>
      </c>
      <c r="E52" s="88">
        <v>9.1999999999999993</v>
      </c>
      <c r="F52" s="88">
        <v>6.3</v>
      </c>
      <c r="G52" s="88">
        <v>5.4</v>
      </c>
      <c r="H52" s="88">
        <v>4.5999999999999996</v>
      </c>
      <c r="I52" s="88"/>
      <c r="J52" s="88">
        <v>17.8</v>
      </c>
      <c r="K52" s="88">
        <v>26.7</v>
      </c>
      <c r="L52" s="88">
        <f t="shared" si="24"/>
        <v>6</v>
      </c>
      <c r="M52" s="25">
        <v>3133</v>
      </c>
      <c r="N52" s="25">
        <f t="shared" si="25"/>
        <v>38.849200000000003</v>
      </c>
      <c r="O52" s="25">
        <f t="shared" si="26"/>
        <v>21.617699999999999</v>
      </c>
      <c r="P52" s="25">
        <f t="shared" si="27"/>
        <v>14.725100000000001</v>
      </c>
      <c r="Q52" s="25">
        <f t="shared" si="28"/>
        <v>28.823599999999999</v>
      </c>
      <c r="R52" s="25">
        <f t="shared" si="29"/>
        <v>19.737899999999996</v>
      </c>
      <c r="S52" s="25">
        <f t="shared" si="30"/>
        <v>16.918200000000002</v>
      </c>
      <c r="T52" s="25">
        <f t="shared" si="31"/>
        <v>14.411799999999999</v>
      </c>
      <c r="U52" s="25">
        <f t="shared" si="32"/>
        <v>0</v>
      </c>
      <c r="V52" s="25">
        <f t="shared" si="33"/>
        <v>55.767400000000002</v>
      </c>
      <c r="W52" s="25">
        <f t="shared" si="34"/>
        <v>83.651099999999985</v>
      </c>
      <c r="X52" s="25">
        <f t="shared" si="35"/>
        <v>18.797999999999998</v>
      </c>
      <c r="Y52" s="25">
        <v>4377</v>
      </c>
      <c r="Z52" s="44">
        <f t="shared" si="36"/>
        <v>0.88757596527301819</v>
      </c>
      <c r="AA52" s="44">
        <f t="shared" si="37"/>
        <v>0.49389307745030842</v>
      </c>
      <c r="AB52" s="44">
        <f t="shared" si="38"/>
        <v>0.33641992232122464</v>
      </c>
      <c r="AC52" s="44">
        <f t="shared" si="39"/>
        <v>0.65852410326707789</v>
      </c>
      <c r="AD52" s="44">
        <f t="shared" si="40"/>
        <v>0.45094585332419457</v>
      </c>
      <c r="AE52" s="44">
        <f t="shared" si="41"/>
        <v>0.38652501713502402</v>
      </c>
      <c r="AF52" s="44">
        <f t="shared" si="42"/>
        <v>0.32926205163353894</v>
      </c>
      <c r="AG52" s="44">
        <f t="shared" si="43"/>
        <v>0</v>
      </c>
      <c r="AH52" s="44">
        <f t="shared" si="44"/>
        <v>1.274100982408042</v>
      </c>
      <c r="AI52" s="44">
        <f t="shared" si="45"/>
        <v>1.9111514736120627</v>
      </c>
      <c r="AJ52" s="44">
        <f t="shared" si="46"/>
        <v>0.4294722412611377</v>
      </c>
      <c r="AK52" s="90">
        <f t="shared" si="47"/>
        <v>7.1578706876856293</v>
      </c>
    </row>
    <row r="53" spans="1:37">
      <c r="A53" s="13">
        <v>1929</v>
      </c>
      <c r="B53" s="88">
        <v>12.1</v>
      </c>
      <c r="C53" s="88">
        <v>6.4</v>
      </c>
      <c r="D53" s="88">
        <v>4.4000000000000004</v>
      </c>
      <c r="E53" s="88">
        <v>9.1999999999999993</v>
      </c>
      <c r="F53" s="88">
        <v>5.8</v>
      </c>
      <c r="G53" s="88">
        <v>4.5</v>
      </c>
      <c r="H53" s="88">
        <v>4.3</v>
      </c>
      <c r="I53" s="88"/>
      <c r="J53" s="88">
        <v>16.7</v>
      </c>
      <c r="K53" s="88">
        <v>25.4</v>
      </c>
      <c r="L53" s="88">
        <f t="shared" si="24"/>
        <v>11.200000000000017</v>
      </c>
      <c r="M53" s="25">
        <v>3249</v>
      </c>
      <c r="N53" s="25">
        <f t="shared" si="25"/>
        <v>39.312899999999999</v>
      </c>
      <c r="O53" s="25">
        <f t="shared" si="26"/>
        <v>20.793600000000001</v>
      </c>
      <c r="P53" s="25">
        <f t="shared" si="27"/>
        <v>14.2956</v>
      </c>
      <c r="Q53" s="25">
        <f t="shared" si="28"/>
        <v>29.890799999999999</v>
      </c>
      <c r="R53" s="25">
        <f t="shared" si="29"/>
        <v>18.844200000000001</v>
      </c>
      <c r="S53" s="25">
        <f t="shared" si="30"/>
        <v>14.6205</v>
      </c>
      <c r="T53" s="25">
        <f t="shared" si="31"/>
        <v>13.970699999999999</v>
      </c>
      <c r="U53" s="25">
        <f t="shared" si="32"/>
        <v>0</v>
      </c>
      <c r="V53" s="25">
        <f t="shared" si="33"/>
        <v>54.258299999999998</v>
      </c>
      <c r="W53" s="25">
        <f t="shared" si="34"/>
        <v>82.524599999999992</v>
      </c>
      <c r="X53" s="25">
        <f t="shared" si="35"/>
        <v>36.388800000000053</v>
      </c>
      <c r="Y53" s="25">
        <v>4345</v>
      </c>
      <c r="Z53" s="44">
        <f t="shared" si="36"/>
        <v>0.9047848101265823</v>
      </c>
      <c r="AA53" s="44">
        <f t="shared" si="37"/>
        <v>0.47856386651323363</v>
      </c>
      <c r="AB53" s="44">
        <f t="shared" si="38"/>
        <v>0.32901265822784809</v>
      </c>
      <c r="AC53" s="44">
        <f t="shared" si="39"/>
        <v>0.68793555811277329</v>
      </c>
      <c r="AD53" s="44">
        <f t="shared" si="40"/>
        <v>0.43369850402761795</v>
      </c>
      <c r="AE53" s="44">
        <f t="shared" si="41"/>
        <v>0.33649021864211737</v>
      </c>
      <c r="AF53" s="44">
        <f t="shared" si="42"/>
        <v>0.32153509781357881</v>
      </c>
      <c r="AG53" s="44">
        <f t="shared" si="43"/>
        <v>0</v>
      </c>
      <c r="AH53" s="44">
        <f t="shared" si="44"/>
        <v>1.2487525891829689</v>
      </c>
      <c r="AI53" s="44">
        <f t="shared" si="45"/>
        <v>1.8993003452243957</v>
      </c>
      <c r="AJ53" s="44">
        <f t="shared" si="46"/>
        <v>0.83748676639816</v>
      </c>
      <c r="AK53" s="90">
        <f t="shared" si="47"/>
        <v>7.4775604142692762</v>
      </c>
    </row>
    <row r="54" spans="1:37">
      <c r="A54" s="13">
        <v>1928</v>
      </c>
      <c r="B54" s="88">
        <v>11.6</v>
      </c>
      <c r="C54" s="88">
        <v>5.9</v>
      </c>
      <c r="D54" s="88">
        <v>4.0999999999999996</v>
      </c>
      <c r="E54" s="88">
        <v>14.3</v>
      </c>
      <c r="F54" s="88">
        <v>5.6</v>
      </c>
      <c r="G54" s="88">
        <v>4.8</v>
      </c>
      <c r="H54" s="88">
        <v>4.4000000000000004</v>
      </c>
      <c r="I54" s="88"/>
      <c r="J54" s="88">
        <v>16</v>
      </c>
      <c r="K54" s="88">
        <v>26.4</v>
      </c>
      <c r="L54" s="88">
        <f t="shared" si="24"/>
        <v>6.9000000000000057</v>
      </c>
      <c r="M54" s="25">
        <v>3419</v>
      </c>
      <c r="N54" s="25">
        <f t="shared" si="25"/>
        <v>39.660400000000003</v>
      </c>
      <c r="O54" s="25">
        <f t="shared" si="26"/>
        <v>20.172100000000004</v>
      </c>
      <c r="P54" s="25">
        <f t="shared" si="27"/>
        <v>14.017899999999999</v>
      </c>
      <c r="Q54" s="25">
        <f t="shared" si="28"/>
        <v>48.891700000000007</v>
      </c>
      <c r="R54" s="25">
        <f t="shared" si="29"/>
        <v>19.146399999999996</v>
      </c>
      <c r="S54" s="25">
        <f t="shared" si="30"/>
        <v>16.411200000000001</v>
      </c>
      <c r="T54" s="25">
        <f t="shared" si="31"/>
        <v>15.0436</v>
      </c>
      <c r="U54" s="25">
        <f t="shared" si="32"/>
        <v>0</v>
      </c>
      <c r="V54" s="25">
        <f t="shared" si="33"/>
        <v>54.704000000000001</v>
      </c>
      <c r="W54" s="25">
        <f t="shared" si="34"/>
        <v>90.261599999999987</v>
      </c>
      <c r="X54" s="25">
        <f t="shared" si="35"/>
        <v>23.591100000000019</v>
      </c>
      <c r="Y54" s="25">
        <v>4221</v>
      </c>
      <c r="Z54" s="44">
        <f t="shared" si="36"/>
        <v>0.93959725183605791</v>
      </c>
      <c r="AA54" s="44">
        <f t="shared" si="37"/>
        <v>0.47789860222696057</v>
      </c>
      <c r="AB54" s="44">
        <f t="shared" si="38"/>
        <v>0.33209902866619284</v>
      </c>
      <c r="AC54" s="44">
        <f t="shared" si="39"/>
        <v>1.1582966121772094</v>
      </c>
      <c r="AD54" s="44">
        <f t="shared" si="40"/>
        <v>0.45359867330016573</v>
      </c>
      <c r="AE54" s="44">
        <f t="shared" si="41"/>
        <v>0.38879886282871362</v>
      </c>
      <c r="AF54" s="44">
        <f t="shared" si="42"/>
        <v>0.3563989575929874</v>
      </c>
      <c r="AG54" s="44">
        <f t="shared" si="43"/>
        <v>0</v>
      </c>
      <c r="AH54" s="44">
        <f t="shared" si="44"/>
        <v>1.2959962094290451</v>
      </c>
      <c r="AI54" s="44">
        <f t="shared" si="45"/>
        <v>2.1383937455579241</v>
      </c>
      <c r="AJ54" s="44">
        <f t="shared" si="46"/>
        <v>0.55889836531627624</v>
      </c>
      <c r="AK54" s="90">
        <f t="shared" si="47"/>
        <v>8.0999763089315326</v>
      </c>
    </row>
    <row r="55" spans="1:37">
      <c r="A55" s="13">
        <v>1927</v>
      </c>
      <c r="B55" s="88">
        <v>13.1</v>
      </c>
      <c r="C55" s="88">
        <v>6.4</v>
      </c>
      <c r="D55" s="88">
        <v>4.0999999999999996</v>
      </c>
      <c r="E55" s="88">
        <v>8.1</v>
      </c>
      <c r="F55" s="88">
        <v>3.9</v>
      </c>
      <c r="G55" s="88">
        <v>5.5</v>
      </c>
      <c r="H55" s="88">
        <v>4.7</v>
      </c>
      <c r="I55" s="88"/>
      <c r="J55" s="88">
        <v>17.3</v>
      </c>
      <c r="K55" s="88">
        <v>25.3</v>
      </c>
      <c r="L55" s="88">
        <f t="shared" si="24"/>
        <v>11.599999999999994</v>
      </c>
      <c r="M55" s="25">
        <v>3447</v>
      </c>
      <c r="N55" s="25">
        <f t="shared" si="25"/>
        <v>45.155699999999996</v>
      </c>
      <c r="O55" s="25">
        <f t="shared" si="26"/>
        <v>22.060800000000004</v>
      </c>
      <c r="P55" s="25">
        <f t="shared" si="27"/>
        <v>14.132699999999998</v>
      </c>
      <c r="Q55" s="25">
        <f t="shared" si="28"/>
        <v>27.920699999999997</v>
      </c>
      <c r="R55" s="25">
        <f t="shared" si="29"/>
        <v>13.443299999999999</v>
      </c>
      <c r="S55" s="25">
        <f t="shared" si="30"/>
        <v>18.958500000000001</v>
      </c>
      <c r="T55" s="25">
        <f t="shared" si="31"/>
        <v>16.200900000000001</v>
      </c>
      <c r="U55" s="25">
        <f t="shared" si="32"/>
        <v>0</v>
      </c>
      <c r="V55" s="25">
        <f t="shared" si="33"/>
        <v>59.633100000000006</v>
      </c>
      <c r="W55" s="25">
        <f t="shared" si="34"/>
        <v>87.209100000000007</v>
      </c>
      <c r="X55" s="25">
        <f t="shared" si="35"/>
        <v>39.985199999999985</v>
      </c>
      <c r="Y55" s="25">
        <v>4218</v>
      </c>
      <c r="Z55" s="44">
        <f t="shared" si="36"/>
        <v>1.070547652916074</v>
      </c>
      <c r="AA55" s="44">
        <f t="shared" si="37"/>
        <v>0.52301564722617366</v>
      </c>
      <c r="AB55" s="44">
        <f t="shared" si="38"/>
        <v>0.33505689900426738</v>
      </c>
      <c r="AC55" s="44">
        <f t="shared" si="39"/>
        <v>0.6619416785206258</v>
      </c>
      <c r="AD55" s="44">
        <f t="shared" si="40"/>
        <v>0.3187126600284495</v>
      </c>
      <c r="AE55" s="44">
        <f t="shared" si="41"/>
        <v>0.44946657183499295</v>
      </c>
      <c r="AF55" s="44">
        <f t="shared" si="42"/>
        <v>0.38408961593172125</v>
      </c>
      <c r="AG55" s="44">
        <f t="shared" si="43"/>
        <v>0</v>
      </c>
      <c r="AH55" s="44">
        <f t="shared" si="44"/>
        <v>1.4137766714082505</v>
      </c>
      <c r="AI55" s="44">
        <f t="shared" si="45"/>
        <v>2.0675462304409673</v>
      </c>
      <c r="AJ55" s="44">
        <f t="shared" si="46"/>
        <v>0.94796586059743926</v>
      </c>
      <c r="AK55" s="90">
        <f t="shared" si="47"/>
        <v>8.1721194879089598</v>
      </c>
    </row>
    <row r="56" spans="1:37">
      <c r="A56" s="13">
        <v>1926</v>
      </c>
      <c r="B56" s="88">
        <v>12.8</v>
      </c>
      <c r="C56" s="88">
        <v>6.6</v>
      </c>
      <c r="D56" s="88">
        <v>4.3</v>
      </c>
      <c r="E56" s="88">
        <v>7.2</v>
      </c>
      <c r="F56" s="88">
        <v>4.7</v>
      </c>
      <c r="G56" s="88">
        <v>6.1</v>
      </c>
      <c r="H56" s="88">
        <v>5.6</v>
      </c>
      <c r="I56" s="88"/>
      <c r="J56" s="88">
        <v>19</v>
      </c>
      <c r="K56" s="88">
        <v>28.2</v>
      </c>
      <c r="L56" s="88">
        <f t="shared" si="24"/>
        <v>5.4999999999999858</v>
      </c>
      <c r="M56" s="25">
        <v>3387</v>
      </c>
      <c r="N56" s="25">
        <f t="shared" si="25"/>
        <v>43.353600000000007</v>
      </c>
      <c r="O56" s="25">
        <f t="shared" si="26"/>
        <v>22.354199999999999</v>
      </c>
      <c r="P56" s="25">
        <f t="shared" si="27"/>
        <v>14.564099999999998</v>
      </c>
      <c r="Q56" s="25">
        <f t="shared" si="28"/>
        <v>24.386400000000002</v>
      </c>
      <c r="R56" s="25">
        <f t="shared" si="29"/>
        <v>15.918900000000001</v>
      </c>
      <c r="S56" s="25">
        <f t="shared" si="30"/>
        <v>20.660699999999999</v>
      </c>
      <c r="T56" s="25">
        <f t="shared" si="31"/>
        <v>18.967199999999998</v>
      </c>
      <c r="U56" s="25">
        <f t="shared" si="32"/>
        <v>0</v>
      </c>
      <c r="V56" s="25">
        <f t="shared" si="33"/>
        <v>64.352999999999994</v>
      </c>
      <c r="W56" s="25">
        <f t="shared" si="34"/>
        <v>95.51339999999999</v>
      </c>
      <c r="X56" s="25">
        <f t="shared" si="35"/>
        <v>18.628499999999953</v>
      </c>
      <c r="Y56" s="25">
        <v>4646</v>
      </c>
      <c r="Z56" s="44">
        <f t="shared" si="36"/>
        <v>0.93313818338355592</v>
      </c>
      <c r="AA56" s="44">
        <f t="shared" si="37"/>
        <v>0.48114937580714595</v>
      </c>
      <c r="AB56" s="44">
        <f t="shared" si="38"/>
        <v>0.31347610848041324</v>
      </c>
      <c r="AC56" s="44">
        <f t="shared" si="39"/>
        <v>0.52489022815325015</v>
      </c>
      <c r="AD56" s="44">
        <f t="shared" si="40"/>
        <v>0.34263667671114939</v>
      </c>
      <c r="AE56" s="44">
        <f t="shared" si="41"/>
        <v>0.44469866551872572</v>
      </c>
      <c r="AF56" s="44">
        <f t="shared" si="42"/>
        <v>0.4082479552303056</v>
      </c>
      <c r="AG56" s="44">
        <f t="shared" si="43"/>
        <v>0</v>
      </c>
      <c r="AH56" s="44">
        <f t="shared" si="44"/>
        <v>1.3851269909599655</v>
      </c>
      <c r="AI56" s="44">
        <f t="shared" si="45"/>
        <v>2.0558200602668957</v>
      </c>
      <c r="AJ56" s="44">
        <f t="shared" si="46"/>
        <v>0.40095781317262064</v>
      </c>
      <c r="AK56" s="90">
        <f t="shared" si="47"/>
        <v>7.2901420576840277</v>
      </c>
    </row>
    <row r="57" spans="1:37">
      <c r="A57" s="13">
        <v>1925</v>
      </c>
      <c r="B57" s="88">
        <v>13.2</v>
      </c>
      <c r="C57" s="88">
        <v>6.4</v>
      </c>
      <c r="D57" s="88">
        <v>4.2</v>
      </c>
      <c r="E57" s="88">
        <v>7</v>
      </c>
      <c r="F57" s="88">
        <v>4.7</v>
      </c>
      <c r="G57" s="88">
        <v>5.9</v>
      </c>
      <c r="H57" s="88">
        <v>5.4</v>
      </c>
      <c r="I57" s="88"/>
      <c r="J57" s="88">
        <v>15.6</v>
      </c>
      <c r="K57" s="88">
        <v>30.6</v>
      </c>
      <c r="L57" s="88">
        <f t="shared" si="24"/>
        <v>7</v>
      </c>
      <c r="M57" s="25">
        <v>3671</v>
      </c>
      <c r="N57" s="25">
        <f t="shared" si="25"/>
        <v>48.4572</v>
      </c>
      <c r="O57" s="25">
        <f t="shared" si="26"/>
        <v>23.494400000000002</v>
      </c>
      <c r="P57" s="25">
        <f t="shared" si="27"/>
        <v>15.418200000000001</v>
      </c>
      <c r="Q57" s="25">
        <f t="shared" si="28"/>
        <v>25.696999999999999</v>
      </c>
      <c r="R57" s="25">
        <f t="shared" si="29"/>
        <v>17.253700000000002</v>
      </c>
      <c r="S57" s="25">
        <f t="shared" si="30"/>
        <v>21.658900000000003</v>
      </c>
      <c r="T57" s="25">
        <f t="shared" si="31"/>
        <v>19.823400000000003</v>
      </c>
      <c r="U57" s="25">
        <f t="shared" si="32"/>
        <v>0</v>
      </c>
      <c r="V57" s="25">
        <f t="shared" si="33"/>
        <v>57.267600000000002</v>
      </c>
      <c r="W57" s="25">
        <f t="shared" si="34"/>
        <v>112.3326</v>
      </c>
      <c r="X57" s="25">
        <f t="shared" si="35"/>
        <v>25.696999999999999</v>
      </c>
      <c r="Y57" s="25">
        <v>5633</v>
      </c>
      <c r="Z57" s="44">
        <f t="shared" si="36"/>
        <v>0.86023788389845557</v>
      </c>
      <c r="AA57" s="44">
        <f t="shared" si="37"/>
        <v>0.41708503461743301</v>
      </c>
      <c r="AB57" s="44">
        <f t="shared" si="38"/>
        <v>0.27371205396769044</v>
      </c>
      <c r="AC57" s="44">
        <f t="shared" si="39"/>
        <v>0.45618675661281727</v>
      </c>
      <c r="AD57" s="44">
        <f t="shared" si="40"/>
        <v>0.30629682229717736</v>
      </c>
      <c r="AE57" s="44">
        <f t="shared" si="41"/>
        <v>0.38450026628794609</v>
      </c>
      <c r="AF57" s="44">
        <f t="shared" si="42"/>
        <v>0.35191549795845917</v>
      </c>
      <c r="AG57" s="44">
        <f t="shared" si="43"/>
        <v>0</v>
      </c>
      <c r="AH57" s="44">
        <f t="shared" si="44"/>
        <v>1.0166447718799929</v>
      </c>
      <c r="AI57" s="44">
        <f t="shared" si="45"/>
        <v>1.9941878217646014</v>
      </c>
      <c r="AJ57" s="44">
        <f t="shared" si="46"/>
        <v>0.45618675661281727</v>
      </c>
      <c r="AK57" s="90">
        <f t="shared" si="47"/>
        <v>6.5169536658973906</v>
      </c>
    </row>
    <row r="58" spans="1:37">
      <c r="A58" s="13">
        <v>1924</v>
      </c>
      <c r="B58" s="88">
        <v>12.2</v>
      </c>
      <c r="C58" s="88">
        <v>6.1</v>
      </c>
      <c r="D58" s="88">
        <v>3.5</v>
      </c>
      <c r="E58" s="88">
        <v>6.9</v>
      </c>
      <c r="F58" s="88">
        <v>4.9000000000000004</v>
      </c>
      <c r="G58" s="88">
        <v>7.1</v>
      </c>
      <c r="H58" s="88">
        <v>5.5</v>
      </c>
      <c r="I58" s="88"/>
      <c r="J58" s="88">
        <v>17</v>
      </c>
      <c r="K58" s="88">
        <v>27.1</v>
      </c>
      <c r="L58" s="88">
        <f t="shared" si="24"/>
        <v>9.7000000000000028</v>
      </c>
      <c r="M58" s="25">
        <v>3972</v>
      </c>
      <c r="N58" s="25">
        <f t="shared" si="25"/>
        <v>48.458399999999997</v>
      </c>
      <c r="O58" s="25">
        <f t="shared" si="26"/>
        <v>24.229199999999999</v>
      </c>
      <c r="P58" s="25">
        <f t="shared" si="27"/>
        <v>13.901999999999999</v>
      </c>
      <c r="Q58" s="25">
        <f t="shared" si="28"/>
        <v>27.406800000000004</v>
      </c>
      <c r="R58" s="25">
        <f t="shared" si="29"/>
        <v>19.462800000000001</v>
      </c>
      <c r="S58" s="25">
        <f t="shared" si="30"/>
        <v>28.201199999999996</v>
      </c>
      <c r="T58" s="25">
        <f t="shared" si="31"/>
        <v>21.846</v>
      </c>
      <c r="U58" s="25">
        <f t="shared" si="32"/>
        <v>0</v>
      </c>
      <c r="V58" s="25">
        <f t="shared" si="33"/>
        <v>67.524000000000001</v>
      </c>
      <c r="W58" s="25">
        <f t="shared" si="34"/>
        <v>107.64120000000001</v>
      </c>
      <c r="X58" s="25">
        <f t="shared" si="35"/>
        <v>38.528400000000012</v>
      </c>
      <c r="Y58" s="25">
        <v>5576</v>
      </c>
      <c r="Z58" s="44">
        <f t="shared" si="36"/>
        <v>0.86905308464849362</v>
      </c>
      <c r="AA58" s="44">
        <f t="shared" si="37"/>
        <v>0.43452654232424681</v>
      </c>
      <c r="AB58" s="44">
        <f t="shared" si="38"/>
        <v>0.24931850789096122</v>
      </c>
      <c r="AC58" s="44">
        <f t="shared" si="39"/>
        <v>0.49151362984218083</v>
      </c>
      <c r="AD58" s="44">
        <f t="shared" si="40"/>
        <v>0.34904591104734578</v>
      </c>
      <c r="AE58" s="44">
        <f t="shared" si="41"/>
        <v>0.50576040172166414</v>
      </c>
      <c r="AF58" s="44">
        <f t="shared" si="42"/>
        <v>0.39178622668579627</v>
      </c>
      <c r="AG58" s="44">
        <f t="shared" si="43"/>
        <v>0</v>
      </c>
      <c r="AH58" s="44">
        <f t="shared" si="44"/>
        <v>1.2109756097560975</v>
      </c>
      <c r="AI58" s="44">
        <f t="shared" si="45"/>
        <v>1.9304375896700146</v>
      </c>
      <c r="AJ58" s="44">
        <f t="shared" si="46"/>
        <v>0.69096843615494996</v>
      </c>
      <c r="AK58" s="90">
        <f t="shared" si="47"/>
        <v>7.1233859397417509</v>
      </c>
    </row>
    <row r="59" spans="1:37">
      <c r="A59" s="13">
        <v>1923</v>
      </c>
      <c r="B59" s="88">
        <v>12.4</v>
      </c>
      <c r="C59" s="88">
        <v>6.3</v>
      </c>
      <c r="D59" s="88">
        <v>3.7</v>
      </c>
      <c r="E59" s="88">
        <v>9.1999999999999993</v>
      </c>
      <c r="F59" s="88">
        <v>5</v>
      </c>
      <c r="G59" s="88">
        <v>4.7</v>
      </c>
      <c r="H59" s="88">
        <v>5.7</v>
      </c>
      <c r="I59" s="88"/>
      <c r="J59" s="88">
        <v>17.7</v>
      </c>
      <c r="K59" s="88">
        <v>23.8</v>
      </c>
      <c r="L59" s="88">
        <f t="shared" si="24"/>
        <v>11.5</v>
      </c>
      <c r="M59" s="25">
        <v>3985</v>
      </c>
      <c r="N59" s="25">
        <f t="shared" si="25"/>
        <v>49.414000000000001</v>
      </c>
      <c r="O59" s="25">
        <f t="shared" si="26"/>
        <v>25.105499999999999</v>
      </c>
      <c r="P59" s="25">
        <f t="shared" si="27"/>
        <v>14.7445</v>
      </c>
      <c r="Q59" s="25">
        <f t="shared" si="28"/>
        <v>36.661999999999999</v>
      </c>
      <c r="R59" s="25">
        <f t="shared" si="29"/>
        <v>19.925000000000001</v>
      </c>
      <c r="S59" s="25">
        <f t="shared" si="30"/>
        <v>18.729500000000002</v>
      </c>
      <c r="T59" s="25">
        <f t="shared" si="31"/>
        <v>22.714500000000001</v>
      </c>
      <c r="U59" s="25">
        <f t="shared" si="32"/>
        <v>0</v>
      </c>
      <c r="V59" s="25">
        <f t="shared" si="33"/>
        <v>70.534499999999994</v>
      </c>
      <c r="W59" s="25">
        <f t="shared" si="34"/>
        <v>94.843000000000004</v>
      </c>
      <c r="X59" s="25">
        <f t="shared" si="35"/>
        <v>45.827500000000001</v>
      </c>
      <c r="Y59" s="25">
        <v>4997</v>
      </c>
      <c r="Z59" s="44">
        <f t="shared" si="36"/>
        <v>0.98887332399439676</v>
      </c>
      <c r="AA59" s="44">
        <f t="shared" si="37"/>
        <v>0.50241144686812078</v>
      </c>
      <c r="AB59" s="44">
        <f t="shared" si="38"/>
        <v>0.29506704022413449</v>
      </c>
      <c r="AC59" s="44">
        <f t="shared" si="39"/>
        <v>0.73368020812487489</v>
      </c>
      <c r="AD59" s="44">
        <f t="shared" si="40"/>
        <v>0.39873924354612766</v>
      </c>
      <c r="AE59" s="44">
        <f t="shared" si="41"/>
        <v>0.37481488893336007</v>
      </c>
      <c r="AF59" s="44">
        <f t="shared" si="42"/>
        <v>0.45456273764258559</v>
      </c>
      <c r="AG59" s="44">
        <f t="shared" si="43"/>
        <v>0</v>
      </c>
      <c r="AH59" s="44">
        <f t="shared" si="44"/>
        <v>1.4115369221532919</v>
      </c>
      <c r="AI59" s="44">
        <f t="shared" si="45"/>
        <v>1.8979987992795679</v>
      </c>
      <c r="AJ59" s="44">
        <f t="shared" si="46"/>
        <v>0.91710026015609369</v>
      </c>
      <c r="AK59" s="90">
        <f t="shared" si="47"/>
        <v>7.9747848709225533</v>
      </c>
    </row>
    <row r="60" spans="1:37">
      <c r="A60" s="13">
        <v>1922</v>
      </c>
      <c r="B60" s="88">
        <v>11.5</v>
      </c>
      <c r="C60" s="88">
        <v>5.6</v>
      </c>
      <c r="D60" s="88">
        <v>3.1</v>
      </c>
      <c r="E60" s="88">
        <v>8.9</v>
      </c>
      <c r="F60" s="88">
        <v>4</v>
      </c>
      <c r="G60" s="88">
        <v>3.2</v>
      </c>
      <c r="H60" s="88">
        <v>4.3</v>
      </c>
      <c r="I60" s="88"/>
      <c r="J60" s="88">
        <v>15.8</v>
      </c>
      <c r="K60" s="88">
        <v>15.9</v>
      </c>
      <c r="L60" s="88">
        <f t="shared" si="24"/>
        <v>27.699999999999989</v>
      </c>
      <c r="M60" s="25">
        <v>4660</v>
      </c>
      <c r="N60" s="25">
        <f t="shared" si="25"/>
        <v>53.59</v>
      </c>
      <c r="O60" s="25">
        <f t="shared" si="26"/>
        <v>26.096</v>
      </c>
      <c r="P60" s="25">
        <f t="shared" si="27"/>
        <v>14.446</v>
      </c>
      <c r="Q60" s="25">
        <f t="shared" si="28"/>
        <v>41.473999999999997</v>
      </c>
      <c r="R60" s="25">
        <f t="shared" si="29"/>
        <v>18.64</v>
      </c>
      <c r="S60" s="25">
        <f t="shared" si="30"/>
        <v>14.912000000000001</v>
      </c>
      <c r="T60" s="25">
        <f t="shared" si="31"/>
        <v>20.038</v>
      </c>
      <c r="U60" s="25">
        <f t="shared" si="32"/>
        <v>0</v>
      </c>
      <c r="V60" s="25">
        <f t="shared" si="33"/>
        <v>73.628</v>
      </c>
      <c r="W60" s="25">
        <f t="shared" si="34"/>
        <v>74.093999999999994</v>
      </c>
      <c r="X60" s="25">
        <f t="shared" si="35"/>
        <v>129.08199999999994</v>
      </c>
      <c r="Y60" s="25">
        <v>4980</v>
      </c>
      <c r="Z60" s="44">
        <f t="shared" si="36"/>
        <v>1.0761044176706827</v>
      </c>
      <c r="AA60" s="44">
        <f t="shared" si="37"/>
        <v>0.52401606425702807</v>
      </c>
      <c r="AB60" s="44">
        <f t="shared" si="38"/>
        <v>0.29008032128514055</v>
      </c>
      <c r="AC60" s="44">
        <f t="shared" si="39"/>
        <v>0.83281124497991965</v>
      </c>
      <c r="AD60" s="44">
        <f t="shared" si="40"/>
        <v>0.3742971887550201</v>
      </c>
      <c r="AE60" s="44">
        <f t="shared" si="41"/>
        <v>0.2994377510040161</v>
      </c>
      <c r="AF60" s="44">
        <f t="shared" si="42"/>
        <v>0.40236947791164657</v>
      </c>
      <c r="AG60" s="44">
        <f t="shared" si="43"/>
        <v>0</v>
      </c>
      <c r="AH60" s="44">
        <f t="shared" si="44"/>
        <v>1.4784738955823293</v>
      </c>
      <c r="AI60" s="44">
        <f t="shared" si="45"/>
        <v>1.4878313253012048</v>
      </c>
      <c r="AJ60" s="44">
        <f t="shared" si="46"/>
        <v>2.5920080321285126</v>
      </c>
      <c r="AK60" s="90">
        <f t="shared" si="47"/>
        <v>9.3574297188754993</v>
      </c>
    </row>
    <row r="61" spans="1:37">
      <c r="A61" s="13">
        <v>1921</v>
      </c>
      <c r="B61" s="88">
        <v>14</v>
      </c>
      <c r="C61" s="88">
        <v>6.2</v>
      </c>
      <c r="D61" s="88">
        <v>3.4</v>
      </c>
      <c r="E61" s="88">
        <v>9.9</v>
      </c>
      <c r="F61" s="88">
        <v>4.5999999999999996</v>
      </c>
      <c r="G61" s="88">
        <v>6.6</v>
      </c>
      <c r="H61" s="88">
        <v>4.2</v>
      </c>
      <c r="I61" s="88"/>
      <c r="J61" s="88">
        <v>16.399999999999999</v>
      </c>
      <c r="K61" s="88">
        <v>13.7</v>
      </c>
      <c r="L61" s="88">
        <f t="shared" si="24"/>
        <v>20.999999999999986</v>
      </c>
      <c r="M61" s="25">
        <v>4404</v>
      </c>
      <c r="N61" s="25">
        <f t="shared" si="25"/>
        <v>61.655999999999999</v>
      </c>
      <c r="O61" s="25">
        <f t="shared" si="26"/>
        <v>27.3048</v>
      </c>
      <c r="P61" s="25">
        <f t="shared" si="27"/>
        <v>14.973600000000001</v>
      </c>
      <c r="Q61" s="25">
        <f t="shared" si="28"/>
        <v>43.599599999999995</v>
      </c>
      <c r="R61" s="25">
        <f t="shared" si="29"/>
        <v>20.258399999999998</v>
      </c>
      <c r="S61" s="25">
        <f t="shared" si="30"/>
        <v>29.066399999999998</v>
      </c>
      <c r="T61" s="25">
        <f t="shared" si="31"/>
        <v>18.4968</v>
      </c>
      <c r="U61" s="25">
        <f t="shared" si="32"/>
        <v>0</v>
      </c>
      <c r="V61" s="25">
        <f t="shared" si="33"/>
        <v>72.225599999999986</v>
      </c>
      <c r="W61" s="25">
        <f t="shared" si="34"/>
        <v>60.334799999999994</v>
      </c>
      <c r="X61" s="25">
        <f t="shared" si="35"/>
        <v>92.483999999999938</v>
      </c>
      <c r="Y61" s="25">
        <v>5448</v>
      </c>
      <c r="Z61" s="44">
        <f t="shared" si="36"/>
        <v>1.1317180616740088</v>
      </c>
      <c r="AA61" s="44">
        <f t="shared" si="37"/>
        <v>0.50118942731277538</v>
      </c>
      <c r="AB61" s="44">
        <f t="shared" si="38"/>
        <v>0.27484581497797361</v>
      </c>
      <c r="AC61" s="44">
        <f t="shared" si="39"/>
        <v>0.80028634361233464</v>
      </c>
      <c r="AD61" s="44">
        <f t="shared" si="40"/>
        <v>0.37185022026431719</v>
      </c>
      <c r="AE61" s="44">
        <f t="shared" si="41"/>
        <v>0.53352422907488983</v>
      </c>
      <c r="AF61" s="44">
        <f t="shared" si="42"/>
        <v>0.33951541850220268</v>
      </c>
      <c r="AG61" s="44">
        <f t="shared" si="43"/>
        <v>0</v>
      </c>
      <c r="AH61" s="44">
        <f t="shared" si="44"/>
        <v>1.3257268722466957</v>
      </c>
      <c r="AI61" s="44">
        <f t="shared" si="45"/>
        <v>1.1074669603524228</v>
      </c>
      <c r="AJ61" s="44">
        <f t="shared" si="46"/>
        <v>1.6975770925110121</v>
      </c>
      <c r="AK61" s="90">
        <f t="shared" si="47"/>
        <v>8.0837004405286326</v>
      </c>
    </row>
    <row r="62" spans="1:37">
      <c r="A62" s="13">
        <v>1920</v>
      </c>
      <c r="B62" s="88">
        <v>9.6999999999999993</v>
      </c>
      <c r="C62" s="88">
        <v>4.3</v>
      </c>
      <c r="D62" s="88">
        <v>2.7</v>
      </c>
      <c r="E62" s="88">
        <v>10.5</v>
      </c>
      <c r="F62" s="88">
        <v>2.7</v>
      </c>
      <c r="G62" s="88">
        <v>3.9</v>
      </c>
      <c r="H62" s="88">
        <v>3.6</v>
      </c>
      <c r="I62" s="88"/>
      <c r="J62" s="88">
        <v>9.8000000000000007</v>
      </c>
      <c r="K62" s="88">
        <v>7.2</v>
      </c>
      <c r="L62" s="88">
        <f t="shared" si="24"/>
        <v>45.599999999999994</v>
      </c>
      <c r="M62" s="25">
        <v>6534</v>
      </c>
      <c r="N62" s="25">
        <f t="shared" si="25"/>
        <v>63.379799999999996</v>
      </c>
      <c r="O62" s="25">
        <f t="shared" si="26"/>
        <v>28.096199999999996</v>
      </c>
      <c r="P62" s="25">
        <f t="shared" si="27"/>
        <v>17.641800000000003</v>
      </c>
      <c r="Q62" s="25">
        <f t="shared" si="28"/>
        <v>68.606999999999999</v>
      </c>
      <c r="R62" s="25">
        <f t="shared" si="29"/>
        <v>17.641800000000003</v>
      </c>
      <c r="S62" s="25">
        <f t="shared" si="30"/>
        <v>25.482599999999998</v>
      </c>
      <c r="T62" s="25">
        <f t="shared" si="31"/>
        <v>23.522400000000001</v>
      </c>
      <c r="U62" s="25">
        <f t="shared" si="32"/>
        <v>0</v>
      </c>
      <c r="V62" s="25">
        <f t="shared" si="33"/>
        <v>64.033200000000008</v>
      </c>
      <c r="W62" s="25">
        <f t="shared" si="34"/>
        <v>47.044800000000002</v>
      </c>
      <c r="X62" s="25">
        <f t="shared" si="35"/>
        <v>297.95039999999995</v>
      </c>
      <c r="Y62" s="25">
        <v>7500</v>
      </c>
      <c r="Z62" s="44">
        <f t="shared" si="36"/>
        <v>0.84506399999999993</v>
      </c>
      <c r="AA62" s="44">
        <f t="shared" si="37"/>
        <v>0.37461599999999995</v>
      </c>
      <c r="AB62" s="44">
        <f t="shared" si="38"/>
        <v>0.23522400000000004</v>
      </c>
      <c r="AC62" s="44">
        <f t="shared" si="39"/>
        <v>0.91476000000000002</v>
      </c>
      <c r="AD62" s="44">
        <f t="shared" si="40"/>
        <v>0.23522400000000004</v>
      </c>
      <c r="AE62" s="44">
        <f t="shared" si="41"/>
        <v>0.33976799999999996</v>
      </c>
      <c r="AF62" s="44">
        <f t="shared" si="42"/>
        <v>0.31363200000000002</v>
      </c>
      <c r="AG62" s="44">
        <f t="shared" si="43"/>
        <v>0</v>
      </c>
      <c r="AH62" s="44">
        <f t="shared" si="44"/>
        <v>0.85377600000000009</v>
      </c>
      <c r="AI62" s="44">
        <f t="shared" si="45"/>
        <v>0.62726400000000004</v>
      </c>
      <c r="AJ62" s="44">
        <f t="shared" si="46"/>
        <v>3.9726719999999993</v>
      </c>
      <c r="AK62" s="90">
        <f t="shared" si="47"/>
        <v>8.7119999999999997</v>
      </c>
    </row>
    <row r="63" spans="1:37">
      <c r="A63" s="13">
        <v>1919</v>
      </c>
      <c r="B63" s="88">
        <v>12.3</v>
      </c>
      <c r="C63" s="88">
        <v>3.5</v>
      </c>
      <c r="D63" s="88">
        <v>2.4</v>
      </c>
      <c r="E63" s="88">
        <v>6.5</v>
      </c>
      <c r="F63" s="88">
        <v>2.4</v>
      </c>
      <c r="G63" s="88">
        <v>3.7</v>
      </c>
      <c r="H63" s="88">
        <v>2.7</v>
      </c>
      <c r="I63" s="88"/>
      <c r="J63" s="88">
        <v>10.199999999999999</v>
      </c>
      <c r="K63" s="88">
        <v>6</v>
      </c>
      <c r="L63" s="88">
        <f t="shared" si="24"/>
        <v>50.3</v>
      </c>
      <c r="M63" s="25">
        <v>5336</v>
      </c>
      <c r="N63" s="25">
        <f t="shared" si="25"/>
        <v>65.632800000000003</v>
      </c>
      <c r="O63" s="25">
        <f t="shared" si="26"/>
        <v>18.675999999999998</v>
      </c>
      <c r="P63" s="25">
        <f t="shared" si="27"/>
        <v>12.8064</v>
      </c>
      <c r="Q63" s="25">
        <f t="shared" si="28"/>
        <v>34.683999999999997</v>
      </c>
      <c r="R63" s="25">
        <f t="shared" si="29"/>
        <v>12.8064</v>
      </c>
      <c r="S63" s="25">
        <f t="shared" si="30"/>
        <v>19.743200000000002</v>
      </c>
      <c r="T63" s="25">
        <f t="shared" si="31"/>
        <v>14.407200000000001</v>
      </c>
      <c r="U63" s="25">
        <f t="shared" si="32"/>
        <v>0</v>
      </c>
      <c r="V63" s="25">
        <f t="shared" si="33"/>
        <v>54.427199999999999</v>
      </c>
      <c r="W63" s="25">
        <f t="shared" si="34"/>
        <v>32.015999999999998</v>
      </c>
      <c r="X63" s="25">
        <f t="shared" si="35"/>
        <v>268.4008</v>
      </c>
      <c r="Y63" s="25">
        <v>6195</v>
      </c>
      <c r="Z63" s="44">
        <f t="shared" si="36"/>
        <v>1.05944794188862</v>
      </c>
      <c r="AA63" s="44">
        <f t="shared" si="37"/>
        <v>0.3014689265536723</v>
      </c>
      <c r="AB63" s="44">
        <f t="shared" si="38"/>
        <v>0.20672154963680389</v>
      </c>
      <c r="AC63" s="44">
        <f t="shared" si="39"/>
        <v>0.55987086359967708</v>
      </c>
      <c r="AD63" s="44">
        <f t="shared" si="40"/>
        <v>0.20672154963680389</v>
      </c>
      <c r="AE63" s="44">
        <f t="shared" si="41"/>
        <v>0.31869572235673932</v>
      </c>
      <c r="AF63" s="44">
        <f t="shared" si="42"/>
        <v>0.23256174334140436</v>
      </c>
      <c r="AG63" s="44">
        <f t="shared" si="43"/>
        <v>0</v>
      </c>
      <c r="AH63" s="44">
        <f t="shared" si="44"/>
        <v>0.87856658595641646</v>
      </c>
      <c r="AI63" s="44">
        <f t="shared" si="45"/>
        <v>0.51680387409200967</v>
      </c>
      <c r="AJ63" s="44">
        <f t="shared" si="46"/>
        <v>4.3325391444713484</v>
      </c>
      <c r="AK63" s="90">
        <f t="shared" si="47"/>
        <v>8.6133979015334958</v>
      </c>
    </row>
    <row r="64" spans="1:37">
      <c r="A64" s="29">
        <v>1918</v>
      </c>
      <c r="B64" s="88">
        <v>19.600000000000001</v>
      </c>
      <c r="C64" s="88">
        <v>3</v>
      </c>
      <c r="D64" s="88">
        <v>1.6</v>
      </c>
      <c r="E64" s="88">
        <v>5.0999999999999996</v>
      </c>
      <c r="F64" s="88">
        <v>1.9</v>
      </c>
      <c r="G64" s="88">
        <v>1.9</v>
      </c>
      <c r="H64" s="88">
        <v>1.8</v>
      </c>
      <c r="I64" s="88"/>
      <c r="J64" s="88">
        <v>6.2</v>
      </c>
      <c r="K64" s="88">
        <v>5.0999999999999996</v>
      </c>
      <c r="L64" s="88">
        <f t="shared" si="24"/>
        <v>53.8</v>
      </c>
      <c r="M64" s="25">
        <v>5313</v>
      </c>
      <c r="N64" s="25">
        <f t="shared" si="25"/>
        <v>104.1348</v>
      </c>
      <c r="O64" s="25">
        <f t="shared" si="26"/>
        <v>15.939</v>
      </c>
      <c r="P64" s="25">
        <f t="shared" si="27"/>
        <v>8.5008000000000017</v>
      </c>
      <c r="Q64" s="25">
        <f t="shared" si="28"/>
        <v>27.096299999999999</v>
      </c>
      <c r="R64" s="25">
        <f t="shared" si="29"/>
        <v>10.0947</v>
      </c>
      <c r="S64" s="25">
        <f t="shared" si="30"/>
        <v>10.0947</v>
      </c>
      <c r="T64" s="25">
        <f t="shared" si="31"/>
        <v>9.5633999999999997</v>
      </c>
      <c r="U64" s="25">
        <f t="shared" si="32"/>
        <v>0</v>
      </c>
      <c r="V64" s="25">
        <f t="shared" si="33"/>
        <v>32.940599999999996</v>
      </c>
      <c r="W64" s="25">
        <f t="shared" si="34"/>
        <v>27.096299999999999</v>
      </c>
      <c r="X64" s="25">
        <f t="shared" si="35"/>
        <v>285.83939999999996</v>
      </c>
      <c r="Y64" s="25">
        <v>5048</v>
      </c>
      <c r="Z64" s="44">
        <f t="shared" si="36"/>
        <v>2.062892234548336</v>
      </c>
      <c r="AA64" s="44">
        <f t="shared" si="37"/>
        <v>0.31574881141045963</v>
      </c>
      <c r="AB64" s="44">
        <f t="shared" si="38"/>
        <v>0.16839936608557848</v>
      </c>
      <c r="AC64" s="44">
        <f t="shared" si="39"/>
        <v>0.53677297939778135</v>
      </c>
      <c r="AD64" s="44">
        <f t="shared" si="40"/>
        <v>0.19997424722662438</v>
      </c>
      <c r="AE64" s="44">
        <f t="shared" si="41"/>
        <v>0.19997424722662438</v>
      </c>
      <c r="AF64" s="44">
        <f t="shared" si="42"/>
        <v>0.18944928684627574</v>
      </c>
      <c r="AG64" s="44">
        <f t="shared" si="43"/>
        <v>0</v>
      </c>
      <c r="AH64" s="44">
        <f t="shared" si="44"/>
        <v>0.65254754358161637</v>
      </c>
      <c r="AI64" s="44">
        <f t="shared" si="45"/>
        <v>0.53677297939778135</v>
      </c>
      <c r="AJ64" s="44">
        <f t="shared" si="46"/>
        <v>5.6624286846275744</v>
      </c>
      <c r="AK64" s="90">
        <f t="shared" si="47"/>
        <v>10.524960380348652</v>
      </c>
    </row>
    <row r="65" spans="1:37">
      <c r="A65" s="29">
        <v>1917</v>
      </c>
      <c r="B65" s="88">
        <v>29.5</v>
      </c>
      <c r="C65" s="88">
        <v>3.3</v>
      </c>
      <c r="D65" s="88">
        <v>1.4</v>
      </c>
      <c r="E65" s="88">
        <v>7.1</v>
      </c>
      <c r="F65" s="88">
        <v>1.6</v>
      </c>
      <c r="G65" s="88">
        <v>1.4</v>
      </c>
      <c r="H65" s="88">
        <v>1.8</v>
      </c>
      <c r="I65" s="88"/>
      <c r="J65" s="88">
        <v>5.5</v>
      </c>
      <c r="K65" s="88">
        <v>5</v>
      </c>
      <c r="L65" s="88">
        <f t="shared" si="24"/>
        <v>43.400000000000006</v>
      </c>
      <c r="M65" s="25">
        <v>4568</v>
      </c>
      <c r="N65" s="25">
        <f t="shared" si="25"/>
        <v>134.756</v>
      </c>
      <c r="O65" s="25">
        <f t="shared" si="26"/>
        <v>15.074399999999999</v>
      </c>
      <c r="P65" s="25">
        <f t="shared" si="27"/>
        <v>6.3952</v>
      </c>
      <c r="Q65" s="25">
        <f t="shared" si="28"/>
        <v>32.4328</v>
      </c>
      <c r="R65" s="25">
        <f t="shared" si="29"/>
        <v>7.3087999999999997</v>
      </c>
      <c r="S65" s="25">
        <f t="shared" si="30"/>
        <v>6.3952</v>
      </c>
      <c r="T65" s="25">
        <f t="shared" si="31"/>
        <v>8.2224000000000004</v>
      </c>
      <c r="U65" s="25">
        <f t="shared" si="32"/>
        <v>0</v>
      </c>
      <c r="V65" s="25">
        <f t="shared" si="33"/>
        <v>25.123999999999999</v>
      </c>
      <c r="W65" s="25">
        <f t="shared" si="34"/>
        <v>22.84</v>
      </c>
      <c r="X65" s="25">
        <f t="shared" si="35"/>
        <v>198.25120000000001</v>
      </c>
      <c r="Y65" s="25">
        <v>4489</v>
      </c>
      <c r="Z65" s="44">
        <f t="shared" si="36"/>
        <v>3.0019157941635108</v>
      </c>
      <c r="AA65" s="44">
        <f t="shared" si="37"/>
        <v>0.33580752951659609</v>
      </c>
      <c r="AB65" s="44">
        <f t="shared" si="38"/>
        <v>0.14246380040098017</v>
      </c>
      <c r="AC65" s="44">
        <f t="shared" si="39"/>
        <v>0.72249498774782805</v>
      </c>
      <c r="AD65" s="44">
        <f t="shared" si="40"/>
        <v>0.16281577188683449</v>
      </c>
      <c r="AE65" s="44">
        <f t="shared" si="41"/>
        <v>0.14246380040098017</v>
      </c>
      <c r="AF65" s="44">
        <f t="shared" si="42"/>
        <v>0.18316774337268879</v>
      </c>
      <c r="AG65" s="44">
        <f t="shared" si="43"/>
        <v>0</v>
      </c>
      <c r="AH65" s="44">
        <f t="shared" si="44"/>
        <v>0.55967921586099356</v>
      </c>
      <c r="AI65" s="44">
        <f t="shared" si="45"/>
        <v>0.5087992871463578</v>
      </c>
      <c r="AJ65" s="44">
        <f t="shared" si="46"/>
        <v>4.4163778124303859</v>
      </c>
      <c r="AK65" s="90">
        <f t="shared" si="47"/>
        <v>10.175985742927157</v>
      </c>
    </row>
    <row r="66" spans="1:37">
      <c r="A66" s="29">
        <v>1916</v>
      </c>
      <c r="B66" s="88">
        <v>47.2</v>
      </c>
      <c r="C66" s="88">
        <v>4.8</v>
      </c>
      <c r="D66" s="88">
        <v>2.7</v>
      </c>
      <c r="E66" s="88">
        <v>5.5</v>
      </c>
      <c r="F66" s="88">
        <v>2.5</v>
      </c>
      <c r="G66" s="88">
        <v>2.6</v>
      </c>
      <c r="H66" s="88">
        <v>2.6</v>
      </c>
      <c r="I66" s="88"/>
      <c r="J66" s="88">
        <v>9.9</v>
      </c>
      <c r="K66" s="88">
        <v>7.4</v>
      </c>
      <c r="L66" s="88">
        <f t="shared" si="24"/>
        <v>14.799999999999997</v>
      </c>
      <c r="M66" s="25">
        <v>1983</v>
      </c>
      <c r="N66" s="25">
        <f t="shared" si="25"/>
        <v>93.5976</v>
      </c>
      <c r="O66" s="25">
        <f t="shared" si="26"/>
        <v>9.5183999999999997</v>
      </c>
      <c r="P66" s="25">
        <f t="shared" si="27"/>
        <v>5.3541000000000007</v>
      </c>
      <c r="Q66" s="25">
        <f t="shared" si="28"/>
        <v>10.906499999999999</v>
      </c>
      <c r="R66" s="25">
        <f t="shared" si="29"/>
        <v>4.9574999999999996</v>
      </c>
      <c r="S66" s="25">
        <f t="shared" si="30"/>
        <v>5.1558000000000002</v>
      </c>
      <c r="T66" s="25">
        <f t="shared" si="31"/>
        <v>5.1558000000000002</v>
      </c>
      <c r="U66" s="25">
        <f t="shared" si="32"/>
        <v>0</v>
      </c>
      <c r="V66" s="25">
        <f t="shared" si="33"/>
        <v>19.631700000000002</v>
      </c>
      <c r="W66" s="25">
        <f t="shared" si="34"/>
        <v>14.674200000000001</v>
      </c>
      <c r="X66" s="25">
        <f t="shared" si="35"/>
        <v>29.348399999999994</v>
      </c>
      <c r="Y66" s="25">
        <v>3871</v>
      </c>
      <c r="Z66" s="44">
        <f t="shared" si="36"/>
        <v>2.4179178506845775</v>
      </c>
      <c r="AA66" s="44">
        <f t="shared" si="37"/>
        <v>0.24588995091707566</v>
      </c>
      <c r="AB66" s="44">
        <f t="shared" si="38"/>
        <v>0.13831309739085509</v>
      </c>
      <c r="AC66" s="44">
        <f t="shared" si="39"/>
        <v>0.28174890209248254</v>
      </c>
      <c r="AD66" s="44">
        <f t="shared" si="40"/>
        <v>0.12806768276931024</v>
      </c>
      <c r="AE66" s="44">
        <f t="shared" si="41"/>
        <v>0.13319039008008268</v>
      </c>
      <c r="AF66" s="44">
        <f t="shared" si="42"/>
        <v>0.13319039008008268</v>
      </c>
      <c r="AG66" s="44">
        <f t="shared" si="43"/>
        <v>0</v>
      </c>
      <c r="AH66" s="44">
        <f t="shared" si="44"/>
        <v>0.50714802376646873</v>
      </c>
      <c r="AI66" s="44">
        <f t="shared" si="45"/>
        <v>0.37908034099715837</v>
      </c>
      <c r="AJ66" s="44">
        <f t="shared" si="46"/>
        <v>0.75816068199431652</v>
      </c>
      <c r="AK66" s="90">
        <f t="shared" si="47"/>
        <v>5.1227073107724097</v>
      </c>
    </row>
    <row r="67" spans="1:37">
      <c r="A67" s="29">
        <v>1915</v>
      </c>
      <c r="B67" s="88">
        <v>48.8</v>
      </c>
      <c r="C67" s="88">
        <v>6.7</v>
      </c>
      <c r="D67" s="88">
        <v>3.6</v>
      </c>
      <c r="E67" s="88">
        <v>5.9</v>
      </c>
      <c r="F67" s="88">
        <v>3.7</v>
      </c>
      <c r="G67" s="88">
        <v>3.2</v>
      </c>
      <c r="H67" s="88">
        <v>3.2</v>
      </c>
      <c r="I67" s="88"/>
      <c r="J67" s="88">
        <v>12.3</v>
      </c>
      <c r="K67" s="88">
        <v>9.8000000000000007</v>
      </c>
      <c r="L67" s="88">
        <f t="shared" si="24"/>
        <v>2.7999999999999972</v>
      </c>
      <c r="M67" s="25">
        <v>1341</v>
      </c>
      <c r="N67" s="40">
        <f t="shared" si="25"/>
        <v>65.440799999999996</v>
      </c>
      <c r="O67" s="40">
        <f t="shared" si="26"/>
        <v>8.9847000000000001</v>
      </c>
      <c r="P67" s="40">
        <f t="shared" si="27"/>
        <v>4.8276000000000003</v>
      </c>
      <c r="Q67" s="40">
        <f t="shared" si="28"/>
        <v>7.9119000000000002</v>
      </c>
      <c r="R67" s="40">
        <f t="shared" si="29"/>
        <v>4.9616999999999996</v>
      </c>
      <c r="S67" s="40">
        <f t="shared" si="30"/>
        <v>4.2911999999999999</v>
      </c>
      <c r="T67" s="40">
        <f t="shared" si="31"/>
        <v>4.2911999999999999</v>
      </c>
      <c r="U67" s="40">
        <f t="shared" si="32"/>
        <v>0</v>
      </c>
      <c r="V67" s="40">
        <f t="shared" si="33"/>
        <v>16.494299999999999</v>
      </c>
      <c r="W67" s="40">
        <f t="shared" si="34"/>
        <v>13.141800000000002</v>
      </c>
      <c r="X67" s="40">
        <f t="shared" si="35"/>
        <v>3.7547999999999959</v>
      </c>
      <c r="Y67" s="25">
        <v>2594</v>
      </c>
      <c r="Z67" s="44">
        <f t="shared" si="36"/>
        <v>2.5227756360832689</v>
      </c>
      <c r="AA67" s="44">
        <f t="shared" si="37"/>
        <v>0.34636468774094065</v>
      </c>
      <c r="AB67" s="44">
        <f t="shared" si="38"/>
        <v>0.18610639938319201</v>
      </c>
      <c r="AC67" s="44">
        <f t="shared" si="39"/>
        <v>0.30500771010023131</v>
      </c>
      <c r="AD67" s="44">
        <f t="shared" si="40"/>
        <v>0.19127602158828064</v>
      </c>
      <c r="AE67" s="44">
        <f t="shared" si="41"/>
        <v>0.16542791056283732</v>
      </c>
      <c r="AF67" s="44">
        <f t="shared" si="42"/>
        <v>0.16542791056283732</v>
      </c>
      <c r="AG67" s="44">
        <f t="shared" si="43"/>
        <v>0</v>
      </c>
      <c r="AH67" s="44">
        <f t="shared" si="44"/>
        <v>0.63586353122590589</v>
      </c>
      <c r="AI67" s="44">
        <f t="shared" si="45"/>
        <v>0.50662297609868934</v>
      </c>
      <c r="AJ67" s="44">
        <f t="shared" si="46"/>
        <v>0.14474942174248248</v>
      </c>
      <c r="AK67" s="90">
        <f t="shared" si="47"/>
        <v>5.1696222050886655</v>
      </c>
    </row>
    <row r="68" spans="1:37">
      <c r="A68" s="29">
        <v>1914</v>
      </c>
      <c r="B68" s="88">
        <v>46.2</v>
      </c>
      <c r="C68" s="88">
        <v>6.2</v>
      </c>
      <c r="D68" s="88">
        <v>3.8</v>
      </c>
      <c r="E68" s="88">
        <v>6.2</v>
      </c>
      <c r="F68" s="88">
        <v>3.3</v>
      </c>
      <c r="G68" s="88">
        <v>2.9</v>
      </c>
      <c r="H68" s="88">
        <v>3.3</v>
      </c>
      <c r="I68" s="88"/>
      <c r="J68" s="88">
        <v>12.2</v>
      </c>
      <c r="K68" s="88">
        <v>11.8</v>
      </c>
      <c r="L68" s="88">
        <f t="shared" si="24"/>
        <v>4.0999999999999943</v>
      </c>
      <c r="M68" s="25">
        <v>1327</v>
      </c>
      <c r="N68" s="40">
        <f t="shared" si="25"/>
        <v>61.307400000000001</v>
      </c>
      <c r="O68" s="40">
        <f t="shared" si="26"/>
        <v>8.2273999999999994</v>
      </c>
      <c r="P68" s="40">
        <f t="shared" si="27"/>
        <v>5.0425999999999993</v>
      </c>
      <c r="Q68" s="40">
        <f t="shared" si="28"/>
        <v>8.2273999999999994</v>
      </c>
      <c r="R68" s="40">
        <f t="shared" si="29"/>
        <v>4.3790999999999993</v>
      </c>
      <c r="S68" s="40">
        <f t="shared" si="30"/>
        <v>3.8482999999999996</v>
      </c>
      <c r="T68" s="40">
        <f t="shared" si="31"/>
        <v>4.3790999999999993</v>
      </c>
      <c r="U68" s="40">
        <f t="shared" si="32"/>
        <v>0</v>
      </c>
      <c r="V68" s="40">
        <f t="shared" si="33"/>
        <v>16.189399999999999</v>
      </c>
      <c r="W68" s="40">
        <f t="shared" si="34"/>
        <v>15.6586</v>
      </c>
      <c r="X68" s="40">
        <f t="shared" si="35"/>
        <v>5.4406999999999925</v>
      </c>
      <c r="Y68" s="25">
        <v>1919</v>
      </c>
      <c r="Z68" s="44">
        <f t="shared" si="36"/>
        <v>3.1947576862949454</v>
      </c>
      <c r="AA68" s="44">
        <f t="shared" si="37"/>
        <v>0.42873371547681077</v>
      </c>
      <c r="AB68" s="44">
        <f t="shared" si="38"/>
        <v>0.26277227722772273</v>
      </c>
      <c r="AC68" s="44">
        <f t="shared" si="39"/>
        <v>0.42873371547681077</v>
      </c>
      <c r="AD68" s="44">
        <f t="shared" si="40"/>
        <v>0.22819697759249605</v>
      </c>
      <c r="AE68" s="44">
        <f t="shared" si="41"/>
        <v>0.20053673788431473</v>
      </c>
      <c r="AF68" s="44">
        <f t="shared" si="42"/>
        <v>0.22819697759249605</v>
      </c>
      <c r="AG68" s="44">
        <f t="shared" si="43"/>
        <v>0</v>
      </c>
      <c r="AH68" s="44">
        <f t="shared" si="44"/>
        <v>0.84363731109953088</v>
      </c>
      <c r="AI68" s="44">
        <f t="shared" si="45"/>
        <v>0.81597707139134956</v>
      </c>
      <c r="AJ68" s="44">
        <f t="shared" si="46"/>
        <v>0.28351745700885839</v>
      </c>
      <c r="AK68" s="90">
        <f t="shared" si="47"/>
        <v>6.9150599270453368</v>
      </c>
    </row>
    <row r="69" spans="1:37">
      <c r="A69" s="13">
        <v>1913</v>
      </c>
      <c r="B69" s="88">
        <v>28.1</v>
      </c>
      <c r="C69" s="88">
        <v>8.1</v>
      </c>
      <c r="D69" s="88">
        <v>4.8</v>
      </c>
      <c r="E69" s="88">
        <v>8.1</v>
      </c>
      <c r="F69" s="88">
        <v>4.3</v>
      </c>
      <c r="G69" s="88">
        <v>3.5</v>
      </c>
      <c r="H69" s="88">
        <v>4.4000000000000004</v>
      </c>
      <c r="I69" s="88"/>
      <c r="J69" s="88">
        <v>16.2</v>
      </c>
      <c r="K69" s="88">
        <v>15.3</v>
      </c>
      <c r="L69" s="88">
        <f t="shared" si="24"/>
        <v>7.2000000000000028</v>
      </c>
      <c r="M69" s="25">
        <v>980</v>
      </c>
      <c r="N69" s="40">
        <f t="shared" si="25"/>
        <v>27.538</v>
      </c>
      <c r="O69" s="40">
        <f t="shared" si="26"/>
        <v>7.9379999999999997</v>
      </c>
      <c r="P69" s="40">
        <f t="shared" si="27"/>
        <v>4.7039999999999997</v>
      </c>
      <c r="Q69" s="40">
        <f t="shared" si="28"/>
        <v>7.9379999999999997</v>
      </c>
      <c r="R69" s="40">
        <f t="shared" si="29"/>
        <v>4.2140000000000004</v>
      </c>
      <c r="S69" s="40">
        <f t="shared" si="30"/>
        <v>3.43</v>
      </c>
      <c r="T69" s="40">
        <f t="shared" si="31"/>
        <v>4.3120000000000003</v>
      </c>
      <c r="U69" s="40">
        <f t="shared" si="32"/>
        <v>0</v>
      </c>
      <c r="V69" s="40">
        <f t="shared" si="33"/>
        <v>15.875999999999999</v>
      </c>
      <c r="W69" s="40">
        <f t="shared" si="34"/>
        <v>14.994</v>
      </c>
      <c r="X69" s="40">
        <f t="shared" si="35"/>
        <v>7.0560000000000027</v>
      </c>
      <c r="Y69" s="25">
        <v>1857</v>
      </c>
      <c r="Z69" s="44">
        <f t="shared" si="36"/>
        <v>1.4829294561120088</v>
      </c>
      <c r="AA69" s="44">
        <f t="shared" si="37"/>
        <v>0.42746365105008077</v>
      </c>
      <c r="AB69" s="44">
        <f t="shared" si="38"/>
        <v>0.25331179321486269</v>
      </c>
      <c r="AC69" s="44">
        <f t="shared" si="39"/>
        <v>0.42746365105008077</v>
      </c>
      <c r="AD69" s="44">
        <f t="shared" si="40"/>
        <v>0.22692514808831452</v>
      </c>
      <c r="AE69" s="44">
        <f t="shared" si="41"/>
        <v>0.18470651588583736</v>
      </c>
      <c r="AF69" s="44">
        <f t="shared" si="42"/>
        <v>0.23220247711362416</v>
      </c>
      <c r="AG69" s="44">
        <f t="shared" si="43"/>
        <v>0</v>
      </c>
      <c r="AH69" s="44">
        <f t="shared" si="44"/>
        <v>0.85492730210016155</v>
      </c>
      <c r="AI69" s="44">
        <f t="shared" si="45"/>
        <v>0.80743134087237489</v>
      </c>
      <c r="AJ69" s="44">
        <f t="shared" si="46"/>
        <v>0.37996768982229417</v>
      </c>
      <c r="AK69" s="90">
        <f t="shared" si="47"/>
        <v>5.2773290253096397</v>
      </c>
    </row>
    <row r="70" spans="1:37">
      <c r="A70" s="13">
        <v>1912</v>
      </c>
      <c r="B70" s="88">
        <v>24.1</v>
      </c>
      <c r="C70" s="88">
        <v>11.9</v>
      </c>
      <c r="D70" s="88">
        <v>5.2</v>
      </c>
      <c r="E70" s="88">
        <v>7.5</v>
      </c>
      <c r="F70" s="88">
        <v>4.7</v>
      </c>
      <c r="G70" s="88">
        <v>2.5</v>
      </c>
      <c r="H70" s="88">
        <v>5.0999999999999996</v>
      </c>
      <c r="I70" s="88"/>
      <c r="J70" s="88">
        <v>17.899999999999999</v>
      </c>
      <c r="K70" s="88">
        <v>18.100000000000001</v>
      </c>
      <c r="L70" s="88">
        <f t="shared" si="24"/>
        <v>3</v>
      </c>
      <c r="M70" s="25">
        <v>95536</v>
      </c>
      <c r="N70" s="40">
        <f t="shared" ref="N70:N101" si="48">B70*$M70/100000</f>
        <v>23.024176000000001</v>
      </c>
      <c r="O70" s="40">
        <f t="shared" ref="O70:O101" si="49">C70*$M70/100000</f>
        <v>11.368784000000002</v>
      </c>
      <c r="P70" s="40">
        <f t="shared" ref="P70:P101" si="50">D70*$M70/100000</f>
        <v>4.9678719999999998</v>
      </c>
      <c r="Q70" s="40">
        <f t="shared" ref="Q70:Q101" si="51">E70*$M70/100000</f>
        <v>7.1651999999999996</v>
      </c>
      <c r="R70" s="40">
        <f t="shared" ref="R70:R101" si="52">F70*$M70/100000</f>
        <v>4.4901920000000004</v>
      </c>
      <c r="S70" s="40">
        <f t="shared" ref="S70:S101" si="53">G70*$M70/100000</f>
        <v>2.3883999999999999</v>
      </c>
      <c r="T70" s="40">
        <f t="shared" ref="T70:T101" si="54">H70*$M70/100000</f>
        <v>4.8723359999999998</v>
      </c>
      <c r="U70" s="40">
        <f t="shared" ref="U70:U101" si="55">I70*$M70/100000</f>
        <v>0</v>
      </c>
      <c r="V70" s="40">
        <f t="shared" ref="V70:V101" si="56">J70*$M70/100000</f>
        <v>17.100943999999998</v>
      </c>
      <c r="W70" s="40">
        <f t="shared" ref="W70:W101" si="57">K70*$M70/100000</f>
        <v>17.292016</v>
      </c>
      <c r="X70" s="40">
        <f t="shared" ref="X70:X101" si="58">L70*$M70/100000</f>
        <v>2.8660800000000002</v>
      </c>
      <c r="Y70" s="25">
        <v>1680</v>
      </c>
      <c r="Z70" s="44">
        <f t="shared" si="36"/>
        <v>1.3704866666666669</v>
      </c>
      <c r="AA70" s="44">
        <f t="shared" si="37"/>
        <v>0.67671333333333339</v>
      </c>
      <c r="AB70" s="44">
        <f t="shared" si="38"/>
        <v>0.29570666666666667</v>
      </c>
      <c r="AC70" s="44">
        <f t="shared" si="39"/>
        <v>0.42649999999999999</v>
      </c>
      <c r="AD70" s="44">
        <f t="shared" si="40"/>
        <v>0.26727333333333336</v>
      </c>
      <c r="AE70" s="44">
        <f t="shared" si="41"/>
        <v>0.14216666666666666</v>
      </c>
      <c r="AF70" s="44">
        <f t="shared" si="42"/>
        <v>0.29002</v>
      </c>
      <c r="AG70" s="44">
        <f t="shared" si="43"/>
        <v>0</v>
      </c>
      <c r="AH70" s="44">
        <f t="shared" si="44"/>
        <v>1.0179133333333332</v>
      </c>
      <c r="AI70" s="44">
        <f t="shared" si="45"/>
        <v>1.0292866666666667</v>
      </c>
      <c r="AJ70" s="44">
        <f t="shared" si="46"/>
        <v>0.1706</v>
      </c>
      <c r="AK70" s="90">
        <f t="shared" si="47"/>
        <v>5.6866666666666674</v>
      </c>
    </row>
    <row r="71" spans="1:37">
      <c r="A71" s="13">
        <v>1911</v>
      </c>
      <c r="B71" s="88">
        <v>24.6</v>
      </c>
      <c r="C71" s="88">
        <v>11.8</v>
      </c>
      <c r="D71" s="88">
        <v>5.5</v>
      </c>
      <c r="E71" s="88">
        <v>7.3</v>
      </c>
      <c r="F71" s="88">
        <v>4.5999999999999996</v>
      </c>
      <c r="G71" s="88">
        <v>2.1</v>
      </c>
      <c r="H71" s="88">
        <v>5</v>
      </c>
      <c r="I71" s="88"/>
      <c r="J71" s="88">
        <v>16.899999999999999</v>
      </c>
      <c r="K71" s="88">
        <v>19.600000000000001</v>
      </c>
      <c r="L71" s="88">
        <f t="shared" ref="L71:L102" si="59">100-SUM(B71:K71)</f>
        <v>2.5999999999999943</v>
      </c>
      <c r="M71" s="25">
        <v>87469</v>
      </c>
      <c r="N71" s="40">
        <f t="shared" si="48"/>
        <v>21.517374</v>
      </c>
      <c r="O71" s="40">
        <f t="shared" si="49"/>
        <v>10.321342000000001</v>
      </c>
      <c r="P71" s="40">
        <f t="shared" si="50"/>
        <v>4.8107949999999997</v>
      </c>
      <c r="Q71" s="40">
        <f t="shared" si="51"/>
        <v>6.3852369999999992</v>
      </c>
      <c r="R71" s="40">
        <f t="shared" si="52"/>
        <v>4.023574</v>
      </c>
      <c r="S71" s="40">
        <f t="shared" si="53"/>
        <v>1.836849</v>
      </c>
      <c r="T71" s="40">
        <f t="shared" si="54"/>
        <v>4.3734500000000001</v>
      </c>
      <c r="U71" s="40">
        <f t="shared" si="55"/>
        <v>0</v>
      </c>
      <c r="V71" s="40">
        <f t="shared" si="56"/>
        <v>14.782260999999998</v>
      </c>
      <c r="W71" s="40">
        <f t="shared" si="57"/>
        <v>17.143924000000002</v>
      </c>
      <c r="X71" s="40">
        <f t="shared" si="58"/>
        <v>2.2741939999999952</v>
      </c>
      <c r="Y71" s="25">
        <v>1530</v>
      </c>
      <c r="Z71" s="44">
        <f t="shared" si="36"/>
        <v>1.4063643137254902</v>
      </c>
      <c r="AA71" s="44">
        <f t="shared" si="37"/>
        <v>0.67459751633986942</v>
      </c>
      <c r="AB71" s="44">
        <f t="shared" si="38"/>
        <v>0.314431045751634</v>
      </c>
      <c r="AC71" s="44">
        <f t="shared" si="39"/>
        <v>0.4173357516339869</v>
      </c>
      <c r="AD71" s="44">
        <f t="shared" si="40"/>
        <v>0.26297869281045749</v>
      </c>
      <c r="AE71" s="44">
        <f t="shared" si="41"/>
        <v>0.12005549019607843</v>
      </c>
      <c r="AF71" s="44">
        <f t="shared" si="42"/>
        <v>0.2858464052287582</v>
      </c>
      <c r="AG71" s="44">
        <f t="shared" si="43"/>
        <v>0</v>
      </c>
      <c r="AH71" s="44">
        <f t="shared" si="44"/>
        <v>0.96616084967320248</v>
      </c>
      <c r="AI71" s="44">
        <f t="shared" si="45"/>
        <v>1.1205179084967321</v>
      </c>
      <c r="AJ71" s="44">
        <f t="shared" si="46"/>
        <v>0.14864013071895393</v>
      </c>
      <c r="AK71" s="90">
        <f t="shared" si="47"/>
        <v>5.7169281045751639</v>
      </c>
    </row>
    <row r="72" spans="1:37">
      <c r="A72" s="13">
        <v>1910</v>
      </c>
      <c r="B72" s="88">
        <v>24</v>
      </c>
      <c r="C72" s="88">
        <v>12.3</v>
      </c>
      <c r="D72" s="88">
        <v>5.6</v>
      </c>
      <c r="E72" s="88">
        <v>7.7</v>
      </c>
      <c r="F72" s="88">
        <v>4.7</v>
      </c>
      <c r="G72" s="88">
        <v>1</v>
      </c>
      <c r="H72" s="88">
        <v>4.7</v>
      </c>
      <c r="I72" s="88"/>
      <c r="J72" s="88">
        <v>18.2</v>
      </c>
      <c r="K72" s="88">
        <v>18.8</v>
      </c>
      <c r="L72" s="88">
        <f t="shared" si="59"/>
        <v>3</v>
      </c>
      <c r="M72" s="25">
        <v>81821</v>
      </c>
      <c r="N72" s="40">
        <f t="shared" si="48"/>
        <v>19.637039999999999</v>
      </c>
      <c r="O72" s="40">
        <f t="shared" si="49"/>
        <v>10.063983</v>
      </c>
      <c r="P72" s="40">
        <f t="shared" si="50"/>
        <v>4.581976</v>
      </c>
      <c r="Q72" s="40">
        <f t="shared" si="51"/>
        <v>6.3002170000000008</v>
      </c>
      <c r="R72" s="40">
        <f t="shared" si="52"/>
        <v>3.8455870000000001</v>
      </c>
      <c r="S72" s="40">
        <f t="shared" si="53"/>
        <v>0.81820999999999999</v>
      </c>
      <c r="T72" s="40">
        <f t="shared" si="54"/>
        <v>3.8455870000000001</v>
      </c>
      <c r="U72" s="40">
        <f t="shared" si="55"/>
        <v>0</v>
      </c>
      <c r="V72" s="40">
        <f t="shared" si="56"/>
        <v>14.891422</v>
      </c>
      <c r="W72" s="40">
        <f t="shared" si="57"/>
        <v>15.382348</v>
      </c>
      <c r="X72" s="40">
        <f t="shared" si="58"/>
        <v>2.4546299999999999</v>
      </c>
      <c r="Y72" s="25">
        <v>1435</v>
      </c>
      <c r="Z72" s="44">
        <f t="shared" si="36"/>
        <v>1.3684348432055748</v>
      </c>
      <c r="AA72" s="44">
        <f t="shared" si="37"/>
        <v>0.70132285714285714</v>
      </c>
      <c r="AB72" s="44">
        <f t="shared" si="38"/>
        <v>0.31930146341463417</v>
      </c>
      <c r="AC72" s="44">
        <f t="shared" si="39"/>
        <v>0.43903951219512205</v>
      </c>
      <c r="AD72" s="44">
        <f t="shared" si="40"/>
        <v>0.26798515679442508</v>
      </c>
      <c r="AE72" s="44">
        <f t="shared" si="41"/>
        <v>5.7018118466898957E-2</v>
      </c>
      <c r="AF72" s="44">
        <f t="shared" si="42"/>
        <v>0.26798515679442508</v>
      </c>
      <c r="AG72" s="44">
        <f t="shared" si="43"/>
        <v>0</v>
      </c>
      <c r="AH72" s="44">
        <f t="shared" si="44"/>
        <v>1.0377297560975609</v>
      </c>
      <c r="AI72" s="44">
        <f t="shared" si="45"/>
        <v>1.0719406271777003</v>
      </c>
      <c r="AJ72" s="44">
        <f t="shared" si="46"/>
        <v>0.17105435540069686</v>
      </c>
      <c r="AK72" s="90">
        <f t="shared" si="47"/>
        <v>5.7018118466898953</v>
      </c>
    </row>
    <row r="73" spans="1:37">
      <c r="A73" s="13">
        <v>1909</v>
      </c>
      <c r="B73" s="88">
        <v>24.9</v>
      </c>
      <c r="C73" s="88">
        <v>12.5</v>
      </c>
      <c r="D73" s="88">
        <v>5.7</v>
      </c>
      <c r="E73" s="88">
        <v>7.7</v>
      </c>
      <c r="F73" s="88">
        <v>6.6</v>
      </c>
      <c r="G73" s="88">
        <v>0.6</v>
      </c>
      <c r="H73" s="88">
        <v>4.8</v>
      </c>
      <c r="I73" s="88"/>
      <c r="J73" s="88">
        <v>16.7</v>
      </c>
      <c r="K73" s="88">
        <v>19.600000000000001</v>
      </c>
      <c r="L73" s="88">
        <f t="shared" si="59"/>
        <v>0.90000000000000568</v>
      </c>
      <c r="M73" s="25">
        <v>78780</v>
      </c>
      <c r="N73" s="40">
        <f t="shared" si="48"/>
        <v>19.616219999999998</v>
      </c>
      <c r="O73" s="40">
        <f t="shared" si="49"/>
        <v>9.8475000000000001</v>
      </c>
      <c r="P73" s="40">
        <f t="shared" si="50"/>
        <v>4.4904599999999997</v>
      </c>
      <c r="Q73" s="40">
        <f t="shared" si="51"/>
        <v>6.0660600000000002</v>
      </c>
      <c r="R73" s="40">
        <f t="shared" si="52"/>
        <v>5.1994800000000003</v>
      </c>
      <c r="S73" s="40">
        <f t="shared" si="53"/>
        <v>0.47267999999999999</v>
      </c>
      <c r="T73" s="40">
        <f t="shared" si="54"/>
        <v>3.7814399999999999</v>
      </c>
      <c r="U73" s="40">
        <f t="shared" si="55"/>
        <v>0</v>
      </c>
      <c r="V73" s="40">
        <f t="shared" si="56"/>
        <v>13.15626</v>
      </c>
      <c r="W73" s="40">
        <f t="shared" si="57"/>
        <v>15.44088</v>
      </c>
      <c r="X73" s="40">
        <f t="shared" si="58"/>
        <v>0.70902000000000454</v>
      </c>
      <c r="Y73" s="25">
        <v>1316</v>
      </c>
      <c r="Z73" s="44">
        <f t="shared" si="36"/>
        <v>1.4905942249240121</v>
      </c>
      <c r="AA73" s="44">
        <f t="shared" si="37"/>
        <v>0.74829027355623101</v>
      </c>
      <c r="AB73" s="44">
        <f t="shared" si="38"/>
        <v>0.34122036474164136</v>
      </c>
      <c r="AC73" s="44">
        <f t="shared" si="39"/>
        <v>0.4609468085106383</v>
      </c>
      <c r="AD73" s="44">
        <f t="shared" si="40"/>
        <v>0.39509726443768994</v>
      </c>
      <c r="AE73" s="44">
        <f t="shared" si="41"/>
        <v>3.591793313069909E-2</v>
      </c>
      <c r="AF73" s="44">
        <f t="shared" si="42"/>
        <v>0.28734346504559272</v>
      </c>
      <c r="AG73" s="44">
        <f t="shared" si="43"/>
        <v>0</v>
      </c>
      <c r="AH73" s="44">
        <f t="shared" si="44"/>
        <v>0.9997158054711246</v>
      </c>
      <c r="AI73" s="44">
        <f t="shared" si="45"/>
        <v>1.1733191489361703</v>
      </c>
      <c r="AJ73" s="44">
        <f t="shared" si="46"/>
        <v>5.3876899696048981E-2</v>
      </c>
      <c r="AK73" s="90">
        <f t="shared" si="47"/>
        <v>5.9863221884498472</v>
      </c>
    </row>
    <row r="74" spans="1:37">
      <c r="A74" s="13">
        <v>1908</v>
      </c>
      <c r="B74" s="88">
        <v>23.9</v>
      </c>
      <c r="C74" s="88">
        <v>13.1</v>
      </c>
      <c r="D74" s="88">
        <v>5.8</v>
      </c>
      <c r="E74" s="88">
        <v>7.3</v>
      </c>
      <c r="F74" s="88">
        <v>6.9</v>
      </c>
      <c r="G74" s="88">
        <v>0.5</v>
      </c>
      <c r="H74" s="88">
        <v>5</v>
      </c>
      <c r="I74" s="88"/>
      <c r="J74" s="88">
        <v>15.9</v>
      </c>
      <c r="K74" s="88">
        <v>21.3</v>
      </c>
      <c r="L74" s="88">
        <f t="shared" si="59"/>
        <v>0.30000000000001137</v>
      </c>
      <c r="M74" s="25">
        <v>74692</v>
      </c>
      <c r="N74" s="40">
        <f t="shared" si="48"/>
        <v>17.851387999999996</v>
      </c>
      <c r="O74" s="40">
        <f t="shared" si="49"/>
        <v>9.7846519999999995</v>
      </c>
      <c r="P74" s="40">
        <f t="shared" si="50"/>
        <v>4.3321360000000002</v>
      </c>
      <c r="Q74" s="40">
        <f t="shared" si="51"/>
        <v>5.4525160000000001</v>
      </c>
      <c r="R74" s="40">
        <f t="shared" si="52"/>
        <v>5.1537480000000002</v>
      </c>
      <c r="S74" s="40">
        <f t="shared" si="53"/>
        <v>0.37346000000000001</v>
      </c>
      <c r="T74" s="40">
        <f t="shared" si="54"/>
        <v>3.7345999999999999</v>
      </c>
      <c r="U74" s="40">
        <f t="shared" si="55"/>
        <v>0</v>
      </c>
      <c r="V74" s="40">
        <f t="shared" si="56"/>
        <v>11.876028</v>
      </c>
      <c r="W74" s="40">
        <f t="shared" si="57"/>
        <v>15.909396000000001</v>
      </c>
      <c r="X74" s="40">
        <f t="shared" si="58"/>
        <v>0.22407600000000849</v>
      </c>
      <c r="Y74" s="25">
        <v>1299</v>
      </c>
      <c r="Z74" s="44">
        <f t="shared" si="36"/>
        <v>1.3742408006158582</v>
      </c>
      <c r="AA74" s="44">
        <f t="shared" si="37"/>
        <v>0.7532449576597382</v>
      </c>
      <c r="AB74" s="44">
        <f t="shared" si="38"/>
        <v>0.33349776751347193</v>
      </c>
      <c r="AC74" s="44">
        <f t="shared" si="39"/>
        <v>0.41974719014626638</v>
      </c>
      <c r="AD74" s="44">
        <f t="shared" si="40"/>
        <v>0.39674734411085455</v>
      </c>
      <c r="AE74" s="44">
        <f t="shared" si="41"/>
        <v>2.8749807544264823E-2</v>
      </c>
      <c r="AF74" s="44">
        <f t="shared" si="42"/>
        <v>0.28749807544264816</v>
      </c>
      <c r="AG74" s="44">
        <f t="shared" si="43"/>
        <v>0</v>
      </c>
      <c r="AH74" s="44">
        <f t="shared" si="44"/>
        <v>0.91424387990762113</v>
      </c>
      <c r="AI74" s="44">
        <f t="shared" si="45"/>
        <v>1.2247418013856815</v>
      </c>
      <c r="AJ74" s="44">
        <f t="shared" si="46"/>
        <v>1.7249884526559543E-2</v>
      </c>
      <c r="AK74" s="90">
        <f t="shared" si="47"/>
        <v>5.7499615088529632</v>
      </c>
    </row>
    <row r="75" spans="1:37">
      <c r="A75" s="13">
        <v>1907</v>
      </c>
      <c r="B75" s="88">
        <v>24.5</v>
      </c>
      <c r="C75" s="88">
        <v>13.4</v>
      </c>
      <c r="D75" s="88">
        <v>5.8</v>
      </c>
      <c r="E75" s="88">
        <v>8.5</v>
      </c>
      <c r="F75" s="88">
        <v>6.5</v>
      </c>
      <c r="G75" s="88">
        <v>0.5</v>
      </c>
      <c r="H75" s="88">
        <v>4.7</v>
      </c>
      <c r="I75" s="88"/>
      <c r="J75" s="88">
        <v>15.4</v>
      </c>
      <c r="K75" s="88">
        <v>20.6</v>
      </c>
      <c r="L75" s="88">
        <f t="shared" si="59"/>
        <v>9.9999999999994316E-2</v>
      </c>
      <c r="M75" s="25">
        <v>73915</v>
      </c>
      <c r="N75" s="40">
        <f t="shared" si="48"/>
        <v>18.109175</v>
      </c>
      <c r="O75" s="40">
        <f t="shared" si="49"/>
        <v>9.9046099999999999</v>
      </c>
      <c r="P75" s="40">
        <f t="shared" si="50"/>
        <v>4.2870699999999999</v>
      </c>
      <c r="Q75" s="40">
        <f t="shared" si="51"/>
        <v>6.282775</v>
      </c>
      <c r="R75" s="40">
        <f t="shared" si="52"/>
        <v>4.8044750000000001</v>
      </c>
      <c r="S75" s="40">
        <f t="shared" si="53"/>
        <v>0.36957499999999999</v>
      </c>
      <c r="T75" s="40">
        <f t="shared" si="54"/>
        <v>3.474005</v>
      </c>
      <c r="U75" s="40">
        <f t="shared" si="55"/>
        <v>0</v>
      </c>
      <c r="V75" s="40">
        <f t="shared" si="56"/>
        <v>11.382910000000001</v>
      </c>
      <c r="W75" s="40">
        <f t="shared" si="57"/>
        <v>15.22649</v>
      </c>
      <c r="X75" s="40">
        <f t="shared" si="58"/>
        <v>7.3914999999995804E-2</v>
      </c>
      <c r="Y75" s="25">
        <v>1265</v>
      </c>
      <c r="Z75" s="44">
        <f t="shared" ref="Z75:Z106" si="60">100*N75/$Y75</f>
        <v>1.4315553359683795</v>
      </c>
      <c r="AA75" s="44">
        <f t="shared" ref="AA75:AA106" si="61">100*O75/$Y75</f>
        <v>0.78297312252964424</v>
      </c>
      <c r="AB75" s="44">
        <f t="shared" ref="AB75:AB106" si="62">100*P75/$Y75</f>
        <v>0.338898814229249</v>
      </c>
      <c r="AC75" s="44">
        <f t="shared" ref="AC75:AC106" si="63">100*Q75/$Y75</f>
        <v>0.49666205533596841</v>
      </c>
      <c r="AD75" s="44">
        <f t="shared" ref="AD75:AD106" si="64">100*R75/$Y75</f>
        <v>0.379800395256917</v>
      </c>
      <c r="AE75" s="44">
        <f t="shared" ref="AE75:AE106" si="65">100*S75/$Y75</f>
        <v>2.9215415019762842E-2</v>
      </c>
      <c r="AF75" s="44">
        <f t="shared" ref="AF75:AF106" si="66">100*T75/$Y75</f>
        <v>0.27462490118577076</v>
      </c>
      <c r="AG75" s="44">
        <f t="shared" ref="AG75:AG106" si="67">100*U75/$Y75</f>
        <v>0</v>
      </c>
      <c r="AH75" s="44">
        <f t="shared" ref="AH75:AH106" si="68">100*V75/$Y75</f>
        <v>0.89983478260869576</v>
      </c>
      <c r="AI75" s="44">
        <f t="shared" ref="AI75:AI106" si="69">100*W75/$Y75</f>
        <v>1.2036750988142293</v>
      </c>
      <c r="AJ75" s="44">
        <f t="shared" ref="AJ75:AJ106" si="70">100*X75/$Y75</f>
        <v>5.8430830039522376E-3</v>
      </c>
      <c r="AK75" s="90">
        <f t="shared" ref="AK75:AK106" si="71">SUM(Z75:AJ75)</f>
        <v>5.843083003952569</v>
      </c>
    </row>
    <row r="76" spans="1:37">
      <c r="A76" s="13">
        <v>1906</v>
      </c>
      <c r="B76" s="88">
        <v>23.7</v>
      </c>
      <c r="C76" s="88">
        <v>13.8</v>
      </c>
      <c r="D76" s="88">
        <v>6.1</v>
      </c>
      <c r="E76" s="88">
        <v>6.9</v>
      </c>
      <c r="F76" s="88">
        <v>6</v>
      </c>
      <c r="G76" s="88">
        <v>0.5</v>
      </c>
      <c r="H76" s="88">
        <v>4.8</v>
      </c>
      <c r="I76" s="88"/>
      <c r="J76" s="88">
        <v>15.3</v>
      </c>
      <c r="K76" s="88">
        <v>21.2</v>
      </c>
      <c r="L76" s="88">
        <f t="shared" si="59"/>
        <v>1.7000000000000028</v>
      </c>
      <c r="M76" s="25">
        <v>70198</v>
      </c>
      <c r="N76" s="40">
        <f t="shared" si="48"/>
        <v>16.636925999999999</v>
      </c>
      <c r="O76" s="40">
        <f t="shared" si="49"/>
        <v>9.6873240000000003</v>
      </c>
      <c r="P76" s="40">
        <f t="shared" si="50"/>
        <v>4.2820780000000003</v>
      </c>
      <c r="Q76" s="40">
        <f t="shared" si="51"/>
        <v>4.8436620000000001</v>
      </c>
      <c r="R76" s="40">
        <f t="shared" si="52"/>
        <v>4.2118799999999998</v>
      </c>
      <c r="S76" s="40">
        <f t="shared" si="53"/>
        <v>0.35099000000000002</v>
      </c>
      <c r="T76" s="40">
        <f t="shared" si="54"/>
        <v>3.3695039999999996</v>
      </c>
      <c r="U76" s="40">
        <f t="shared" si="55"/>
        <v>0</v>
      </c>
      <c r="V76" s="40">
        <f t="shared" si="56"/>
        <v>10.740294000000002</v>
      </c>
      <c r="W76" s="40">
        <f t="shared" si="57"/>
        <v>14.881975999999998</v>
      </c>
      <c r="X76" s="40">
        <f t="shared" si="58"/>
        <v>1.1933660000000019</v>
      </c>
      <c r="Y76" s="25">
        <v>1187</v>
      </c>
      <c r="Z76" s="44">
        <f t="shared" si="60"/>
        <v>1.4015944397641111</v>
      </c>
      <c r="AA76" s="44">
        <f t="shared" si="61"/>
        <v>0.81611828138163434</v>
      </c>
      <c r="AB76" s="44">
        <f t="shared" si="62"/>
        <v>0.36074793597304128</v>
      </c>
      <c r="AC76" s="44">
        <f t="shared" si="63"/>
        <v>0.40805914069081717</v>
      </c>
      <c r="AD76" s="44">
        <f t="shared" si="64"/>
        <v>0.35483403538331926</v>
      </c>
      <c r="AE76" s="44">
        <f t="shared" si="65"/>
        <v>2.9569502948609945E-2</v>
      </c>
      <c r="AF76" s="44">
        <f t="shared" si="66"/>
        <v>0.28386722830665539</v>
      </c>
      <c r="AG76" s="44">
        <f t="shared" si="67"/>
        <v>0</v>
      </c>
      <c r="AH76" s="44">
        <f t="shared" si="68"/>
        <v>0.90482679022746426</v>
      </c>
      <c r="AI76" s="44">
        <f t="shared" si="69"/>
        <v>1.2537469250210613</v>
      </c>
      <c r="AJ76" s="44">
        <f t="shared" si="70"/>
        <v>0.10053631002527395</v>
      </c>
      <c r="AK76" s="90">
        <f t="shared" si="71"/>
        <v>5.9139005897219867</v>
      </c>
    </row>
    <row r="77" spans="1:37">
      <c r="A77" s="13">
        <v>1905</v>
      </c>
      <c r="B77" s="88">
        <v>25.9</v>
      </c>
      <c r="C77" s="88">
        <v>12.9</v>
      </c>
      <c r="D77" s="88">
        <v>6</v>
      </c>
      <c r="E77" s="88">
        <v>6.4</v>
      </c>
      <c r="F77" s="88">
        <v>6</v>
      </c>
      <c r="G77" s="88">
        <v>0.5</v>
      </c>
      <c r="H77" s="88">
        <v>4.8</v>
      </c>
      <c r="I77" s="88"/>
      <c r="J77" s="88">
        <v>15.2</v>
      </c>
      <c r="K77" s="88">
        <v>20.2</v>
      </c>
      <c r="L77" s="88">
        <f t="shared" si="59"/>
        <v>2.1000000000000085</v>
      </c>
      <c r="M77" s="25">
        <v>69420</v>
      </c>
      <c r="N77" s="40">
        <f t="shared" si="48"/>
        <v>17.979780000000002</v>
      </c>
      <c r="O77" s="40">
        <f t="shared" si="49"/>
        <v>8.9551800000000004</v>
      </c>
      <c r="P77" s="40">
        <f t="shared" si="50"/>
        <v>4.1651999999999996</v>
      </c>
      <c r="Q77" s="40">
        <f t="shared" si="51"/>
        <v>4.4428799999999997</v>
      </c>
      <c r="R77" s="40">
        <f t="shared" si="52"/>
        <v>4.1651999999999996</v>
      </c>
      <c r="S77" s="40">
        <f t="shared" si="53"/>
        <v>0.34710000000000002</v>
      </c>
      <c r="T77" s="40">
        <f t="shared" si="54"/>
        <v>3.33216</v>
      </c>
      <c r="U77" s="40">
        <f t="shared" si="55"/>
        <v>0</v>
      </c>
      <c r="V77" s="40">
        <f t="shared" si="56"/>
        <v>10.55184</v>
      </c>
      <c r="W77" s="40">
        <f t="shared" si="57"/>
        <v>14.02284</v>
      </c>
      <c r="X77" s="40">
        <f t="shared" si="58"/>
        <v>1.4578200000000059</v>
      </c>
      <c r="Y77" s="25">
        <v>1105</v>
      </c>
      <c r="Z77" s="44">
        <f t="shared" si="60"/>
        <v>1.6271294117647059</v>
      </c>
      <c r="AA77" s="44">
        <f t="shared" si="61"/>
        <v>0.81042352941176476</v>
      </c>
      <c r="AB77" s="44">
        <f t="shared" si="62"/>
        <v>0.37694117647058822</v>
      </c>
      <c r="AC77" s="44">
        <f t="shared" si="63"/>
        <v>0.40207058823529407</v>
      </c>
      <c r="AD77" s="44">
        <f t="shared" si="64"/>
        <v>0.37694117647058822</v>
      </c>
      <c r="AE77" s="44">
        <f t="shared" si="65"/>
        <v>3.1411764705882354E-2</v>
      </c>
      <c r="AF77" s="44">
        <f t="shared" si="66"/>
        <v>0.30155294117647058</v>
      </c>
      <c r="AG77" s="44">
        <f t="shared" si="67"/>
        <v>0</v>
      </c>
      <c r="AH77" s="44">
        <f t="shared" si="68"/>
        <v>0.95491764705882354</v>
      </c>
      <c r="AI77" s="44">
        <f t="shared" si="69"/>
        <v>1.2690352941176473</v>
      </c>
      <c r="AJ77" s="44">
        <f t="shared" si="70"/>
        <v>0.13192941176470641</v>
      </c>
      <c r="AK77" s="90">
        <f t="shared" si="71"/>
        <v>6.2823529411764714</v>
      </c>
    </row>
    <row r="78" spans="1:37">
      <c r="A78" s="13">
        <v>1904</v>
      </c>
      <c r="B78" s="88">
        <v>25.3</v>
      </c>
      <c r="C78" s="88">
        <v>13.9</v>
      </c>
      <c r="D78" s="88">
        <v>6.6</v>
      </c>
      <c r="E78" s="88">
        <v>7.4</v>
      </c>
      <c r="F78" s="88">
        <v>6.8</v>
      </c>
      <c r="G78" s="88">
        <v>0.5</v>
      </c>
      <c r="H78" s="88">
        <v>5</v>
      </c>
      <c r="I78" s="88"/>
      <c r="J78" s="88">
        <v>16</v>
      </c>
      <c r="K78" s="88">
        <v>17.899999999999999</v>
      </c>
      <c r="L78" s="88">
        <f t="shared" si="59"/>
        <v>0.59999999999999432</v>
      </c>
      <c r="M78" s="25">
        <v>64961</v>
      </c>
      <c r="N78" s="40">
        <f t="shared" si="48"/>
        <v>16.435133</v>
      </c>
      <c r="O78" s="40">
        <f t="shared" si="49"/>
        <v>9.029579</v>
      </c>
      <c r="P78" s="40">
        <f t="shared" si="50"/>
        <v>4.287426</v>
      </c>
      <c r="Q78" s="40">
        <f t="shared" si="51"/>
        <v>4.8071140000000003</v>
      </c>
      <c r="R78" s="40">
        <f t="shared" si="52"/>
        <v>4.4173479999999996</v>
      </c>
      <c r="S78" s="40">
        <f t="shared" si="53"/>
        <v>0.32480500000000001</v>
      </c>
      <c r="T78" s="40">
        <f t="shared" si="54"/>
        <v>3.2480500000000001</v>
      </c>
      <c r="U78" s="40">
        <f t="shared" si="55"/>
        <v>0</v>
      </c>
      <c r="V78" s="40">
        <f t="shared" si="56"/>
        <v>10.39376</v>
      </c>
      <c r="W78" s="40">
        <f t="shared" si="57"/>
        <v>11.628018999999998</v>
      </c>
      <c r="X78" s="40">
        <f t="shared" si="58"/>
        <v>0.38976599999999628</v>
      </c>
      <c r="Y78" s="25">
        <v>1081</v>
      </c>
      <c r="Z78" s="44">
        <f t="shared" si="60"/>
        <v>1.5203638297872342</v>
      </c>
      <c r="AA78" s="44">
        <f t="shared" si="61"/>
        <v>0.83529870490286773</v>
      </c>
      <c r="AB78" s="44">
        <f t="shared" si="62"/>
        <v>0.39661665124884365</v>
      </c>
      <c r="AC78" s="44">
        <f t="shared" si="63"/>
        <v>0.44469139685476411</v>
      </c>
      <c r="AD78" s="44">
        <f t="shared" si="64"/>
        <v>0.40863533765032373</v>
      </c>
      <c r="AE78" s="44">
        <f t="shared" si="65"/>
        <v>3.0046716003700277E-2</v>
      </c>
      <c r="AF78" s="44">
        <f t="shared" si="66"/>
        <v>0.3004671600370028</v>
      </c>
      <c r="AG78" s="44">
        <f t="shared" si="67"/>
        <v>0</v>
      </c>
      <c r="AH78" s="44">
        <f t="shared" si="68"/>
        <v>0.96149491211840887</v>
      </c>
      <c r="AI78" s="44">
        <f t="shared" si="69"/>
        <v>1.0756724329324698</v>
      </c>
      <c r="AJ78" s="44">
        <f t="shared" si="70"/>
        <v>3.6056059204439987E-2</v>
      </c>
      <c r="AK78" s="90">
        <f t="shared" si="71"/>
        <v>6.0093432007400542</v>
      </c>
    </row>
    <row r="79" spans="1:37">
      <c r="A79" s="13">
        <v>1903</v>
      </c>
      <c r="B79" s="88">
        <v>26.2</v>
      </c>
      <c r="C79" s="88">
        <v>14.2</v>
      </c>
      <c r="D79" s="88">
        <v>6.5</v>
      </c>
      <c r="E79" s="88">
        <v>7.9</v>
      </c>
      <c r="F79" s="88">
        <v>6.8</v>
      </c>
      <c r="G79" s="88">
        <v>0.5</v>
      </c>
      <c r="H79" s="88">
        <v>4.7</v>
      </c>
      <c r="I79" s="88"/>
      <c r="J79" s="88">
        <v>15.9</v>
      </c>
      <c r="K79" s="88">
        <v>17.399999999999999</v>
      </c>
      <c r="L79" s="102">
        <f t="shared" si="59"/>
        <v>-9.9999999999994316E-2</v>
      </c>
      <c r="M79" s="25">
        <v>65911</v>
      </c>
      <c r="N79" s="40">
        <f t="shared" si="48"/>
        <v>17.268681999999998</v>
      </c>
      <c r="O79" s="40">
        <f t="shared" si="49"/>
        <v>9.3593619999999991</v>
      </c>
      <c r="P79" s="40">
        <f t="shared" si="50"/>
        <v>4.2842149999999997</v>
      </c>
      <c r="Q79" s="40">
        <f t="shared" si="51"/>
        <v>5.206969</v>
      </c>
      <c r="R79" s="40">
        <f t="shared" si="52"/>
        <v>4.481948</v>
      </c>
      <c r="S79" s="40">
        <f t="shared" si="53"/>
        <v>0.32955499999999999</v>
      </c>
      <c r="T79" s="40">
        <f t="shared" si="54"/>
        <v>3.097817</v>
      </c>
      <c r="U79" s="40">
        <f t="shared" si="55"/>
        <v>0</v>
      </c>
      <c r="V79" s="40">
        <f t="shared" si="56"/>
        <v>10.479849</v>
      </c>
      <c r="W79" s="40">
        <f t="shared" si="57"/>
        <v>11.468513999999999</v>
      </c>
      <c r="X79" s="75">
        <f t="shared" si="58"/>
        <v>-6.591099999999625E-2</v>
      </c>
      <c r="Y79" s="25">
        <v>1081</v>
      </c>
      <c r="Z79" s="44">
        <f t="shared" si="60"/>
        <v>1.59747289546716</v>
      </c>
      <c r="AA79" s="44">
        <f t="shared" si="61"/>
        <v>0.86580592044403315</v>
      </c>
      <c r="AB79" s="44">
        <f t="shared" si="62"/>
        <v>0.39631961147086031</v>
      </c>
      <c r="AC79" s="44">
        <f t="shared" si="63"/>
        <v>0.4816807585568918</v>
      </c>
      <c r="AD79" s="44">
        <f t="shared" si="64"/>
        <v>0.41461128584643847</v>
      </c>
      <c r="AE79" s="44">
        <f t="shared" si="65"/>
        <v>3.0486123959296948E-2</v>
      </c>
      <c r="AF79" s="44">
        <f t="shared" si="66"/>
        <v>0.2865695652173913</v>
      </c>
      <c r="AG79" s="44">
        <f t="shared" si="67"/>
        <v>0</v>
      </c>
      <c r="AH79" s="44">
        <f t="shared" si="68"/>
        <v>0.96945874190564285</v>
      </c>
      <c r="AI79" s="44">
        <f t="shared" si="69"/>
        <v>1.0609171137835338</v>
      </c>
      <c r="AJ79" s="103">
        <f t="shared" si="70"/>
        <v>-6.0972247918590428E-3</v>
      </c>
      <c r="AK79" s="90">
        <f t="shared" si="71"/>
        <v>6.0972247918593894</v>
      </c>
    </row>
    <row r="80" spans="1:37">
      <c r="A80" s="13">
        <v>1902</v>
      </c>
      <c r="B80" s="88">
        <v>28.7</v>
      </c>
      <c r="C80" s="88">
        <v>13.4</v>
      </c>
      <c r="D80" s="88">
        <v>7</v>
      </c>
      <c r="E80" s="88">
        <v>7.5</v>
      </c>
      <c r="F80" s="88">
        <v>7.5</v>
      </c>
      <c r="G80" s="88">
        <v>0.5</v>
      </c>
      <c r="H80" s="88">
        <v>4.9000000000000004</v>
      </c>
      <c r="I80" s="88"/>
      <c r="J80" s="88">
        <v>15.8</v>
      </c>
      <c r="K80" s="88">
        <v>15.4</v>
      </c>
      <c r="L80" s="102">
        <f t="shared" si="59"/>
        <v>-0.70000000000000284</v>
      </c>
      <c r="M80" s="25">
        <v>65733</v>
      </c>
      <c r="N80" s="40">
        <f t="shared" si="48"/>
        <v>18.865371</v>
      </c>
      <c r="O80" s="40">
        <f t="shared" si="49"/>
        <v>8.8082220000000007</v>
      </c>
      <c r="P80" s="40">
        <f t="shared" si="50"/>
        <v>4.6013099999999998</v>
      </c>
      <c r="Q80" s="40">
        <f t="shared" si="51"/>
        <v>4.9299749999999998</v>
      </c>
      <c r="R80" s="40">
        <f t="shared" si="52"/>
        <v>4.9299749999999998</v>
      </c>
      <c r="S80" s="40">
        <f t="shared" si="53"/>
        <v>0.32866499999999998</v>
      </c>
      <c r="T80" s="40">
        <f t="shared" si="54"/>
        <v>3.220917</v>
      </c>
      <c r="U80" s="40">
        <f t="shared" si="55"/>
        <v>0</v>
      </c>
      <c r="V80" s="40">
        <f t="shared" si="56"/>
        <v>10.385814</v>
      </c>
      <c r="W80" s="40">
        <f t="shared" si="57"/>
        <v>10.122882000000001</v>
      </c>
      <c r="X80" s="75">
        <f t="shared" si="58"/>
        <v>-0.4601310000000019</v>
      </c>
      <c r="Y80" s="25">
        <v>1088</v>
      </c>
      <c r="Z80" s="44">
        <f t="shared" si="60"/>
        <v>1.7339495404411764</v>
      </c>
      <c r="AA80" s="44">
        <f t="shared" si="61"/>
        <v>0.80957922794117654</v>
      </c>
      <c r="AB80" s="44">
        <f t="shared" si="62"/>
        <v>0.42291452205882352</v>
      </c>
      <c r="AC80" s="44">
        <f t="shared" si="63"/>
        <v>0.45312270220588236</v>
      </c>
      <c r="AD80" s="44">
        <f t="shared" si="64"/>
        <v>0.45312270220588236</v>
      </c>
      <c r="AE80" s="44">
        <f t="shared" si="65"/>
        <v>3.0208180147058825E-2</v>
      </c>
      <c r="AF80" s="44">
        <f t="shared" si="66"/>
        <v>0.29604016544117645</v>
      </c>
      <c r="AG80" s="44">
        <f t="shared" si="67"/>
        <v>0</v>
      </c>
      <c r="AH80" s="44">
        <f t="shared" si="68"/>
        <v>0.95457849264705885</v>
      </c>
      <c r="AI80" s="44">
        <f t="shared" si="69"/>
        <v>0.93041194852941178</v>
      </c>
      <c r="AJ80" s="103">
        <f t="shared" si="70"/>
        <v>-4.2291452205882533E-2</v>
      </c>
      <c r="AK80" s="90">
        <f t="shared" si="71"/>
        <v>6.041636029411765</v>
      </c>
    </row>
    <row r="81" spans="1:37">
      <c r="A81" s="13">
        <v>1901</v>
      </c>
      <c r="B81" s="88">
        <v>30.3</v>
      </c>
      <c r="C81" s="88">
        <v>13.3</v>
      </c>
      <c r="D81" s="88">
        <v>7</v>
      </c>
      <c r="E81" s="88">
        <v>7.2</v>
      </c>
      <c r="F81" s="88">
        <v>7.2</v>
      </c>
      <c r="G81" s="88">
        <v>0.5</v>
      </c>
      <c r="H81" s="88">
        <v>4.9000000000000004</v>
      </c>
      <c r="I81" s="88"/>
      <c r="J81" s="88">
        <v>15.4</v>
      </c>
      <c r="K81" s="88">
        <v>15.2</v>
      </c>
      <c r="L81" s="102">
        <f t="shared" si="59"/>
        <v>-1.0000000000000142</v>
      </c>
      <c r="M81" s="25">
        <v>65675</v>
      </c>
      <c r="N81" s="40">
        <f t="shared" si="48"/>
        <v>19.899525000000001</v>
      </c>
      <c r="O81" s="40">
        <f t="shared" si="49"/>
        <v>8.7347750000000008</v>
      </c>
      <c r="P81" s="40">
        <f t="shared" si="50"/>
        <v>4.5972499999999998</v>
      </c>
      <c r="Q81" s="40">
        <f t="shared" si="51"/>
        <v>4.7286000000000001</v>
      </c>
      <c r="R81" s="40">
        <f t="shared" si="52"/>
        <v>4.7286000000000001</v>
      </c>
      <c r="S81" s="40">
        <f t="shared" si="53"/>
        <v>0.32837499999999997</v>
      </c>
      <c r="T81" s="40">
        <f t="shared" si="54"/>
        <v>3.2180749999999998</v>
      </c>
      <c r="U81" s="40">
        <f t="shared" si="55"/>
        <v>0</v>
      </c>
      <c r="V81" s="40">
        <f t="shared" si="56"/>
        <v>10.113950000000001</v>
      </c>
      <c r="W81" s="40">
        <f t="shared" si="57"/>
        <v>9.9825999999999997</v>
      </c>
      <c r="X81" s="75">
        <f t="shared" si="58"/>
        <v>-0.65675000000000927</v>
      </c>
      <c r="Y81" s="25">
        <v>1101</v>
      </c>
      <c r="Z81" s="44">
        <f t="shared" si="60"/>
        <v>1.8074046321525887</v>
      </c>
      <c r="AA81" s="44">
        <f t="shared" si="61"/>
        <v>0.79334922797456864</v>
      </c>
      <c r="AB81" s="44">
        <f t="shared" si="62"/>
        <v>0.41755222524977292</v>
      </c>
      <c r="AC81" s="44">
        <f t="shared" si="63"/>
        <v>0.42948228882833789</v>
      </c>
      <c r="AD81" s="44">
        <f t="shared" si="64"/>
        <v>0.42948228882833789</v>
      </c>
      <c r="AE81" s="44">
        <f t="shared" si="65"/>
        <v>2.9825158946412352E-2</v>
      </c>
      <c r="AF81" s="44">
        <f t="shared" si="66"/>
        <v>0.29228655767484107</v>
      </c>
      <c r="AG81" s="44">
        <f t="shared" si="67"/>
        <v>0</v>
      </c>
      <c r="AH81" s="44">
        <f t="shared" si="68"/>
        <v>0.91861489554950049</v>
      </c>
      <c r="AI81" s="44">
        <f t="shared" si="69"/>
        <v>0.90668483197093552</v>
      </c>
      <c r="AJ81" s="103">
        <f t="shared" si="70"/>
        <v>-5.9650317892825544E-2</v>
      </c>
      <c r="AK81" s="90">
        <f t="shared" si="71"/>
        <v>5.9650317892824694</v>
      </c>
    </row>
    <row r="82" spans="1:37">
      <c r="A82" s="13">
        <v>1900</v>
      </c>
      <c r="B82" s="88">
        <v>28.8</v>
      </c>
      <c r="C82" s="88">
        <v>13.3</v>
      </c>
      <c r="D82" s="88">
        <v>7.1</v>
      </c>
      <c r="E82" s="88">
        <v>8.6</v>
      </c>
      <c r="F82" s="88">
        <v>8.1</v>
      </c>
      <c r="G82" s="88">
        <v>0.9</v>
      </c>
      <c r="H82" s="88">
        <v>5</v>
      </c>
      <c r="I82" s="88"/>
      <c r="J82" s="88">
        <v>14.8</v>
      </c>
      <c r="K82" s="88">
        <v>13.6</v>
      </c>
      <c r="L82" s="102">
        <f t="shared" si="59"/>
        <v>-0.20000000000000284</v>
      </c>
      <c r="M82" s="25">
        <v>63579</v>
      </c>
      <c r="N82" s="40">
        <f t="shared" si="48"/>
        <v>18.310752000000001</v>
      </c>
      <c r="O82" s="40">
        <f t="shared" si="49"/>
        <v>8.4560070000000014</v>
      </c>
      <c r="P82" s="40">
        <f t="shared" si="50"/>
        <v>4.5141089999999995</v>
      </c>
      <c r="Q82" s="40">
        <f t="shared" si="51"/>
        <v>5.4677940000000005</v>
      </c>
      <c r="R82" s="40">
        <f t="shared" si="52"/>
        <v>5.1498989999999996</v>
      </c>
      <c r="S82" s="40">
        <f t="shared" si="53"/>
        <v>0.57221100000000003</v>
      </c>
      <c r="T82" s="40">
        <f t="shared" si="54"/>
        <v>3.1789499999999999</v>
      </c>
      <c r="U82" s="40">
        <f t="shared" si="55"/>
        <v>0</v>
      </c>
      <c r="V82" s="40">
        <f t="shared" si="56"/>
        <v>9.4096920000000015</v>
      </c>
      <c r="W82" s="40">
        <f t="shared" si="57"/>
        <v>8.646744</v>
      </c>
      <c r="X82" s="75">
        <f t="shared" si="58"/>
        <v>-0.12715800000000183</v>
      </c>
      <c r="Y82" s="25">
        <v>1115</v>
      </c>
      <c r="Z82" s="44">
        <f t="shared" si="60"/>
        <v>1.6422199103139012</v>
      </c>
      <c r="AA82" s="44">
        <f t="shared" si="61"/>
        <v>0.75838627802690595</v>
      </c>
      <c r="AB82" s="44">
        <f t="shared" si="62"/>
        <v>0.40485282511210757</v>
      </c>
      <c r="AC82" s="44">
        <f t="shared" si="63"/>
        <v>0.49038511210762331</v>
      </c>
      <c r="AD82" s="44">
        <f t="shared" si="64"/>
        <v>0.46187434977578468</v>
      </c>
      <c r="AE82" s="44">
        <f t="shared" si="65"/>
        <v>5.1319372197309414E-2</v>
      </c>
      <c r="AF82" s="44">
        <f t="shared" si="66"/>
        <v>0.28510762331838563</v>
      </c>
      <c r="AG82" s="44">
        <f t="shared" si="67"/>
        <v>0</v>
      </c>
      <c r="AH82" s="44">
        <f t="shared" si="68"/>
        <v>0.84391856502242157</v>
      </c>
      <c r="AI82" s="44">
        <f t="shared" si="69"/>
        <v>0.77549273542600894</v>
      </c>
      <c r="AJ82" s="103">
        <f t="shared" si="70"/>
        <v>-1.1404304932735591E-2</v>
      </c>
      <c r="AK82" s="90">
        <f t="shared" si="71"/>
        <v>5.7021524663677123</v>
      </c>
    </row>
    <row r="83" spans="1:37">
      <c r="A83" s="13">
        <v>1899</v>
      </c>
      <c r="B83" s="88">
        <v>29.6</v>
      </c>
      <c r="C83" s="88">
        <v>14.4</v>
      </c>
      <c r="D83" s="88">
        <v>7</v>
      </c>
      <c r="E83" s="88">
        <v>7.8</v>
      </c>
      <c r="F83" s="88">
        <v>8.9</v>
      </c>
      <c r="G83" s="88">
        <v>1</v>
      </c>
      <c r="H83" s="88">
        <v>4.9000000000000004</v>
      </c>
      <c r="I83" s="88"/>
      <c r="J83" s="88">
        <v>14.6</v>
      </c>
      <c r="K83" s="88">
        <v>11.7</v>
      </c>
      <c r="L83" s="88">
        <f t="shared" si="59"/>
        <v>9.9999999999994316E-2</v>
      </c>
      <c r="M83" s="25">
        <v>60647</v>
      </c>
      <c r="N83" s="40">
        <f t="shared" si="48"/>
        <v>17.951512000000001</v>
      </c>
      <c r="O83" s="40">
        <f t="shared" si="49"/>
        <v>8.7331680000000009</v>
      </c>
      <c r="P83" s="40">
        <f t="shared" si="50"/>
        <v>4.2452899999999998</v>
      </c>
      <c r="Q83" s="40">
        <f t="shared" si="51"/>
        <v>4.7304659999999998</v>
      </c>
      <c r="R83" s="40">
        <f t="shared" si="52"/>
        <v>5.3975830000000009</v>
      </c>
      <c r="S83" s="40">
        <f t="shared" si="53"/>
        <v>0.60646999999999995</v>
      </c>
      <c r="T83" s="40">
        <f t="shared" si="54"/>
        <v>2.9717030000000006</v>
      </c>
      <c r="U83" s="40">
        <f t="shared" si="55"/>
        <v>0</v>
      </c>
      <c r="V83" s="40">
        <f t="shared" si="56"/>
        <v>8.8544619999999998</v>
      </c>
      <c r="W83" s="40">
        <f t="shared" si="57"/>
        <v>7.0956989999999989</v>
      </c>
      <c r="X83" s="40">
        <f t="shared" si="58"/>
        <v>6.0646999999996551E-2</v>
      </c>
      <c r="Y83" s="25">
        <v>1065</v>
      </c>
      <c r="Z83" s="44">
        <f t="shared" si="60"/>
        <v>1.6855879812206573</v>
      </c>
      <c r="AA83" s="44">
        <f t="shared" si="61"/>
        <v>0.82001577464788733</v>
      </c>
      <c r="AB83" s="44">
        <f t="shared" si="62"/>
        <v>0.398618779342723</v>
      </c>
      <c r="AC83" s="44">
        <f t="shared" si="63"/>
        <v>0.44417521126760562</v>
      </c>
      <c r="AD83" s="44">
        <f t="shared" si="64"/>
        <v>0.50681530516431927</v>
      </c>
      <c r="AE83" s="44">
        <f t="shared" si="65"/>
        <v>5.6945539906103286E-2</v>
      </c>
      <c r="AF83" s="44">
        <f t="shared" si="66"/>
        <v>0.27903314553990616</v>
      </c>
      <c r="AG83" s="44">
        <f t="shared" si="67"/>
        <v>0</v>
      </c>
      <c r="AH83" s="44">
        <f t="shared" si="68"/>
        <v>0.83140488262910794</v>
      </c>
      <c r="AI83" s="44">
        <f t="shared" si="69"/>
        <v>0.66626281690140832</v>
      </c>
      <c r="AJ83" s="44">
        <f t="shared" si="70"/>
        <v>5.6945539906100044E-3</v>
      </c>
      <c r="AK83" s="90">
        <f t="shared" si="71"/>
        <v>5.694553990610328</v>
      </c>
    </row>
    <row r="84" spans="1:37">
      <c r="A84" s="13">
        <v>1898</v>
      </c>
      <c r="B84" s="88">
        <v>26.5</v>
      </c>
      <c r="C84" s="88">
        <v>14.4</v>
      </c>
      <c r="D84" s="88">
        <v>7.1</v>
      </c>
      <c r="E84" s="88">
        <v>7.2</v>
      </c>
      <c r="F84" s="88">
        <v>9.5</v>
      </c>
      <c r="G84" s="88">
        <v>0.9</v>
      </c>
      <c r="H84" s="88">
        <v>5.2</v>
      </c>
      <c r="I84" s="88"/>
      <c r="J84" s="88">
        <v>15.5</v>
      </c>
      <c r="K84" s="88">
        <v>13.7</v>
      </c>
      <c r="L84" s="104">
        <f t="shared" si="59"/>
        <v>0</v>
      </c>
      <c r="M84" s="25">
        <v>55134</v>
      </c>
      <c r="N84" s="40">
        <f t="shared" si="48"/>
        <v>14.61051</v>
      </c>
      <c r="O84" s="40">
        <f t="shared" si="49"/>
        <v>7.9392959999999997</v>
      </c>
      <c r="P84" s="40">
        <f t="shared" si="50"/>
        <v>3.9145139999999996</v>
      </c>
      <c r="Q84" s="40">
        <f t="shared" si="51"/>
        <v>3.9696479999999998</v>
      </c>
      <c r="R84" s="40">
        <f t="shared" si="52"/>
        <v>5.23773</v>
      </c>
      <c r="S84" s="40">
        <f t="shared" si="53"/>
        <v>0.49620599999999998</v>
      </c>
      <c r="T84" s="40">
        <f t="shared" si="54"/>
        <v>2.866968</v>
      </c>
      <c r="U84" s="40">
        <f t="shared" si="55"/>
        <v>0</v>
      </c>
      <c r="V84" s="40">
        <f t="shared" si="56"/>
        <v>8.5457699999999992</v>
      </c>
      <c r="W84" s="40">
        <f t="shared" si="57"/>
        <v>7.5533579999999994</v>
      </c>
      <c r="X84" s="105">
        <f t="shared" si="58"/>
        <v>0</v>
      </c>
      <c r="Y84" s="25">
        <v>998</v>
      </c>
      <c r="Z84" s="44">
        <f t="shared" si="60"/>
        <v>1.4639789579158315</v>
      </c>
      <c r="AA84" s="44">
        <f t="shared" si="61"/>
        <v>0.79552064128256506</v>
      </c>
      <c r="AB84" s="44">
        <f t="shared" si="62"/>
        <v>0.39223587174348695</v>
      </c>
      <c r="AC84" s="44">
        <f t="shared" si="63"/>
        <v>0.39776032064128253</v>
      </c>
      <c r="AD84" s="44">
        <f t="shared" si="64"/>
        <v>0.5248226452905812</v>
      </c>
      <c r="AE84" s="44">
        <f t="shared" si="65"/>
        <v>4.9720040080160316E-2</v>
      </c>
      <c r="AF84" s="44">
        <f t="shared" si="66"/>
        <v>0.28727134268537075</v>
      </c>
      <c r="AG84" s="44">
        <f t="shared" si="67"/>
        <v>0</v>
      </c>
      <c r="AH84" s="44">
        <f t="shared" si="68"/>
        <v>0.85628957915831649</v>
      </c>
      <c r="AI84" s="44">
        <f t="shared" si="69"/>
        <v>0.75684949899799592</v>
      </c>
      <c r="AJ84" s="106">
        <f t="shared" si="70"/>
        <v>0</v>
      </c>
      <c r="AK84" s="90">
        <f t="shared" si="71"/>
        <v>5.5244488977955912</v>
      </c>
    </row>
    <row r="85" spans="1:37">
      <c r="A85" s="13">
        <v>1897</v>
      </c>
      <c r="B85" s="88">
        <v>27.7</v>
      </c>
      <c r="C85" s="88">
        <v>14.7</v>
      </c>
      <c r="D85" s="88">
        <v>6.9</v>
      </c>
      <c r="E85" s="88">
        <v>6.4</v>
      </c>
      <c r="F85" s="88">
        <v>9.3000000000000007</v>
      </c>
      <c r="G85" s="88">
        <v>0.4</v>
      </c>
      <c r="H85" s="88">
        <v>5.4</v>
      </c>
      <c r="I85" s="88"/>
      <c r="J85" s="88">
        <v>14.9</v>
      </c>
      <c r="K85" s="88">
        <v>14</v>
      </c>
      <c r="L85" s="88">
        <f t="shared" si="59"/>
        <v>0.29999999999998295</v>
      </c>
      <c r="M85" s="25">
        <v>51387</v>
      </c>
      <c r="N85" s="40">
        <f t="shared" si="48"/>
        <v>14.234198999999998</v>
      </c>
      <c r="O85" s="40">
        <f t="shared" si="49"/>
        <v>7.553888999999999</v>
      </c>
      <c r="P85" s="40">
        <f t="shared" si="50"/>
        <v>3.5457030000000005</v>
      </c>
      <c r="Q85" s="40">
        <f t="shared" si="51"/>
        <v>3.2887680000000006</v>
      </c>
      <c r="R85" s="40">
        <f t="shared" si="52"/>
        <v>4.7789910000000004</v>
      </c>
      <c r="S85" s="40">
        <f t="shared" si="53"/>
        <v>0.20554800000000004</v>
      </c>
      <c r="T85" s="40">
        <f t="shared" si="54"/>
        <v>2.7748980000000003</v>
      </c>
      <c r="U85" s="40">
        <f t="shared" si="55"/>
        <v>0</v>
      </c>
      <c r="V85" s="40">
        <f t="shared" si="56"/>
        <v>7.6566630000000009</v>
      </c>
      <c r="W85" s="40">
        <f t="shared" si="57"/>
        <v>7.1941800000000002</v>
      </c>
      <c r="X85" s="40">
        <f t="shared" si="58"/>
        <v>0.15416099999999125</v>
      </c>
      <c r="Y85" s="25">
        <v>919</v>
      </c>
      <c r="Z85" s="44">
        <f t="shared" si="60"/>
        <v>1.5488791077257889</v>
      </c>
      <c r="AA85" s="44">
        <f t="shared" si="61"/>
        <v>0.82196833514689871</v>
      </c>
      <c r="AB85" s="44">
        <f t="shared" si="62"/>
        <v>0.38582187159956477</v>
      </c>
      <c r="AC85" s="44">
        <f t="shared" si="63"/>
        <v>0.35786376496191519</v>
      </c>
      <c r="AD85" s="44">
        <f t="shared" si="64"/>
        <v>0.52002078346028291</v>
      </c>
      <c r="AE85" s="44">
        <f t="shared" si="65"/>
        <v>2.2366485310119699E-2</v>
      </c>
      <c r="AF85" s="44">
        <f t="shared" si="66"/>
        <v>0.30194755168661597</v>
      </c>
      <c r="AG85" s="44">
        <f t="shared" si="67"/>
        <v>0</v>
      </c>
      <c r="AH85" s="44">
        <f t="shared" si="68"/>
        <v>0.8331515778019587</v>
      </c>
      <c r="AI85" s="44">
        <f t="shared" si="69"/>
        <v>0.78282698585418931</v>
      </c>
      <c r="AJ85" s="44">
        <f t="shared" si="70"/>
        <v>1.677486398258882E-2</v>
      </c>
      <c r="AK85" s="90">
        <f t="shared" si="71"/>
        <v>5.5916213275299231</v>
      </c>
    </row>
    <row r="86" spans="1:37">
      <c r="A86" s="13">
        <v>1896</v>
      </c>
      <c r="B86" s="88">
        <v>26.7</v>
      </c>
      <c r="C86" s="88">
        <v>14.8</v>
      </c>
      <c r="D86" s="88">
        <v>7.1</v>
      </c>
      <c r="E86" s="88">
        <v>6.6</v>
      </c>
      <c r="F86" s="88">
        <v>8.9</v>
      </c>
      <c r="G86" s="88">
        <v>0.4</v>
      </c>
      <c r="H86" s="88">
        <v>5.4</v>
      </c>
      <c r="I86" s="88"/>
      <c r="J86" s="88">
        <v>15.5</v>
      </c>
      <c r="K86" s="88">
        <v>14.2</v>
      </c>
      <c r="L86" s="88">
        <f t="shared" si="59"/>
        <v>0.39999999999997726</v>
      </c>
      <c r="M86" s="25">
        <v>48355</v>
      </c>
      <c r="N86" s="40">
        <f t="shared" si="48"/>
        <v>12.910785000000001</v>
      </c>
      <c r="O86" s="40">
        <f t="shared" si="49"/>
        <v>7.1565399999999997</v>
      </c>
      <c r="P86" s="40">
        <f t="shared" si="50"/>
        <v>3.4332050000000001</v>
      </c>
      <c r="Q86" s="40">
        <f t="shared" si="51"/>
        <v>3.19143</v>
      </c>
      <c r="R86" s="40">
        <f t="shared" si="52"/>
        <v>4.3035949999999996</v>
      </c>
      <c r="S86" s="40">
        <f t="shared" si="53"/>
        <v>0.19342000000000001</v>
      </c>
      <c r="T86" s="40">
        <f t="shared" si="54"/>
        <v>2.6111700000000004</v>
      </c>
      <c r="U86" s="40">
        <f t="shared" si="55"/>
        <v>0</v>
      </c>
      <c r="V86" s="40">
        <f t="shared" si="56"/>
        <v>7.495025</v>
      </c>
      <c r="W86" s="40">
        <f t="shared" si="57"/>
        <v>6.8664100000000001</v>
      </c>
      <c r="X86" s="40">
        <f t="shared" si="58"/>
        <v>0.19341999999998902</v>
      </c>
      <c r="Y86" s="25">
        <v>875</v>
      </c>
      <c r="Z86" s="44">
        <f t="shared" si="60"/>
        <v>1.4755182857142859</v>
      </c>
      <c r="AA86" s="44">
        <f t="shared" si="61"/>
        <v>0.81789028571428568</v>
      </c>
      <c r="AB86" s="44">
        <f t="shared" si="62"/>
        <v>0.39236628571428567</v>
      </c>
      <c r="AC86" s="44">
        <f t="shared" si="63"/>
        <v>0.36473485714285714</v>
      </c>
      <c r="AD86" s="44">
        <f t="shared" si="64"/>
        <v>0.49183942857142854</v>
      </c>
      <c r="AE86" s="44">
        <f t="shared" si="65"/>
        <v>2.2105142857142861E-2</v>
      </c>
      <c r="AF86" s="44">
        <f t="shared" si="66"/>
        <v>0.29841942857142861</v>
      </c>
      <c r="AG86" s="44">
        <f t="shared" si="67"/>
        <v>0</v>
      </c>
      <c r="AH86" s="44">
        <f t="shared" si="68"/>
        <v>0.85657428571428573</v>
      </c>
      <c r="AI86" s="44">
        <f t="shared" si="69"/>
        <v>0.78473257142857133</v>
      </c>
      <c r="AJ86" s="44">
        <f t="shared" si="70"/>
        <v>2.2105142857141602E-2</v>
      </c>
      <c r="AK86" s="90">
        <f t="shared" si="71"/>
        <v>5.5262857142857129</v>
      </c>
    </row>
    <row r="87" spans="1:37">
      <c r="A87" s="13">
        <v>1895</v>
      </c>
      <c r="B87" s="88">
        <v>27.1</v>
      </c>
      <c r="C87" s="88">
        <v>15.8</v>
      </c>
      <c r="D87" s="88">
        <v>7.6</v>
      </c>
      <c r="E87" s="88">
        <v>6.3</v>
      </c>
      <c r="F87" s="88">
        <v>9.6</v>
      </c>
      <c r="G87" s="88">
        <v>0.4</v>
      </c>
      <c r="H87" s="88">
        <v>5.6</v>
      </c>
      <c r="I87" s="88"/>
      <c r="J87" s="88">
        <v>15.4</v>
      </c>
      <c r="K87" s="88">
        <v>12.1</v>
      </c>
      <c r="L87" s="88">
        <f t="shared" si="59"/>
        <v>9.9999999999994316E-2</v>
      </c>
      <c r="M87" s="25">
        <v>45614</v>
      </c>
      <c r="N87" s="40">
        <f t="shared" si="48"/>
        <v>12.361394000000001</v>
      </c>
      <c r="O87" s="40">
        <f t="shared" si="49"/>
        <v>7.2070120000000006</v>
      </c>
      <c r="P87" s="40">
        <f t="shared" si="50"/>
        <v>3.4666639999999997</v>
      </c>
      <c r="Q87" s="40">
        <f t="shared" si="51"/>
        <v>2.8736820000000001</v>
      </c>
      <c r="R87" s="40">
        <f t="shared" si="52"/>
        <v>4.3789439999999997</v>
      </c>
      <c r="S87" s="40">
        <f t="shared" si="53"/>
        <v>0.18245600000000003</v>
      </c>
      <c r="T87" s="40">
        <f t="shared" si="54"/>
        <v>2.5543839999999998</v>
      </c>
      <c r="U87" s="40">
        <f t="shared" si="55"/>
        <v>0</v>
      </c>
      <c r="V87" s="40">
        <f t="shared" si="56"/>
        <v>7.0245559999999996</v>
      </c>
      <c r="W87" s="40">
        <f t="shared" si="57"/>
        <v>5.5192940000000004</v>
      </c>
      <c r="X87" s="40">
        <f t="shared" si="58"/>
        <v>4.5613999999997407E-2</v>
      </c>
      <c r="Y87" s="25">
        <v>832</v>
      </c>
      <c r="Z87" s="44">
        <f t="shared" si="60"/>
        <v>1.4857444711538461</v>
      </c>
      <c r="AA87" s="44">
        <f t="shared" si="61"/>
        <v>0.86622740384615393</v>
      </c>
      <c r="AB87" s="44">
        <f t="shared" si="62"/>
        <v>0.41666634615384612</v>
      </c>
      <c r="AC87" s="44">
        <f t="shared" si="63"/>
        <v>0.34539447115384614</v>
      </c>
      <c r="AD87" s="44">
        <f t="shared" si="64"/>
        <v>0.52631538461538452</v>
      </c>
      <c r="AE87" s="44">
        <f t="shared" si="65"/>
        <v>2.1929807692307696E-2</v>
      </c>
      <c r="AF87" s="44">
        <f t="shared" si="66"/>
        <v>0.30701730769230767</v>
      </c>
      <c r="AG87" s="44">
        <f t="shared" si="67"/>
        <v>0</v>
      </c>
      <c r="AH87" s="44">
        <f t="shared" si="68"/>
        <v>0.84429759615384614</v>
      </c>
      <c r="AI87" s="44">
        <f t="shared" si="69"/>
        <v>0.66337668269230765</v>
      </c>
      <c r="AJ87" s="44">
        <f t="shared" si="70"/>
        <v>5.482451923076611E-3</v>
      </c>
      <c r="AK87" s="90">
        <f t="shared" si="71"/>
        <v>5.4824519230769226</v>
      </c>
    </row>
    <row r="88" spans="1:37">
      <c r="A88" s="13">
        <v>1894</v>
      </c>
      <c r="B88" s="88">
        <v>28.3</v>
      </c>
      <c r="C88" s="88">
        <v>16.2</v>
      </c>
      <c r="D88" s="88">
        <v>8</v>
      </c>
      <c r="E88" s="88">
        <v>7.2</v>
      </c>
      <c r="F88" s="88">
        <v>9.3000000000000007</v>
      </c>
      <c r="G88" s="88">
        <v>0.2</v>
      </c>
      <c r="H88" s="88">
        <v>5.6</v>
      </c>
      <c r="I88" s="88"/>
      <c r="J88" s="88">
        <v>13.6</v>
      </c>
      <c r="K88" s="88">
        <v>11.4</v>
      </c>
      <c r="L88" s="88">
        <f t="shared" si="59"/>
        <v>0.20000000000000284</v>
      </c>
      <c r="M88" s="25">
        <v>43380</v>
      </c>
      <c r="N88" s="40">
        <f t="shared" si="48"/>
        <v>12.276540000000001</v>
      </c>
      <c r="O88" s="40">
        <f t="shared" si="49"/>
        <v>7.0275600000000003</v>
      </c>
      <c r="P88" s="40">
        <f t="shared" si="50"/>
        <v>3.4704000000000002</v>
      </c>
      <c r="Q88" s="40">
        <f t="shared" si="51"/>
        <v>3.1233599999999999</v>
      </c>
      <c r="R88" s="40">
        <f t="shared" si="52"/>
        <v>4.0343400000000003</v>
      </c>
      <c r="S88" s="40">
        <f t="shared" si="53"/>
        <v>8.6760000000000004E-2</v>
      </c>
      <c r="T88" s="40">
        <f t="shared" si="54"/>
        <v>2.4292799999999999</v>
      </c>
      <c r="U88" s="40">
        <f t="shared" si="55"/>
        <v>0</v>
      </c>
      <c r="V88" s="40">
        <f t="shared" si="56"/>
        <v>5.89968</v>
      </c>
      <c r="W88" s="40">
        <f t="shared" si="57"/>
        <v>4.9453199999999997</v>
      </c>
      <c r="X88" s="40">
        <f t="shared" si="58"/>
        <v>8.6760000000001239E-2</v>
      </c>
      <c r="Y88" s="25">
        <v>816</v>
      </c>
      <c r="Z88" s="44">
        <f t="shared" si="60"/>
        <v>1.5044779411764706</v>
      </c>
      <c r="AA88" s="44">
        <f t="shared" si="61"/>
        <v>0.86122058823529413</v>
      </c>
      <c r="AB88" s="44">
        <f t="shared" si="62"/>
        <v>0.42529411764705882</v>
      </c>
      <c r="AC88" s="44">
        <f t="shared" si="63"/>
        <v>0.38276470588235295</v>
      </c>
      <c r="AD88" s="44">
        <f t="shared" si="64"/>
        <v>0.4944044117647059</v>
      </c>
      <c r="AE88" s="44">
        <f t="shared" si="65"/>
        <v>1.0632352941176471E-2</v>
      </c>
      <c r="AF88" s="44">
        <f t="shared" si="66"/>
        <v>0.29770588235294115</v>
      </c>
      <c r="AG88" s="44">
        <f t="shared" si="67"/>
        <v>0</v>
      </c>
      <c r="AH88" s="44">
        <f t="shared" si="68"/>
        <v>0.72299999999999998</v>
      </c>
      <c r="AI88" s="44">
        <f t="shared" si="69"/>
        <v>0.60604411764705879</v>
      </c>
      <c r="AJ88" s="44">
        <f t="shared" si="70"/>
        <v>1.0632352941176624E-2</v>
      </c>
      <c r="AK88" s="90">
        <f t="shared" si="71"/>
        <v>5.3161764705882355</v>
      </c>
    </row>
    <row r="89" spans="1:37">
      <c r="A89" s="13">
        <v>1893</v>
      </c>
      <c r="B89" s="88">
        <v>25.7</v>
      </c>
      <c r="C89" s="88">
        <v>16.8</v>
      </c>
      <c r="D89" s="88">
        <v>7.9</v>
      </c>
      <c r="E89" s="88">
        <v>5.9</v>
      </c>
      <c r="F89" s="88">
        <v>8.8000000000000007</v>
      </c>
      <c r="G89" s="88">
        <v>0.2</v>
      </c>
      <c r="H89" s="88">
        <v>5.4</v>
      </c>
      <c r="I89" s="88"/>
      <c r="J89" s="88">
        <v>13.9</v>
      </c>
      <c r="K89" s="88">
        <v>11.7</v>
      </c>
      <c r="L89" s="88">
        <f t="shared" si="59"/>
        <v>3.6999999999999886</v>
      </c>
      <c r="M89" s="25">
        <v>41817</v>
      </c>
      <c r="N89" s="40">
        <f t="shared" si="48"/>
        <v>10.746968999999998</v>
      </c>
      <c r="O89" s="40">
        <f t="shared" si="49"/>
        <v>7.0252559999999997</v>
      </c>
      <c r="P89" s="40">
        <f t="shared" si="50"/>
        <v>3.3035429999999999</v>
      </c>
      <c r="Q89" s="40">
        <f t="shared" si="51"/>
        <v>2.467203</v>
      </c>
      <c r="R89" s="40">
        <f t="shared" si="52"/>
        <v>3.6798960000000003</v>
      </c>
      <c r="S89" s="40">
        <f t="shared" si="53"/>
        <v>8.3634E-2</v>
      </c>
      <c r="T89" s="40">
        <f t="shared" si="54"/>
        <v>2.2581180000000001</v>
      </c>
      <c r="U89" s="40">
        <f t="shared" si="55"/>
        <v>0</v>
      </c>
      <c r="V89" s="40">
        <f t="shared" si="56"/>
        <v>5.8125630000000008</v>
      </c>
      <c r="W89" s="40">
        <f t="shared" si="57"/>
        <v>4.8925890000000001</v>
      </c>
      <c r="X89" s="40">
        <f t="shared" si="58"/>
        <v>1.5472289999999953</v>
      </c>
      <c r="Y89" s="25">
        <v>809</v>
      </c>
      <c r="Z89" s="44">
        <f t="shared" si="60"/>
        <v>1.3284263288009888</v>
      </c>
      <c r="AA89" s="44">
        <f t="shared" si="61"/>
        <v>0.86838763906056848</v>
      </c>
      <c r="AB89" s="44">
        <f t="shared" si="62"/>
        <v>0.40834894932014831</v>
      </c>
      <c r="AC89" s="44">
        <f t="shared" si="63"/>
        <v>0.30496946847960449</v>
      </c>
      <c r="AD89" s="44">
        <f t="shared" si="64"/>
        <v>0.45486971569839313</v>
      </c>
      <c r="AE89" s="44">
        <f t="shared" si="65"/>
        <v>1.0337948084054388E-2</v>
      </c>
      <c r="AF89" s="44">
        <f t="shared" si="66"/>
        <v>0.2791245982694685</v>
      </c>
      <c r="AG89" s="44">
        <f t="shared" si="67"/>
        <v>0</v>
      </c>
      <c r="AH89" s="44">
        <f t="shared" si="68"/>
        <v>0.71848739184178012</v>
      </c>
      <c r="AI89" s="44">
        <f t="shared" si="69"/>
        <v>0.60476996291718166</v>
      </c>
      <c r="AJ89" s="44">
        <f t="shared" si="70"/>
        <v>0.19125203955500558</v>
      </c>
      <c r="AK89" s="90">
        <f t="shared" si="71"/>
        <v>5.1689740420271937</v>
      </c>
    </row>
    <row r="90" spans="1:37">
      <c r="A90" s="13">
        <v>1892</v>
      </c>
      <c r="B90" s="88">
        <v>25.7</v>
      </c>
      <c r="C90" s="88">
        <v>16.8</v>
      </c>
      <c r="D90" s="88">
        <v>7.5</v>
      </c>
      <c r="E90" s="88">
        <v>5.6</v>
      </c>
      <c r="F90" s="88">
        <v>8.3000000000000007</v>
      </c>
      <c r="G90" s="88">
        <v>0.1</v>
      </c>
      <c r="H90" s="88">
        <v>5.0999999999999996</v>
      </c>
      <c r="I90" s="88"/>
      <c r="J90" s="88">
        <v>12.4</v>
      </c>
      <c r="K90" s="88">
        <v>10.5</v>
      </c>
      <c r="L90" s="88">
        <f t="shared" si="59"/>
        <v>8</v>
      </c>
      <c r="M90" s="25">
        <v>43445</v>
      </c>
      <c r="N90" s="40">
        <f t="shared" si="48"/>
        <v>11.165365</v>
      </c>
      <c r="O90" s="40">
        <f t="shared" si="49"/>
        <v>7.2987599999999997</v>
      </c>
      <c r="P90" s="40">
        <f t="shared" si="50"/>
        <v>3.258375</v>
      </c>
      <c r="Q90" s="40">
        <f t="shared" si="51"/>
        <v>2.4329199999999997</v>
      </c>
      <c r="R90" s="40">
        <f t="shared" si="52"/>
        <v>3.6059350000000006</v>
      </c>
      <c r="S90" s="40">
        <f t="shared" si="53"/>
        <v>4.3444999999999998E-2</v>
      </c>
      <c r="T90" s="40">
        <f t="shared" si="54"/>
        <v>2.2156949999999997</v>
      </c>
      <c r="U90" s="40">
        <f t="shared" si="55"/>
        <v>0</v>
      </c>
      <c r="V90" s="40">
        <f t="shared" si="56"/>
        <v>5.3871799999999999</v>
      </c>
      <c r="W90" s="40">
        <f t="shared" si="57"/>
        <v>4.561725</v>
      </c>
      <c r="X90" s="40">
        <f t="shared" si="58"/>
        <v>3.4756</v>
      </c>
      <c r="Y90" s="25">
        <v>799</v>
      </c>
      <c r="Z90" s="44">
        <f t="shared" si="60"/>
        <v>1.3974173967459322</v>
      </c>
      <c r="AA90" s="44">
        <f t="shared" si="61"/>
        <v>0.91348685857321654</v>
      </c>
      <c r="AB90" s="44">
        <f t="shared" si="62"/>
        <v>0.40780663329161448</v>
      </c>
      <c r="AC90" s="44">
        <f t="shared" si="63"/>
        <v>0.30449561952440546</v>
      </c>
      <c r="AD90" s="44">
        <f t="shared" si="64"/>
        <v>0.45130600750938682</v>
      </c>
      <c r="AE90" s="44">
        <f t="shared" si="65"/>
        <v>5.4374217772215272E-3</v>
      </c>
      <c r="AF90" s="44">
        <f t="shared" si="66"/>
        <v>0.27730851063829787</v>
      </c>
      <c r="AG90" s="44">
        <f t="shared" si="67"/>
        <v>0</v>
      </c>
      <c r="AH90" s="44">
        <f t="shared" si="68"/>
        <v>0.67424030037546934</v>
      </c>
      <c r="AI90" s="44">
        <f t="shared" si="69"/>
        <v>0.57092928660826037</v>
      </c>
      <c r="AJ90" s="44">
        <f t="shared" si="70"/>
        <v>0.43499374217772213</v>
      </c>
      <c r="AK90" s="90">
        <f t="shared" si="71"/>
        <v>5.4374217772215268</v>
      </c>
    </row>
    <row r="91" spans="1:37">
      <c r="A91" s="13">
        <v>1891</v>
      </c>
      <c r="B91" s="88">
        <v>26.5</v>
      </c>
      <c r="C91" s="88">
        <v>18.100000000000001</v>
      </c>
      <c r="D91" s="88">
        <v>7.8</v>
      </c>
      <c r="E91" s="88">
        <v>6.3</v>
      </c>
      <c r="F91" s="88">
        <v>9</v>
      </c>
      <c r="G91" s="88">
        <v>0.1</v>
      </c>
      <c r="H91" s="88">
        <v>4.4000000000000004</v>
      </c>
      <c r="I91" s="88"/>
      <c r="J91" s="88">
        <v>12</v>
      </c>
      <c r="K91" s="88">
        <v>10.8</v>
      </c>
      <c r="L91" s="88">
        <f t="shared" si="59"/>
        <v>5.0000000000000142</v>
      </c>
      <c r="M91" s="25">
        <v>40418</v>
      </c>
      <c r="N91" s="40">
        <f t="shared" si="48"/>
        <v>10.71077</v>
      </c>
      <c r="O91" s="40">
        <f t="shared" si="49"/>
        <v>7.3156580000000009</v>
      </c>
      <c r="P91" s="40">
        <f t="shared" si="50"/>
        <v>3.1526039999999997</v>
      </c>
      <c r="Q91" s="40">
        <f t="shared" si="51"/>
        <v>2.5463339999999999</v>
      </c>
      <c r="R91" s="40">
        <f t="shared" si="52"/>
        <v>3.6376200000000001</v>
      </c>
      <c r="S91" s="40">
        <f t="shared" si="53"/>
        <v>4.0418000000000003E-2</v>
      </c>
      <c r="T91" s="40">
        <f t="shared" si="54"/>
        <v>1.7783920000000002</v>
      </c>
      <c r="U91" s="40">
        <f t="shared" si="55"/>
        <v>0</v>
      </c>
      <c r="V91" s="40">
        <f t="shared" si="56"/>
        <v>4.8501599999999998</v>
      </c>
      <c r="W91" s="40">
        <f t="shared" si="57"/>
        <v>4.3651439999999999</v>
      </c>
      <c r="X91" s="40">
        <f t="shared" si="58"/>
        <v>2.0209000000000059</v>
      </c>
      <c r="Y91" s="25">
        <v>802</v>
      </c>
      <c r="Z91" s="44">
        <f t="shared" si="60"/>
        <v>1.335507481296758</v>
      </c>
      <c r="AA91" s="44">
        <f t="shared" si="61"/>
        <v>0.91217680798004996</v>
      </c>
      <c r="AB91" s="44">
        <f t="shared" si="62"/>
        <v>0.39309276807980043</v>
      </c>
      <c r="AC91" s="44">
        <f t="shared" si="63"/>
        <v>0.31749800498753117</v>
      </c>
      <c r="AD91" s="44">
        <f t="shared" si="64"/>
        <v>0.45356857855361599</v>
      </c>
      <c r="AE91" s="44">
        <f t="shared" si="65"/>
        <v>5.0396508728179556E-3</v>
      </c>
      <c r="AF91" s="44">
        <f t="shared" si="66"/>
        <v>0.22174463840399003</v>
      </c>
      <c r="AG91" s="44">
        <f t="shared" si="67"/>
        <v>0</v>
      </c>
      <c r="AH91" s="44">
        <f t="shared" si="68"/>
        <v>0.60475810473815461</v>
      </c>
      <c r="AI91" s="44">
        <f t="shared" si="69"/>
        <v>0.54428229426433916</v>
      </c>
      <c r="AJ91" s="44">
        <f t="shared" si="70"/>
        <v>0.2519825436408985</v>
      </c>
      <c r="AK91" s="90">
        <f t="shared" si="71"/>
        <v>5.0396508728179557</v>
      </c>
    </row>
    <row r="92" spans="1:37">
      <c r="A92" s="13">
        <v>1890</v>
      </c>
      <c r="B92" s="88">
        <v>23.8</v>
      </c>
      <c r="C92" s="88">
        <v>16.899999999999999</v>
      </c>
      <c r="D92" s="88">
        <v>7.2</v>
      </c>
      <c r="E92" s="88">
        <v>5.0999999999999996</v>
      </c>
      <c r="F92" s="88">
        <v>9.6</v>
      </c>
      <c r="G92" s="88">
        <v>0.1</v>
      </c>
      <c r="H92" s="88">
        <v>4.7</v>
      </c>
      <c r="I92" s="88"/>
      <c r="J92" s="88">
        <v>11.1</v>
      </c>
      <c r="K92" s="88">
        <v>10.3</v>
      </c>
      <c r="L92" s="88">
        <f t="shared" si="59"/>
        <v>11.200000000000003</v>
      </c>
      <c r="M92" s="25">
        <v>42124</v>
      </c>
      <c r="N92" s="40">
        <f t="shared" si="48"/>
        <v>10.025512000000001</v>
      </c>
      <c r="O92" s="40">
        <f t="shared" si="49"/>
        <v>7.1189559999999998</v>
      </c>
      <c r="P92" s="40">
        <f t="shared" si="50"/>
        <v>3.0329280000000001</v>
      </c>
      <c r="Q92" s="40">
        <f t="shared" si="51"/>
        <v>2.1483240000000001</v>
      </c>
      <c r="R92" s="40">
        <f t="shared" si="52"/>
        <v>4.0439039999999995</v>
      </c>
      <c r="S92" s="40">
        <f t="shared" si="53"/>
        <v>4.2124000000000009E-2</v>
      </c>
      <c r="T92" s="40">
        <f t="shared" si="54"/>
        <v>1.9798280000000001</v>
      </c>
      <c r="U92" s="40">
        <f t="shared" si="55"/>
        <v>0</v>
      </c>
      <c r="V92" s="40">
        <f t="shared" si="56"/>
        <v>4.675764</v>
      </c>
      <c r="W92" s="40">
        <f t="shared" si="57"/>
        <v>4.3387720000000005</v>
      </c>
      <c r="X92" s="40">
        <f t="shared" si="58"/>
        <v>4.7178880000000012</v>
      </c>
      <c r="Y92" s="25">
        <v>780</v>
      </c>
      <c r="Z92" s="44">
        <f t="shared" si="60"/>
        <v>1.2853220512820513</v>
      </c>
      <c r="AA92" s="44">
        <f t="shared" si="61"/>
        <v>0.91268666666666665</v>
      </c>
      <c r="AB92" s="44">
        <f t="shared" si="62"/>
        <v>0.38883692307692308</v>
      </c>
      <c r="AC92" s="44">
        <f t="shared" si="63"/>
        <v>0.27542615384615388</v>
      </c>
      <c r="AD92" s="44">
        <f t="shared" si="64"/>
        <v>0.51844923076923066</v>
      </c>
      <c r="AE92" s="44">
        <f t="shared" si="65"/>
        <v>5.4005128205128214E-3</v>
      </c>
      <c r="AF92" s="44">
        <f t="shared" si="66"/>
        <v>0.25382410256410259</v>
      </c>
      <c r="AG92" s="44">
        <f t="shared" si="67"/>
        <v>0</v>
      </c>
      <c r="AH92" s="44">
        <f t="shared" si="68"/>
        <v>0.599456923076923</v>
      </c>
      <c r="AI92" s="44">
        <f t="shared" si="69"/>
        <v>0.55625282051282066</v>
      </c>
      <c r="AJ92" s="44">
        <f t="shared" si="70"/>
        <v>0.60485743589743601</v>
      </c>
      <c r="AK92" s="90">
        <f t="shared" si="71"/>
        <v>5.4005128205128221</v>
      </c>
    </row>
    <row r="93" spans="1:37">
      <c r="A93" s="13">
        <v>1889</v>
      </c>
      <c r="B93" s="88">
        <v>27</v>
      </c>
      <c r="C93" s="88">
        <v>19.7</v>
      </c>
      <c r="D93" s="88">
        <v>8</v>
      </c>
      <c r="E93" s="88">
        <v>5.2</v>
      </c>
      <c r="F93" s="88">
        <v>10.1</v>
      </c>
      <c r="G93" s="88">
        <v>0.1</v>
      </c>
      <c r="H93" s="88">
        <v>4.8</v>
      </c>
      <c r="I93" s="88"/>
      <c r="J93" s="88">
        <v>12.3</v>
      </c>
      <c r="K93" s="88">
        <v>10.9</v>
      </c>
      <c r="L93" s="88">
        <f t="shared" si="59"/>
        <v>1.9000000000000057</v>
      </c>
      <c r="M93" s="25">
        <v>35256</v>
      </c>
      <c r="N93" s="40">
        <f t="shared" si="48"/>
        <v>9.5191199999999991</v>
      </c>
      <c r="O93" s="40">
        <f t="shared" si="49"/>
        <v>6.9454319999999994</v>
      </c>
      <c r="P93" s="40">
        <f t="shared" si="50"/>
        <v>2.8204799999999999</v>
      </c>
      <c r="Q93" s="40">
        <f t="shared" si="51"/>
        <v>1.8333120000000001</v>
      </c>
      <c r="R93" s="40">
        <f t="shared" si="52"/>
        <v>3.5608559999999998</v>
      </c>
      <c r="S93" s="40">
        <f t="shared" si="53"/>
        <v>3.5256000000000003E-2</v>
      </c>
      <c r="T93" s="40">
        <f t="shared" si="54"/>
        <v>1.6922879999999998</v>
      </c>
      <c r="U93" s="40">
        <f t="shared" si="55"/>
        <v>0</v>
      </c>
      <c r="V93" s="40">
        <f t="shared" si="56"/>
        <v>4.3364880000000001</v>
      </c>
      <c r="W93" s="40">
        <f t="shared" si="57"/>
        <v>3.8429040000000003</v>
      </c>
      <c r="X93" s="40">
        <f t="shared" si="58"/>
        <v>0.66986400000000201</v>
      </c>
      <c r="Y93" s="25">
        <v>770</v>
      </c>
      <c r="Z93" s="44">
        <f t="shared" si="60"/>
        <v>1.2362493506493506</v>
      </c>
      <c r="AA93" s="44">
        <f t="shared" si="61"/>
        <v>0.90200415584415583</v>
      </c>
      <c r="AB93" s="44">
        <f t="shared" si="62"/>
        <v>0.3662961038961039</v>
      </c>
      <c r="AC93" s="44">
        <f t="shared" si="63"/>
        <v>0.23809246753246752</v>
      </c>
      <c r="AD93" s="44">
        <f t="shared" si="64"/>
        <v>0.46244883116883118</v>
      </c>
      <c r="AE93" s="44">
        <f t="shared" si="65"/>
        <v>4.5787012987012991E-3</v>
      </c>
      <c r="AF93" s="44">
        <f t="shared" si="66"/>
        <v>0.2197776623376623</v>
      </c>
      <c r="AG93" s="44">
        <f t="shared" si="67"/>
        <v>0</v>
      </c>
      <c r="AH93" s="44">
        <f t="shared" si="68"/>
        <v>0.56318025974025976</v>
      </c>
      <c r="AI93" s="44">
        <f t="shared" si="69"/>
        <v>0.49907844155844161</v>
      </c>
      <c r="AJ93" s="44">
        <f t="shared" si="70"/>
        <v>8.6995324675324934E-2</v>
      </c>
      <c r="AK93" s="90">
        <f t="shared" si="71"/>
        <v>4.5787012987012981</v>
      </c>
    </row>
    <row r="94" spans="1:37">
      <c r="A94" s="13">
        <v>1888</v>
      </c>
      <c r="B94" s="88">
        <v>26.9</v>
      </c>
      <c r="C94" s="88">
        <v>20.399999999999999</v>
      </c>
      <c r="D94" s="88">
        <v>7.9</v>
      </c>
      <c r="E94" s="88">
        <v>4.5999999999999996</v>
      </c>
      <c r="F94" s="88">
        <v>10.1</v>
      </c>
      <c r="G94" s="88">
        <v>0.2</v>
      </c>
      <c r="H94" s="88">
        <v>4.7</v>
      </c>
      <c r="I94" s="88"/>
      <c r="J94" s="88">
        <v>12.8</v>
      </c>
      <c r="K94" s="88">
        <v>10.9</v>
      </c>
      <c r="L94" s="88">
        <f t="shared" si="59"/>
        <v>1.5</v>
      </c>
      <c r="M94" s="25">
        <v>33698</v>
      </c>
      <c r="N94" s="40">
        <f t="shared" si="48"/>
        <v>9.064762</v>
      </c>
      <c r="O94" s="40">
        <f t="shared" si="49"/>
        <v>6.8743919999999994</v>
      </c>
      <c r="P94" s="40">
        <f t="shared" si="50"/>
        <v>2.6621420000000002</v>
      </c>
      <c r="Q94" s="40">
        <f t="shared" si="51"/>
        <v>1.5501079999999998</v>
      </c>
      <c r="R94" s="40">
        <f t="shared" si="52"/>
        <v>3.4034979999999999</v>
      </c>
      <c r="S94" s="40">
        <f t="shared" si="53"/>
        <v>6.7395999999999998E-2</v>
      </c>
      <c r="T94" s="40">
        <f t="shared" si="54"/>
        <v>1.583806</v>
      </c>
      <c r="U94" s="40">
        <f t="shared" si="55"/>
        <v>0</v>
      </c>
      <c r="V94" s="40">
        <f t="shared" si="56"/>
        <v>4.3133439999999998</v>
      </c>
      <c r="W94" s="40">
        <f t="shared" si="57"/>
        <v>3.673082</v>
      </c>
      <c r="X94" s="40">
        <f t="shared" si="58"/>
        <v>0.50546999999999997</v>
      </c>
      <c r="Y94" s="25">
        <v>710</v>
      </c>
      <c r="Z94" s="44">
        <f t="shared" si="60"/>
        <v>1.2767270422535211</v>
      </c>
      <c r="AA94" s="44">
        <f t="shared" si="61"/>
        <v>0.96822422535211261</v>
      </c>
      <c r="AB94" s="44">
        <f t="shared" si="62"/>
        <v>0.37494957746478874</v>
      </c>
      <c r="AC94" s="44">
        <f t="shared" si="63"/>
        <v>0.21832507042253518</v>
      </c>
      <c r="AD94" s="44">
        <f t="shared" si="64"/>
        <v>0.47936591549295776</v>
      </c>
      <c r="AE94" s="44">
        <f t="shared" si="65"/>
        <v>9.4923943661971814E-3</v>
      </c>
      <c r="AF94" s="44">
        <f t="shared" si="66"/>
        <v>0.22307126760563381</v>
      </c>
      <c r="AG94" s="44">
        <f t="shared" si="67"/>
        <v>0</v>
      </c>
      <c r="AH94" s="44">
        <f t="shared" si="68"/>
        <v>0.60751323943661961</v>
      </c>
      <c r="AI94" s="44">
        <f t="shared" si="69"/>
        <v>0.5173354929577465</v>
      </c>
      <c r="AJ94" s="44">
        <f t="shared" si="70"/>
        <v>7.1192957746478866E-2</v>
      </c>
      <c r="AK94" s="90">
        <f t="shared" si="71"/>
        <v>4.746197183098591</v>
      </c>
    </row>
    <row r="95" spans="1:37">
      <c r="A95" s="13">
        <v>1887</v>
      </c>
      <c r="B95" s="88">
        <v>25.9</v>
      </c>
      <c r="C95" s="88">
        <v>20.399999999999999</v>
      </c>
      <c r="D95" s="88">
        <v>7.7</v>
      </c>
      <c r="E95" s="88">
        <v>4.7</v>
      </c>
      <c r="F95" s="88">
        <v>9.1999999999999993</v>
      </c>
      <c r="G95" s="88">
        <v>0.1</v>
      </c>
      <c r="H95" s="88">
        <v>4.5</v>
      </c>
      <c r="I95" s="88"/>
      <c r="J95" s="88">
        <v>12.3</v>
      </c>
      <c r="K95" s="88">
        <v>12.5</v>
      </c>
      <c r="L95" s="88">
        <f t="shared" si="59"/>
        <v>2.7000000000000028</v>
      </c>
      <c r="M95" s="25">
        <v>35217</v>
      </c>
      <c r="N95" s="40">
        <f t="shared" si="48"/>
        <v>9.1212029999999995</v>
      </c>
      <c r="O95" s="40">
        <f t="shared" si="49"/>
        <v>7.1842679999999994</v>
      </c>
      <c r="P95" s="40">
        <f t="shared" si="50"/>
        <v>2.7117090000000004</v>
      </c>
      <c r="Q95" s="40">
        <f t="shared" si="51"/>
        <v>1.6551989999999999</v>
      </c>
      <c r="R95" s="40">
        <f t="shared" si="52"/>
        <v>3.2399639999999996</v>
      </c>
      <c r="S95" s="40">
        <f t="shared" si="53"/>
        <v>3.5217000000000005E-2</v>
      </c>
      <c r="T95" s="40">
        <f t="shared" si="54"/>
        <v>1.584765</v>
      </c>
      <c r="U95" s="40">
        <f t="shared" si="55"/>
        <v>0</v>
      </c>
      <c r="V95" s="40">
        <f t="shared" si="56"/>
        <v>4.3316910000000002</v>
      </c>
      <c r="W95" s="40">
        <f t="shared" si="57"/>
        <v>4.4021249999999998</v>
      </c>
      <c r="X95" s="40">
        <f t="shared" si="58"/>
        <v>0.95085900000000101</v>
      </c>
      <c r="Y95" s="25">
        <v>659</v>
      </c>
      <c r="Z95" s="44">
        <f t="shared" si="60"/>
        <v>1.3840975720789073</v>
      </c>
      <c r="AA95" s="44">
        <f t="shared" si="61"/>
        <v>1.0901772382397572</v>
      </c>
      <c r="AB95" s="44">
        <f t="shared" si="62"/>
        <v>0.41148846737481032</v>
      </c>
      <c r="AC95" s="44">
        <f t="shared" si="63"/>
        <v>0.25116828528072832</v>
      </c>
      <c r="AD95" s="44">
        <f t="shared" si="64"/>
        <v>0.49164855842185118</v>
      </c>
      <c r="AE95" s="44">
        <f t="shared" si="65"/>
        <v>5.3440060698027323E-3</v>
      </c>
      <c r="AF95" s="44">
        <f t="shared" si="66"/>
        <v>0.24048027314112289</v>
      </c>
      <c r="AG95" s="44">
        <f t="shared" si="67"/>
        <v>0</v>
      </c>
      <c r="AH95" s="44">
        <f t="shared" si="68"/>
        <v>0.65731274658573602</v>
      </c>
      <c r="AI95" s="44">
        <f t="shared" si="69"/>
        <v>0.66800075872534137</v>
      </c>
      <c r="AJ95" s="44">
        <f t="shared" si="70"/>
        <v>0.14428816388467389</v>
      </c>
      <c r="AK95" s="90">
        <f t="shared" si="71"/>
        <v>5.344006069802731</v>
      </c>
    </row>
    <row r="96" spans="1:37">
      <c r="A96" s="13">
        <v>1886</v>
      </c>
      <c r="B96" s="88">
        <v>25.2</v>
      </c>
      <c r="C96" s="88">
        <v>20</v>
      </c>
      <c r="D96" s="88">
        <v>7.6</v>
      </c>
      <c r="E96" s="88">
        <v>4.5999999999999996</v>
      </c>
      <c r="F96" s="88">
        <v>8.6</v>
      </c>
      <c r="G96" s="88">
        <v>0.1</v>
      </c>
      <c r="H96" s="88">
        <v>4.5999999999999996</v>
      </c>
      <c r="I96" s="88"/>
      <c r="J96" s="88">
        <v>12.6</v>
      </c>
      <c r="K96" s="88">
        <v>13.6</v>
      </c>
      <c r="L96" s="88">
        <f t="shared" si="59"/>
        <v>3.1000000000000227</v>
      </c>
      <c r="M96" s="25">
        <v>33942</v>
      </c>
      <c r="N96" s="40">
        <f t="shared" si="48"/>
        <v>8.5533839999999994</v>
      </c>
      <c r="O96" s="40">
        <f t="shared" si="49"/>
        <v>6.7884000000000002</v>
      </c>
      <c r="P96" s="40">
        <f t="shared" si="50"/>
        <v>2.5795919999999999</v>
      </c>
      <c r="Q96" s="40">
        <f t="shared" si="51"/>
        <v>1.5613319999999997</v>
      </c>
      <c r="R96" s="40">
        <f t="shared" si="52"/>
        <v>2.9190119999999999</v>
      </c>
      <c r="S96" s="40">
        <f t="shared" si="53"/>
        <v>3.3942E-2</v>
      </c>
      <c r="T96" s="40">
        <f t="shared" si="54"/>
        <v>1.5613319999999997</v>
      </c>
      <c r="U96" s="40">
        <f t="shared" si="55"/>
        <v>0</v>
      </c>
      <c r="V96" s="40">
        <f t="shared" si="56"/>
        <v>4.2766919999999997</v>
      </c>
      <c r="W96" s="40">
        <f t="shared" si="57"/>
        <v>4.6161120000000002</v>
      </c>
      <c r="X96" s="40">
        <f t="shared" si="58"/>
        <v>1.0522020000000076</v>
      </c>
      <c r="Y96" s="25">
        <v>667</v>
      </c>
      <c r="Z96" s="44">
        <f t="shared" si="60"/>
        <v>1.2823664167916042</v>
      </c>
      <c r="AA96" s="44">
        <f t="shared" si="61"/>
        <v>1.0177511244377813</v>
      </c>
      <c r="AB96" s="44">
        <f t="shared" si="62"/>
        <v>0.38674542728635686</v>
      </c>
      <c r="AC96" s="44">
        <f t="shared" si="63"/>
        <v>0.23408275862068958</v>
      </c>
      <c r="AD96" s="44">
        <f t="shared" si="64"/>
        <v>0.43763298350824592</v>
      </c>
      <c r="AE96" s="44">
        <f t="shared" si="65"/>
        <v>5.0887556221889058E-3</v>
      </c>
      <c r="AF96" s="44">
        <f t="shared" si="66"/>
        <v>0.23408275862068958</v>
      </c>
      <c r="AG96" s="44">
        <f t="shared" si="67"/>
        <v>0</v>
      </c>
      <c r="AH96" s="44">
        <f t="shared" si="68"/>
        <v>0.64118320839580212</v>
      </c>
      <c r="AI96" s="44">
        <f t="shared" si="69"/>
        <v>0.69207076461769113</v>
      </c>
      <c r="AJ96" s="44">
        <f t="shared" si="70"/>
        <v>0.15775142428785721</v>
      </c>
      <c r="AK96" s="90">
        <f t="shared" si="71"/>
        <v>5.0887556221889074</v>
      </c>
    </row>
    <row r="97" spans="1:37">
      <c r="A97" s="13">
        <v>1885</v>
      </c>
      <c r="B97" s="88">
        <v>25</v>
      </c>
      <c r="C97" s="88">
        <v>20.100000000000001</v>
      </c>
      <c r="D97" s="88">
        <v>7.8</v>
      </c>
      <c r="E97" s="88">
        <v>4.5</v>
      </c>
      <c r="F97" s="88">
        <v>7.4</v>
      </c>
      <c r="G97" s="88">
        <v>0.1</v>
      </c>
      <c r="H97" s="88">
        <v>4.5999999999999996</v>
      </c>
      <c r="I97" s="88"/>
      <c r="J97" s="88">
        <v>12.7</v>
      </c>
      <c r="K97" s="88">
        <v>13.8</v>
      </c>
      <c r="L97" s="88">
        <f t="shared" si="59"/>
        <v>4.0000000000000142</v>
      </c>
      <c r="M97" s="25">
        <v>33407</v>
      </c>
      <c r="N97" s="40">
        <f t="shared" si="48"/>
        <v>8.3517499999999991</v>
      </c>
      <c r="O97" s="40">
        <f t="shared" si="49"/>
        <v>6.7148070000000004</v>
      </c>
      <c r="P97" s="40">
        <f t="shared" si="50"/>
        <v>2.6057459999999999</v>
      </c>
      <c r="Q97" s="40">
        <f t="shared" si="51"/>
        <v>1.503315</v>
      </c>
      <c r="R97" s="40">
        <f t="shared" si="52"/>
        <v>2.472118</v>
      </c>
      <c r="S97" s="40">
        <f t="shared" si="53"/>
        <v>3.3407000000000006E-2</v>
      </c>
      <c r="T97" s="40">
        <f t="shared" si="54"/>
        <v>1.5367219999999999</v>
      </c>
      <c r="U97" s="40">
        <f t="shared" si="55"/>
        <v>0</v>
      </c>
      <c r="V97" s="40">
        <f t="shared" si="56"/>
        <v>4.2426889999999995</v>
      </c>
      <c r="W97" s="40">
        <f t="shared" si="57"/>
        <v>4.6101660000000004</v>
      </c>
      <c r="X97" s="40">
        <f t="shared" si="58"/>
        <v>1.3362800000000046</v>
      </c>
      <c r="Y97" s="25">
        <v>679</v>
      </c>
      <c r="Z97" s="44">
        <f t="shared" si="60"/>
        <v>1.2300073637702502</v>
      </c>
      <c r="AA97" s="44">
        <f t="shared" si="61"/>
        <v>0.98892592047128136</v>
      </c>
      <c r="AB97" s="44">
        <f t="shared" si="62"/>
        <v>0.38376229749631807</v>
      </c>
      <c r="AC97" s="44">
        <f t="shared" si="63"/>
        <v>0.22140132547864508</v>
      </c>
      <c r="AD97" s="44">
        <f t="shared" si="64"/>
        <v>0.3640821796759941</v>
      </c>
      <c r="AE97" s="44">
        <f t="shared" si="65"/>
        <v>4.9200294550810018E-3</v>
      </c>
      <c r="AF97" s="44">
        <f t="shared" si="66"/>
        <v>0.22632135493372607</v>
      </c>
      <c r="AG97" s="44">
        <f t="shared" si="67"/>
        <v>0</v>
      </c>
      <c r="AH97" s="44">
        <f t="shared" si="68"/>
        <v>0.62484374079528715</v>
      </c>
      <c r="AI97" s="44">
        <f t="shared" si="69"/>
        <v>0.67896406480117821</v>
      </c>
      <c r="AJ97" s="44">
        <f t="shared" si="70"/>
        <v>0.19680117820324075</v>
      </c>
      <c r="AK97" s="90">
        <f t="shared" si="71"/>
        <v>4.9200294550810009</v>
      </c>
    </row>
    <row r="98" spans="1:37">
      <c r="A98" s="13">
        <v>1884</v>
      </c>
      <c r="B98" s="88">
        <v>25.4</v>
      </c>
      <c r="C98" s="88">
        <v>20.8</v>
      </c>
      <c r="D98" s="88">
        <v>8.3000000000000007</v>
      </c>
      <c r="E98" s="88">
        <v>1.8</v>
      </c>
      <c r="F98" s="88">
        <v>9.3000000000000007</v>
      </c>
      <c r="G98" s="88">
        <v>0.1</v>
      </c>
      <c r="H98" s="88">
        <v>4.5999999999999996</v>
      </c>
      <c r="I98" s="88"/>
      <c r="J98" s="88">
        <v>12.7</v>
      </c>
      <c r="K98" s="88">
        <v>14</v>
      </c>
      <c r="L98" s="88">
        <f t="shared" si="59"/>
        <v>3.0000000000000142</v>
      </c>
      <c r="M98" s="25">
        <v>32200</v>
      </c>
      <c r="N98" s="40">
        <f t="shared" si="48"/>
        <v>8.1788000000000007</v>
      </c>
      <c r="O98" s="40">
        <f t="shared" si="49"/>
        <v>6.6976000000000004</v>
      </c>
      <c r="P98" s="40">
        <f t="shared" si="50"/>
        <v>2.6726000000000001</v>
      </c>
      <c r="Q98" s="40">
        <f t="shared" si="51"/>
        <v>0.5796</v>
      </c>
      <c r="R98" s="40">
        <f t="shared" si="52"/>
        <v>2.9946000000000002</v>
      </c>
      <c r="S98" s="40">
        <f t="shared" si="53"/>
        <v>3.2199999999999999E-2</v>
      </c>
      <c r="T98" s="40">
        <f t="shared" si="54"/>
        <v>1.4812000000000001</v>
      </c>
      <c r="U98" s="40">
        <f t="shared" si="55"/>
        <v>0</v>
      </c>
      <c r="V98" s="40">
        <f t="shared" si="56"/>
        <v>4.0894000000000004</v>
      </c>
      <c r="W98" s="40">
        <f t="shared" si="57"/>
        <v>4.508</v>
      </c>
      <c r="X98" s="40">
        <f t="shared" si="58"/>
        <v>0.96600000000000452</v>
      </c>
      <c r="Y98" s="25">
        <v>721</v>
      </c>
      <c r="Z98" s="44">
        <f t="shared" si="60"/>
        <v>1.134368932038835</v>
      </c>
      <c r="AA98" s="44">
        <f t="shared" si="61"/>
        <v>0.92893203883495146</v>
      </c>
      <c r="AB98" s="44">
        <f t="shared" si="62"/>
        <v>0.37067961165048541</v>
      </c>
      <c r="AC98" s="44">
        <f t="shared" si="63"/>
        <v>8.0388349514563112E-2</v>
      </c>
      <c r="AD98" s="44">
        <f t="shared" si="64"/>
        <v>0.41533980582524277</v>
      </c>
      <c r="AE98" s="44">
        <f t="shared" si="65"/>
        <v>4.4660194174757275E-3</v>
      </c>
      <c r="AF98" s="44">
        <f t="shared" si="66"/>
        <v>0.2054368932038835</v>
      </c>
      <c r="AG98" s="44">
        <f t="shared" si="67"/>
        <v>0</v>
      </c>
      <c r="AH98" s="44">
        <f t="shared" si="68"/>
        <v>0.56718446601941752</v>
      </c>
      <c r="AI98" s="44">
        <f t="shared" si="69"/>
        <v>0.62524271844660195</v>
      </c>
      <c r="AJ98" s="44">
        <f t="shared" si="70"/>
        <v>0.13398058252427247</v>
      </c>
      <c r="AK98" s="90">
        <f t="shared" si="71"/>
        <v>4.4660194174757297</v>
      </c>
    </row>
    <row r="99" spans="1:37">
      <c r="A99" s="13">
        <v>1883</v>
      </c>
      <c r="B99" s="88">
        <v>25.3</v>
      </c>
      <c r="C99" s="88">
        <v>20.399999999999999</v>
      </c>
      <c r="D99" s="88">
        <v>8.1</v>
      </c>
      <c r="E99" s="88">
        <v>1.7</v>
      </c>
      <c r="F99" s="88">
        <v>7.8</v>
      </c>
      <c r="G99" s="88">
        <v>0.1</v>
      </c>
      <c r="H99" s="88">
        <v>4.8</v>
      </c>
      <c r="I99" s="88"/>
      <c r="J99" s="88">
        <v>12.5</v>
      </c>
      <c r="K99" s="88">
        <v>14.7</v>
      </c>
      <c r="L99" s="88">
        <f t="shared" si="59"/>
        <v>4.5999999999999943</v>
      </c>
      <c r="M99" s="25">
        <v>32291</v>
      </c>
      <c r="N99" s="40">
        <f t="shared" si="48"/>
        <v>8.1696229999999996</v>
      </c>
      <c r="O99" s="40">
        <f t="shared" si="49"/>
        <v>6.5873639999999991</v>
      </c>
      <c r="P99" s="40">
        <f t="shared" si="50"/>
        <v>2.6155709999999996</v>
      </c>
      <c r="Q99" s="40">
        <f t="shared" si="51"/>
        <v>0.54894699999999996</v>
      </c>
      <c r="R99" s="40">
        <f t="shared" si="52"/>
        <v>2.5186980000000001</v>
      </c>
      <c r="S99" s="40">
        <f t="shared" si="53"/>
        <v>3.2291E-2</v>
      </c>
      <c r="T99" s="40">
        <f t="shared" si="54"/>
        <v>1.5499679999999998</v>
      </c>
      <c r="U99" s="40">
        <f t="shared" si="55"/>
        <v>0</v>
      </c>
      <c r="V99" s="40">
        <f t="shared" si="56"/>
        <v>4.0363749999999996</v>
      </c>
      <c r="W99" s="40">
        <f t="shared" si="57"/>
        <v>4.7467769999999998</v>
      </c>
      <c r="X99" s="40">
        <f t="shared" si="58"/>
        <v>1.4853859999999981</v>
      </c>
      <c r="Y99" s="25">
        <v>750</v>
      </c>
      <c r="Z99" s="44">
        <f t="shared" si="60"/>
        <v>1.0892830666666666</v>
      </c>
      <c r="AA99" s="44">
        <f t="shared" si="61"/>
        <v>0.87831519999999985</v>
      </c>
      <c r="AB99" s="44">
        <f t="shared" si="62"/>
        <v>0.34874279999999996</v>
      </c>
      <c r="AC99" s="44">
        <f t="shared" si="63"/>
        <v>7.3192933333333321E-2</v>
      </c>
      <c r="AD99" s="44">
        <f t="shared" si="64"/>
        <v>0.33582640000000002</v>
      </c>
      <c r="AE99" s="44">
        <f t="shared" si="65"/>
        <v>4.3054666666666663E-3</v>
      </c>
      <c r="AF99" s="44">
        <f t="shared" si="66"/>
        <v>0.20666239999999997</v>
      </c>
      <c r="AG99" s="44">
        <f t="shared" si="67"/>
        <v>0</v>
      </c>
      <c r="AH99" s="44">
        <f t="shared" si="68"/>
        <v>0.53818333333333324</v>
      </c>
      <c r="AI99" s="44">
        <f t="shared" si="69"/>
        <v>0.6329035999999999</v>
      </c>
      <c r="AJ99" s="44">
        <f t="shared" si="70"/>
        <v>0.1980514666666664</v>
      </c>
      <c r="AK99" s="90">
        <f t="shared" si="71"/>
        <v>4.3054666666666659</v>
      </c>
    </row>
    <row r="100" spans="1:37">
      <c r="A100" s="13">
        <v>1882</v>
      </c>
      <c r="B100" s="88">
        <v>25.5</v>
      </c>
      <c r="C100" s="88">
        <v>21</v>
      </c>
      <c r="D100" s="88">
        <v>8.4</v>
      </c>
      <c r="E100" s="88">
        <v>2</v>
      </c>
      <c r="F100" s="88">
        <v>6.3</v>
      </c>
      <c r="G100" s="88">
        <v>0.1</v>
      </c>
      <c r="H100" s="88">
        <v>5.5</v>
      </c>
      <c r="I100" s="88"/>
      <c r="J100" s="88">
        <v>11.8</v>
      </c>
      <c r="K100" s="88">
        <v>14.7</v>
      </c>
      <c r="L100" s="88">
        <f t="shared" si="59"/>
        <v>4.7000000000000028</v>
      </c>
      <c r="M100" s="25">
        <v>31864</v>
      </c>
      <c r="N100" s="40">
        <f t="shared" si="48"/>
        <v>8.1253200000000003</v>
      </c>
      <c r="O100" s="40">
        <f t="shared" si="49"/>
        <v>6.6914400000000001</v>
      </c>
      <c r="P100" s="40">
        <f t="shared" si="50"/>
        <v>2.6765760000000003</v>
      </c>
      <c r="Q100" s="40">
        <f t="shared" si="51"/>
        <v>0.63727999999999996</v>
      </c>
      <c r="R100" s="40">
        <f t="shared" si="52"/>
        <v>2.0074319999999997</v>
      </c>
      <c r="S100" s="40">
        <f t="shared" si="53"/>
        <v>3.1864000000000003E-2</v>
      </c>
      <c r="T100" s="40">
        <f t="shared" si="54"/>
        <v>1.7525200000000001</v>
      </c>
      <c r="U100" s="40">
        <f t="shared" si="55"/>
        <v>0</v>
      </c>
      <c r="V100" s="40">
        <f t="shared" si="56"/>
        <v>3.7599520000000002</v>
      </c>
      <c r="W100" s="40">
        <f t="shared" si="57"/>
        <v>4.6840079999999995</v>
      </c>
      <c r="X100" s="40">
        <f t="shared" si="58"/>
        <v>1.4976080000000009</v>
      </c>
      <c r="Y100" s="25">
        <v>760</v>
      </c>
      <c r="Z100" s="44">
        <f t="shared" si="60"/>
        <v>1.0691210526315791</v>
      </c>
      <c r="AA100" s="44">
        <f t="shared" si="61"/>
        <v>0.88045263157894738</v>
      </c>
      <c r="AB100" s="44">
        <f t="shared" si="62"/>
        <v>0.35218105263157895</v>
      </c>
      <c r="AC100" s="44">
        <f t="shared" si="63"/>
        <v>8.3852631578947359E-2</v>
      </c>
      <c r="AD100" s="44">
        <f t="shared" si="64"/>
        <v>0.26413578947368416</v>
      </c>
      <c r="AE100" s="44">
        <f t="shared" si="65"/>
        <v>4.1926315789473688E-3</v>
      </c>
      <c r="AF100" s="44">
        <f t="shared" si="66"/>
        <v>0.23059473684210527</v>
      </c>
      <c r="AG100" s="44">
        <f t="shared" si="67"/>
        <v>0</v>
      </c>
      <c r="AH100" s="44">
        <f t="shared" si="68"/>
        <v>0.49473052631578951</v>
      </c>
      <c r="AI100" s="44">
        <f t="shared" si="69"/>
        <v>0.61631684210526305</v>
      </c>
      <c r="AJ100" s="44">
        <f t="shared" si="70"/>
        <v>0.19705368421052646</v>
      </c>
      <c r="AK100" s="90">
        <f t="shared" si="71"/>
        <v>4.1926315789473687</v>
      </c>
    </row>
    <row r="101" spans="1:37">
      <c r="A101" s="13">
        <v>1881</v>
      </c>
      <c r="B101" s="88">
        <v>26.7</v>
      </c>
      <c r="C101" s="88">
        <v>20.7</v>
      </c>
      <c r="D101" s="88">
        <v>8.1</v>
      </c>
      <c r="E101" s="88">
        <v>1.8</v>
      </c>
      <c r="F101" s="88">
        <v>6.6</v>
      </c>
      <c r="G101" s="88">
        <v>0.1</v>
      </c>
      <c r="H101" s="88">
        <v>5.0999999999999996</v>
      </c>
      <c r="I101" s="88"/>
      <c r="J101" s="88">
        <v>12</v>
      </c>
      <c r="K101" s="88">
        <v>14.9</v>
      </c>
      <c r="L101" s="88">
        <f t="shared" si="59"/>
        <v>4</v>
      </c>
      <c r="M101" s="25">
        <v>31814</v>
      </c>
      <c r="N101" s="40">
        <f t="shared" si="48"/>
        <v>8.4943379999999991</v>
      </c>
      <c r="O101" s="40">
        <f t="shared" si="49"/>
        <v>6.5854979999999994</v>
      </c>
      <c r="P101" s="40">
        <f t="shared" si="50"/>
        <v>2.5769340000000001</v>
      </c>
      <c r="Q101" s="40">
        <f t="shared" si="51"/>
        <v>0.57265200000000005</v>
      </c>
      <c r="R101" s="40">
        <f t="shared" si="52"/>
        <v>2.0997240000000001</v>
      </c>
      <c r="S101" s="40">
        <f t="shared" si="53"/>
        <v>3.1814000000000002E-2</v>
      </c>
      <c r="T101" s="40">
        <f t="shared" si="54"/>
        <v>1.622514</v>
      </c>
      <c r="U101" s="40">
        <f t="shared" si="55"/>
        <v>0</v>
      </c>
      <c r="V101" s="40">
        <f t="shared" si="56"/>
        <v>3.8176800000000002</v>
      </c>
      <c r="W101" s="40">
        <f t="shared" si="57"/>
        <v>4.7402860000000002</v>
      </c>
      <c r="X101" s="40">
        <f t="shared" si="58"/>
        <v>1.2725599999999999</v>
      </c>
      <c r="Y101" s="25">
        <v>739</v>
      </c>
      <c r="Z101" s="44">
        <f t="shared" si="60"/>
        <v>1.1494368064952638</v>
      </c>
      <c r="AA101" s="44">
        <f t="shared" si="61"/>
        <v>0.89113640054127186</v>
      </c>
      <c r="AB101" s="44">
        <f t="shared" si="62"/>
        <v>0.34870554803788906</v>
      </c>
      <c r="AC101" s="44">
        <f t="shared" si="63"/>
        <v>7.7490121786197574E-2</v>
      </c>
      <c r="AD101" s="44">
        <f t="shared" si="64"/>
        <v>0.28413044654939112</v>
      </c>
      <c r="AE101" s="44">
        <f t="shared" si="65"/>
        <v>4.3050067658998645E-3</v>
      </c>
      <c r="AF101" s="44">
        <f t="shared" si="66"/>
        <v>0.21955534506089308</v>
      </c>
      <c r="AG101" s="44">
        <f t="shared" si="67"/>
        <v>0</v>
      </c>
      <c r="AH101" s="44">
        <f t="shared" si="68"/>
        <v>0.51660081190798379</v>
      </c>
      <c r="AI101" s="44">
        <f t="shared" si="69"/>
        <v>0.64144600811907992</v>
      </c>
      <c r="AJ101" s="44">
        <f t="shared" si="70"/>
        <v>0.17220027063599458</v>
      </c>
      <c r="AK101" s="90">
        <f t="shared" si="71"/>
        <v>4.305006765899865</v>
      </c>
    </row>
    <row r="102" spans="1:37">
      <c r="A102" s="13">
        <v>1880</v>
      </c>
      <c r="B102" s="88">
        <v>27.1</v>
      </c>
      <c r="C102" s="88">
        <v>20.5</v>
      </c>
      <c r="D102" s="88">
        <v>8.1</v>
      </c>
      <c r="E102" s="88">
        <v>1.5</v>
      </c>
      <c r="F102" s="88">
        <v>6.7</v>
      </c>
      <c r="G102" s="88">
        <v>0.1</v>
      </c>
      <c r="H102" s="88">
        <v>5.0999999999999996</v>
      </c>
      <c r="I102" s="88"/>
      <c r="J102" s="88">
        <v>11.6</v>
      </c>
      <c r="K102" s="88">
        <v>14.5</v>
      </c>
      <c r="L102" s="88">
        <f t="shared" si="59"/>
        <v>4.8000000000000114</v>
      </c>
      <c r="M102" s="25">
        <v>31195</v>
      </c>
      <c r="N102" s="40">
        <f t="shared" ref="N102:N132" si="72">B102*$M102/100000</f>
        <v>8.4538449999999994</v>
      </c>
      <c r="O102" s="40">
        <f t="shared" ref="O102:O132" si="73">C102*$M102/100000</f>
        <v>6.3949749999999996</v>
      </c>
      <c r="P102" s="40">
        <f t="shared" ref="P102:P132" si="74">D102*$M102/100000</f>
        <v>2.5267949999999999</v>
      </c>
      <c r="Q102" s="40">
        <f t="shared" ref="Q102:Q132" si="75">E102*$M102/100000</f>
        <v>0.46792499999999998</v>
      </c>
      <c r="R102" s="40">
        <f t="shared" ref="R102:R132" si="76">F102*$M102/100000</f>
        <v>2.0900650000000001</v>
      </c>
      <c r="S102" s="40">
        <f t="shared" ref="S102:S132" si="77">G102*$M102/100000</f>
        <v>3.1195000000000001E-2</v>
      </c>
      <c r="T102" s="40">
        <f t="shared" ref="T102:T132" si="78">H102*$M102/100000</f>
        <v>1.5909450000000001</v>
      </c>
      <c r="U102" s="40">
        <f t="shared" ref="U102:U132" si="79">I102*$M102/100000</f>
        <v>0</v>
      </c>
      <c r="V102" s="40">
        <f t="shared" ref="V102:V132" si="80">J102*$M102/100000</f>
        <v>3.6186199999999999</v>
      </c>
      <c r="W102" s="40">
        <f t="shared" ref="W102:W132" si="81">K102*$M102/100000</f>
        <v>4.5232749999999999</v>
      </c>
      <c r="X102" s="40">
        <f t="shared" ref="X102:X132" si="82">L102*$M102/100000</f>
        <v>1.4973600000000036</v>
      </c>
      <c r="Y102" s="25">
        <v>720</v>
      </c>
      <c r="Z102" s="44">
        <f t="shared" si="60"/>
        <v>1.1741451388888888</v>
      </c>
      <c r="AA102" s="44">
        <f t="shared" si="61"/>
        <v>0.8881909722222221</v>
      </c>
      <c r="AB102" s="44">
        <f t="shared" si="62"/>
        <v>0.35094375</v>
      </c>
      <c r="AC102" s="44">
        <f t="shared" si="63"/>
        <v>6.4989583333333323E-2</v>
      </c>
      <c r="AD102" s="44">
        <f t="shared" si="64"/>
        <v>0.29028680555555558</v>
      </c>
      <c r="AE102" s="44">
        <f t="shared" si="65"/>
        <v>4.3326388888888885E-3</v>
      </c>
      <c r="AF102" s="44">
        <f t="shared" si="66"/>
        <v>0.22096458333333335</v>
      </c>
      <c r="AG102" s="44">
        <f t="shared" si="67"/>
        <v>0</v>
      </c>
      <c r="AH102" s="44">
        <f t="shared" si="68"/>
        <v>0.50258611111111107</v>
      </c>
      <c r="AI102" s="44">
        <f t="shared" si="69"/>
        <v>0.62823263888888892</v>
      </c>
      <c r="AJ102" s="44">
        <f t="shared" si="70"/>
        <v>0.20796666666666716</v>
      </c>
      <c r="AK102" s="90">
        <f t="shared" si="71"/>
        <v>4.3326388888888889</v>
      </c>
    </row>
    <row r="103" spans="1:37">
      <c r="A103" s="13">
        <v>1879</v>
      </c>
      <c r="B103" s="88">
        <v>26.9</v>
      </c>
      <c r="C103" s="88">
        <v>22.3</v>
      </c>
      <c r="D103" s="88">
        <v>7.1</v>
      </c>
      <c r="E103" s="88">
        <v>1.4</v>
      </c>
      <c r="F103" s="88">
        <v>7.2</v>
      </c>
      <c r="G103" s="88">
        <v>0.2</v>
      </c>
      <c r="H103" s="88">
        <v>4</v>
      </c>
      <c r="I103" s="88"/>
      <c r="J103" s="88">
        <v>7.7</v>
      </c>
      <c r="K103" s="88">
        <v>15.6</v>
      </c>
      <c r="L103" s="88">
        <f t="shared" ref="L103:L132" si="83">100-SUM(B103:K103)</f>
        <v>7.5999999999999943</v>
      </c>
      <c r="M103" s="25">
        <v>28772</v>
      </c>
      <c r="N103" s="40">
        <f t="shared" si="72"/>
        <v>7.7396679999999991</v>
      </c>
      <c r="O103" s="40">
        <f t="shared" si="73"/>
        <v>6.416156</v>
      </c>
      <c r="P103" s="40">
        <f t="shared" si="74"/>
        <v>2.0428119999999996</v>
      </c>
      <c r="Q103" s="40">
        <f t="shared" si="75"/>
        <v>0.40280799999999994</v>
      </c>
      <c r="R103" s="40">
        <f t="shared" si="76"/>
        <v>2.0715840000000001</v>
      </c>
      <c r="S103" s="40">
        <f t="shared" si="77"/>
        <v>5.7544000000000005E-2</v>
      </c>
      <c r="T103" s="40">
        <f t="shared" si="78"/>
        <v>1.1508799999999999</v>
      </c>
      <c r="U103" s="40">
        <f t="shared" si="79"/>
        <v>0</v>
      </c>
      <c r="V103" s="40">
        <f t="shared" si="80"/>
        <v>2.2154439999999997</v>
      </c>
      <c r="W103" s="40">
        <f t="shared" si="81"/>
        <v>4.4884320000000004</v>
      </c>
      <c r="X103" s="40">
        <f t="shared" si="82"/>
        <v>2.1866719999999984</v>
      </c>
      <c r="Y103" s="25">
        <v>662</v>
      </c>
      <c r="Z103" s="44">
        <f t="shared" si="60"/>
        <v>1.1691341389728096</v>
      </c>
      <c r="AA103" s="44">
        <f t="shared" si="61"/>
        <v>0.96920785498489426</v>
      </c>
      <c r="AB103" s="44">
        <f t="shared" si="62"/>
        <v>0.30858187311178242</v>
      </c>
      <c r="AC103" s="44">
        <f t="shared" si="63"/>
        <v>6.0847129909365548E-2</v>
      </c>
      <c r="AD103" s="44">
        <f t="shared" si="64"/>
        <v>0.31292809667673716</v>
      </c>
      <c r="AE103" s="44">
        <f t="shared" si="65"/>
        <v>8.692447129909367E-3</v>
      </c>
      <c r="AF103" s="44">
        <f t="shared" si="66"/>
        <v>0.17384894259818731</v>
      </c>
      <c r="AG103" s="44">
        <f t="shared" si="67"/>
        <v>0</v>
      </c>
      <c r="AH103" s="44">
        <f t="shared" si="68"/>
        <v>0.33465921450151054</v>
      </c>
      <c r="AI103" s="44">
        <f t="shared" si="69"/>
        <v>0.67801087613293054</v>
      </c>
      <c r="AJ103" s="44">
        <f t="shared" si="70"/>
        <v>0.33031299093655564</v>
      </c>
      <c r="AK103" s="90">
        <f t="shared" si="71"/>
        <v>4.3462235649546823</v>
      </c>
    </row>
    <row r="104" spans="1:37">
      <c r="A104" s="13">
        <v>1878</v>
      </c>
      <c r="B104" s="88">
        <v>30.5</v>
      </c>
      <c r="C104" s="88">
        <v>20.8</v>
      </c>
      <c r="D104" s="88">
        <v>6.1</v>
      </c>
      <c r="E104" s="88">
        <v>2.4</v>
      </c>
      <c r="F104" s="88">
        <v>8.1</v>
      </c>
      <c r="G104" s="88">
        <v>0.2</v>
      </c>
      <c r="H104" s="88">
        <v>3.9</v>
      </c>
      <c r="I104" s="88"/>
      <c r="J104" s="88">
        <v>7.4</v>
      </c>
      <c r="K104" s="88">
        <v>13.8</v>
      </c>
      <c r="L104" s="88">
        <f t="shared" si="83"/>
        <v>6.7999999999999972</v>
      </c>
      <c r="M104" s="25">
        <v>31108</v>
      </c>
      <c r="N104" s="40">
        <f t="shared" si="72"/>
        <v>9.48794</v>
      </c>
      <c r="O104" s="40">
        <f t="shared" si="73"/>
        <v>6.4704640000000007</v>
      </c>
      <c r="P104" s="40">
        <f t="shared" si="74"/>
        <v>1.8975879999999998</v>
      </c>
      <c r="Q104" s="40">
        <f t="shared" si="75"/>
        <v>0.74659199999999992</v>
      </c>
      <c r="R104" s="40">
        <f t="shared" si="76"/>
        <v>2.5197479999999999</v>
      </c>
      <c r="S104" s="40">
        <f t="shared" si="77"/>
        <v>6.2216E-2</v>
      </c>
      <c r="T104" s="40">
        <f t="shared" si="78"/>
        <v>1.213212</v>
      </c>
      <c r="U104" s="40">
        <f t="shared" si="79"/>
        <v>0</v>
      </c>
      <c r="V104" s="40">
        <f t="shared" si="80"/>
        <v>2.3019920000000003</v>
      </c>
      <c r="W104" s="40">
        <f t="shared" si="81"/>
        <v>4.2929040000000001</v>
      </c>
      <c r="X104" s="40">
        <f t="shared" si="82"/>
        <v>2.115343999999999</v>
      </c>
      <c r="Y104" s="25">
        <v>706</v>
      </c>
      <c r="Z104" s="44">
        <f t="shared" si="60"/>
        <v>1.3439008498583569</v>
      </c>
      <c r="AA104" s="44">
        <f t="shared" si="61"/>
        <v>0.91649631728045333</v>
      </c>
      <c r="AB104" s="44">
        <f t="shared" si="62"/>
        <v>0.26878016997167137</v>
      </c>
      <c r="AC104" s="44">
        <f t="shared" si="63"/>
        <v>0.10574957507082153</v>
      </c>
      <c r="AD104" s="44">
        <f t="shared" si="64"/>
        <v>0.35690481586402267</v>
      </c>
      <c r="AE104" s="44">
        <f t="shared" si="65"/>
        <v>8.8124645892351285E-3</v>
      </c>
      <c r="AF104" s="44">
        <f t="shared" si="66"/>
        <v>0.17184305949008497</v>
      </c>
      <c r="AG104" s="44">
        <f t="shared" si="67"/>
        <v>0</v>
      </c>
      <c r="AH104" s="44">
        <f t="shared" si="68"/>
        <v>0.32606118980169974</v>
      </c>
      <c r="AI104" s="44">
        <f t="shared" si="69"/>
        <v>0.60806005665722374</v>
      </c>
      <c r="AJ104" s="44">
        <f t="shared" si="70"/>
        <v>0.29962379603399419</v>
      </c>
      <c r="AK104" s="90">
        <f t="shared" si="71"/>
        <v>4.4062322946175634</v>
      </c>
    </row>
    <row r="105" spans="1:37">
      <c r="A105" s="13">
        <v>1877</v>
      </c>
      <c r="B105" s="88">
        <v>30.8</v>
      </c>
      <c r="C105" s="88">
        <v>23.4</v>
      </c>
      <c r="D105" s="88">
        <v>6.2</v>
      </c>
      <c r="E105" s="88">
        <v>2.2000000000000002</v>
      </c>
      <c r="F105" s="88">
        <v>9.9</v>
      </c>
      <c r="G105" s="88"/>
      <c r="H105" s="88">
        <v>4.0999999999999996</v>
      </c>
      <c r="I105" s="88"/>
      <c r="J105" s="88">
        <v>6.8</v>
      </c>
      <c r="K105" s="88">
        <v>10.7</v>
      </c>
      <c r="L105" s="88">
        <f t="shared" si="83"/>
        <v>5.8999999999999915</v>
      </c>
      <c r="M105" s="25">
        <v>30011</v>
      </c>
      <c r="N105" s="40">
        <f t="shared" si="72"/>
        <v>9.2433880000000013</v>
      </c>
      <c r="O105" s="40">
        <f t="shared" si="73"/>
        <v>7.0225739999999988</v>
      </c>
      <c r="P105" s="40">
        <f t="shared" si="74"/>
        <v>1.8606820000000002</v>
      </c>
      <c r="Q105" s="40">
        <f t="shared" si="75"/>
        <v>0.66024200000000011</v>
      </c>
      <c r="R105" s="40">
        <f t="shared" si="76"/>
        <v>2.9710890000000001</v>
      </c>
      <c r="S105" s="40">
        <f t="shared" si="77"/>
        <v>0</v>
      </c>
      <c r="T105" s="40">
        <f t="shared" si="78"/>
        <v>1.230451</v>
      </c>
      <c r="U105" s="40">
        <f t="shared" si="79"/>
        <v>0</v>
      </c>
      <c r="V105" s="40">
        <f t="shared" si="80"/>
        <v>2.0407479999999998</v>
      </c>
      <c r="W105" s="40">
        <f t="shared" si="81"/>
        <v>3.2111769999999997</v>
      </c>
      <c r="X105" s="40">
        <f t="shared" si="82"/>
        <v>1.7706489999999973</v>
      </c>
      <c r="Y105" s="25">
        <v>797</v>
      </c>
      <c r="Z105" s="44">
        <f t="shared" si="60"/>
        <v>1.1597726474278547</v>
      </c>
      <c r="AA105" s="44">
        <f t="shared" si="61"/>
        <v>0.8811259723964866</v>
      </c>
      <c r="AB105" s="44">
        <f t="shared" si="62"/>
        <v>0.23346072772898371</v>
      </c>
      <c r="AC105" s="44">
        <f t="shared" si="63"/>
        <v>8.2840903387703904E-2</v>
      </c>
      <c r="AD105" s="44">
        <f t="shared" si="64"/>
        <v>0.37278406524466751</v>
      </c>
      <c r="AE105" s="44">
        <f t="shared" si="65"/>
        <v>0</v>
      </c>
      <c r="AF105" s="44">
        <f t="shared" si="66"/>
        <v>0.15438531994981178</v>
      </c>
      <c r="AG105" s="44">
        <f t="shared" si="67"/>
        <v>0</v>
      </c>
      <c r="AH105" s="44">
        <f t="shared" si="68"/>
        <v>0.25605370138017564</v>
      </c>
      <c r="AI105" s="44">
        <f t="shared" si="69"/>
        <v>0.40290803011292342</v>
      </c>
      <c r="AJ105" s="44">
        <f t="shared" si="70"/>
        <v>0.22216424090338738</v>
      </c>
      <c r="AK105" s="90">
        <f t="shared" si="71"/>
        <v>3.7654956085319951</v>
      </c>
    </row>
    <row r="106" spans="1:37">
      <c r="A106" s="13">
        <v>1876</v>
      </c>
      <c r="B106" s="88">
        <v>31.2</v>
      </c>
      <c r="C106" s="88">
        <v>24.2</v>
      </c>
      <c r="D106" s="88">
        <v>6.6</v>
      </c>
      <c r="E106" s="88">
        <v>2.2999999999999998</v>
      </c>
      <c r="F106" s="88">
        <v>11.2</v>
      </c>
      <c r="G106" s="88"/>
      <c r="H106" s="88">
        <v>3.5</v>
      </c>
      <c r="I106" s="88"/>
      <c r="J106" s="88">
        <v>6.5</v>
      </c>
      <c r="K106" s="88">
        <v>7.8</v>
      </c>
      <c r="L106" s="88">
        <f t="shared" si="83"/>
        <v>6.7000000000000028</v>
      </c>
      <c r="M106" s="25">
        <v>28384</v>
      </c>
      <c r="N106" s="40">
        <f t="shared" si="72"/>
        <v>8.8558079999999997</v>
      </c>
      <c r="O106" s="40">
        <f t="shared" si="73"/>
        <v>6.8689279999999995</v>
      </c>
      <c r="P106" s="40">
        <f t="shared" si="74"/>
        <v>1.8733439999999999</v>
      </c>
      <c r="Q106" s="40">
        <f t="shared" si="75"/>
        <v>0.65283199999999997</v>
      </c>
      <c r="R106" s="40">
        <f t="shared" si="76"/>
        <v>3.1790080000000001</v>
      </c>
      <c r="S106" s="40">
        <f t="shared" si="77"/>
        <v>0</v>
      </c>
      <c r="T106" s="40">
        <f t="shared" si="78"/>
        <v>0.99343999999999999</v>
      </c>
      <c r="U106" s="40">
        <f t="shared" si="79"/>
        <v>0</v>
      </c>
      <c r="V106" s="40">
        <f t="shared" si="80"/>
        <v>1.8449599999999999</v>
      </c>
      <c r="W106" s="40">
        <f t="shared" si="81"/>
        <v>2.2139519999999999</v>
      </c>
      <c r="X106" s="40">
        <f t="shared" si="82"/>
        <v>1.9017280000000008</v>
      </c>
      <c r="Y106" s="25">
        <v>799</v>
      </c>
      <c r="Z106" s="44">
        <f t="shared" si="60"/>
        <v>1.1083614518147684</v>
      </c>
      <c r="AA106" s="44">
        <f t="shared" si="61"/>
        <v>0.85969061326658314</v>
      </c>
      <c r="AB106" s="44">
        <f t="shared" si="62"/>
        <v>0.23446107634543178</v>
      </c>
      <c r="AC106" s="44">
        <f t="shared" si="63"/>
        <v>8.1706132665832279E-2</v>
      </c>
      <c r="AD106" s="44">
        <f t="shared" si="64"/>
        <v>0.39787334167709637</v>
      </c>
      <c r="AE106" s="44">
        <f t="shared" si="65"/>
        <v>0</v>
      </c>
      <c r="AF106" s="44">
        <f t="shared" si="66"/>
        <v>0.12433541927409261</v>
      </c>
      <c r="AG106" s="44">
        <f t="shared" si="67"/>
        <v>0</v>
      </c>
      <c r="AH106" s="44">
        <f t="shared" si="68"/>
        <v>0.23090863579474341</v>
      </c>
      <c r="AI106" s="44">
        <f t="shared" si="69"/>
        <v>0.2770903629536921</v>
      </c>
      <c r="AJ106" s="44">
        <f t="shared" si="70"/>
        <v>0.23801351689612024</v>
      </c>
      <c r="AK106" s="90">
        <f t="shared" si="71"/>
        <v>3.5524405506883605</v>
      </c>
    </row>
    <row r="107" spans="1:37">
      <c r="A107" s="13">
        <v>1875</v>
      </c>
      <c r="B107" s="88">
        <v>54</v>
      </c>
      <c r="C107" s="88">
        <v>24.4</v>
      </c>
      <c r="D107" s="88">
        <v>6.7</v>
      </c>
      <c r="E107" s="88">
        <v>1.9</v>
      </c>
      <c r="F107" s="88">
        <v>9.8000000000000007</v>
      </c>
      <c r="G107" s="88"/>
      <c r="H107" s="88">
        <v>4.2</v>
      </c>
      <c r="I107" s="88"/>
      <c r="J107" s="88">
        <v>4.9000000000000004</v>
      </c>
      <c r="K107" s="88">
        <v>12.7</v>
      </c>
      <c r="L107" s="102">
        <f t="shared" si="83"/>
        <v>-18.600000000000023</v>
      </c>
      <c r="M107" s="25">
        <v>24633</v>
      </c>
      <c r="N107" s="40">
        <f t="shared" si="72"/>
        <v>13.301819999999999</v>
      </c>
      <c r="O107" s="40">
        <f t="shared" si="73"/>
        <v>6.0104519999999999</v>
      </c>
      <c r="P107" s="40">
        <f t="shared" si="74"/>
        <v>1.6504110000000001</v>
      </c>
      <c r="Q107" s="40">
        <f t="shared" si="75"/>
        <v>0.46802699999999997</v>
      </c>
      <c r="R107" s="40">
        <f t="shared" si="76"/>
        <v>2.414034</v>
      </c>
      <c r="S107" s="40">
        <f t="shared" si="77"/>
        <v>0</v>
      </c>
      <c r="T107" s="40">
        <f t="shared" si="78"/>
        <v>1.034586</v>
      </c>
      <c r="U107" s="40">
        <f t="shared" si="79"/>
        <v>0</v>
      </c>
      <c r="V107" s="40">
        <f t="shared" si="80"/>
        <v>1.207017</v>
      </c>
      <c r="W107" s="40">
        <f t="shared" si="81"/>
        <v>3.1283909999999997</v>
      </c>
      <c r="X107" s="75">
        <f t="shared" si="82"/>
        <v>-4.5817380000000059</v>
      </c>
      <c r="Y107" s="25">
        <v>771</v>
      </c>
      <c r="Z107" s="44">
        <f t="shared" ref="Z107:Z117" si="84">100*N107/$Y107</f>
        <v>1.7252684824902724</v>
      </c>
      <c r="AA107" s="44">
        <f t="shared" ref="AA107:AA117" si="85">100*O107/$Y107</f>
        <v>0.77956575875486389</v>
      </c>
      <c r="AB107" s="44">
        <f t="shared" ref="AB107:AB117" si="86">100*P107/$Y107</f>
        <v>0.21406108949416341</v>
      </c>
      <c r="AC107" s="44">
        <f t="shared" ref="AC107:AC117" si="87">100*Q107/$Y107</f>
        <v>6.0703891050583651E-2</v>
      </c>
      <c r="AD107" s="44">
        <f t="shared" ref="AD107:AD117" si="88">100*R107/$Y107</f>
        <v>0.31310428015564201</v>
      </c>
      <c r="AE107" s="44">
        <f t="shared" ref="AE107:AE117" si="89">100*S107/$Y107</f>
        <v>0</v>
      </c>
      <c r="AF107" s="44">
        <f t="shared" ref="AF107:AF117" si="90">100*T107/$Y107</f>
        <v>0.13418754863813231</v>
      </c>
      <c r="AG107" s="44">
        <f t="shared" ref="AG107:AG117" si="91">100*U107/$Y107</f>
        <v>0</v>
      </c>
      <c r="AH107" s="44">
        <f t="shared" ref="AH107:AH117" si="92">100*V107/$Y107</f>
        <v>0.15655214007782101</v>
      </c>
      <c r="AI107" s="44">
        <f t="shared" ref="AI107:AI117" si="93">100*W107/$Y107</f>
        <v>0.40575758754863811</v>
      </c>
      <c r="AJ107" s="103">
        <f t="shared" ref="AJ107:AJ117" si="94">100*X107/$Y107</f>
        <v>-0.59425914396887236</v>
      </c>
      <c r="AK107" s="90">
        <f t="shared" ref="AK107:AK117" si="95">SUM(Z107:AJ107)</f>
        <v>3.194941634241244</v>
      </c>
    </row>
    <row r="108" spans="1:37">
      <c r="A108" s="13">
        <v>1874</v>
      </c>
      <c r="B108" s="88">
        <v>31.7</v>
      </c>
      <c r="C108" s="88">
        <v>26.4</v>
      </c>
      <c r="D108" s="88">
        <v>6.9</v>
      </c>
      <c r="E108" s="88">
        <v>1.9</v>
      </c>
      <c r="F108" s="88">
        <v>9.6999999999999993</v>
      </c>
      <c r="G108" s="88"/>
      <c r="H108" s="88">
        <v>3.3</v>
      </c>
      <c r="I108" s="88"/>
      <c r="J108" s="88">
        <v>4.2</v>
      </c>
      <c r="K108" s="88">
        <v>14.3</v>
      </c>
      <c r="L108" s="88">
        <f t="shared" si="83"/>
        <v>1.5999999999999943</v>
      </c>
      <c r="M108" s="25">
        <v>21541</v>
      </c>
      <c r="N108" s="40">
        <f t="shared" si="72"/>
        <v>6.8284969999999996</v>
      </c>
      <c r="O108" s="40">
        <f t="shared" si="73"/>
        <v>5.6868240000000005</v>
      </c>
      <c r="P108" s="40">
        <f t="shared" si="74"/>
        <v>1.486329</v>
      </c>
      <c r="Q108" s="40">
        <f t="shared" si="75"/>
        <v>0.409279</v>
      </c>
      <c r="R108" s="40">
        <f t="shared" si="76"/>
        <v>2.089477</v>
      </c>
      <c r="S108" s="40">
        <f t="shared" si="77"/>
        <v>0</v>
      </c>
      <c r="T108" s="40">
        <f t="shared" si="78"/>
        <v>0.71085300000000007</v>
      </c>
      <c r="U108" s="40">
        <f t="shared" si="79"/>
        <v>0</v>
      </c>
      <c r="V108" s="40">
        <f t="shared" si="80"/>
        <v>0.90472200000000003</v>
      </c>
      <c r="W108" s="40">
        <f t="shared" si="81"/>
        <v>3.0803629999999997</v>
      </c>
      <c r="X108" s="40">
        <f t="shared" si="82"/>
        <v>0.34465599999999874</v>
      </c>
      <c r="Y108" s="25">
        <v>790</v>
      </c>
      <c r="Z108" s="44">
        <f t="shared" si="84"/>
        <v>0.8643667088607595</v>
      </c>
      <c r="AA108" s="44">
        <f t="shared" si="85"/>
        <v>0.71985113924050637</v>
      </c>
      <c r="AB108" s="44">
        <f t="shared" si="86"/>
        <v>0.18814291139240508</v>
      </c>
      <c r="AC108" s="44">
        <f t="shared" si="87"/>
        <v>5.1807468354430383E-2</v>
      </c>
      <c r="AD108" s="44">
        <f t="shared" si="88"/>
        <v>0.2644907594936709</v>
      </c>
      <c r="AE108" s="44">
        <f t="shared" si="89"/>
        <v>0</v>
      </c>
      <c r="AF108" s="44">
        <f t="shared" si="90"/>
        <v>8.9981392405063296E-2</v>
      </c>
      <c r="AG108" s="44">
        <f t="shared" si="91"/>
        <v>0</v>
      </c>
      <c r="AH108" s="44">
        <f t="shared" si="92"/>
        <v>0.11452177215189874</v>
      </c>
      <c r="AI108" s="44">
        <f t="shared" si="93"/>
        <v>0.38991936708860758</v>
      </c>
      <c r="AJ108" s="44">
        <f t="shared" si="94"/>
        <v>4.3627341772151738E-2</v>
      </c>
      <c r="AK108" s="90">
        <f t="shared" si="95"/>
        <v>2.7267088607594934</v>
      </c>
    </row>
    <row r="109" spans="1:37">
      <c r="A109" s="13">
        <v>1873</v>
      </c>
      <c r="B109" s="88">
        <v>31.9</v>
      </c>
      <c r="C109" s="88">
        <v>28.4</v>
      </c>
      <c r="D109" s="88">
        <v>6.8</v>
      </c>
      <c r="E109" s="88">
        <v>2.6</v>
      </c>
      <c r="F109" s="88">
        <v>7.8</v>
      </c>
      <c r="G109" s="88"/>
      <c r="H109" s="88">
        <v>3.6</v>
      </c>
      <c r="I109" s="88"/>
      <c r="J109" s="88">
        <v>4.5</v>
      </c>
      <c r="K109" s="88">
        <v>13.2</v>
      </c>
      <c r="L109" s="88">
        <f t="shared" si="83"/>
        <v>1.2000000000000171</v>
      </c>
      <c r="M109" s="25">
        <v>19170</v>
      </c>
      <c r="N109" s="40">
        <f t="shared" si="72"/>
        <v>6.1152300000000004</v>
      </c>
      <c r="O109" s="40">
        <f t="shared" si="73"/>
        <v>5.44428</v>
      </c>
      <c r="P109" s="40">
        <f t="shared" si="74"/>
        <v>1.3035600000000001</v>
      </c>
      <c r="Q109" s="40">
        <f t="shared" si="75"/>
        <v>0.49841999999999997</v>
      </c>
      <c r="R109" s="40">
        <f t="shared" si="76"/>
        <v>1.49526</v>
      </c>
      <c r="S109" s="40">
        <f t="shared" si="77"/>
        <v>0</v>
      </c>
      <c r="T109" s="40">
        <f t="shared" si="78"/>
        <v>0.69011999999999996</v>
      </c>
      <c r="U109" s="40">
        <f t="shared" si="79"/>
        <v>0</v>
      </c>
      <c r="V109" s="40">
        <f t="shared" si="80"/>
        <v>0.86265000000000003</v>
      </c>
      <c r="W109" s="40">
        <f t="shared" si="81"/>
        <v>2.53044</v>
      </c>
      <c r="X109" s="40">
        <f t="shared" si="82"/>
        <v>0.23004000000000327</v>
      </c>
      <c r="Y109" s="25">
        <v>729</v>
      </c>
      <c r="Z109" s="44">
        <f t="shared" si="84"/>
        <v>0.83885185185185185</v>
      </c>
      <c r="AA109" s="44">
        <f t="shared" si="85"/>
        <v>0.74681481481481482</v>
      </c>
      <c r="AB109" s="44">
        <f t="shared" si="86"/>
        <v>0.17881481481481482</v>
      </c>
      <c r="AC109" s="44">
        <f t="shared" si="87"/>
        <v>6.8370370370370373E-2</v>
      </c>
      <c r="AD109" s="44">
        <f t="shared" si="88"/>
        <v>0.20511111111111113</v>
      </c>
      <c r="AE109" s="44">
        <f t="shared" si="89"/>
        <v>0</v>
      </c>
      <c r="AF109" s="44">
        <f t="shared" si="90"/>
        <v>9.4666666666666663E-2</v>
      </c>
      <c r="AG109" s="44">
        <f t="shared" si="91"/>
        <v>0</v>
      </c>
      <c r="AH109" s="44">
        <f t="shared" si="92"/>
        <v>0.11833333333333333</v>
      </c>
      <c r="AI109" s="44">
        <f t="shared" si="93"/>
        <v>0.34711111111111115</v>
      </c>
      <c r="AJ109" s="44">
        <f t="shared" si="94"/>
        <v>3.1555555555556003E-2</v>
      </c>
      <c r="AK109" s="90">
        <f t="shared" si="95"/>
        <v>2.6296296296296298</v>
      </c>
    </row>
    <row r="110" spans="1:37">
      <c r="A110" s="13">
        <v>1872</v>
      </c>
      <c r="B110" s="88">
        <v>33.6</v>
      </c>
      <c r="C110" s="88">
        <v>28.5</v>
      </c>
      <c r="D110" s="88">
        <v>6.7</v>
      </c>
      <c r="E110" s="88">
        <v>2.5</v>
      </c>
      <c r="F110" s="88">
        <v>6.5</v>
      </c>
      <c r="G110" s="88"/>
      <c r="H110" s="88">
        <v>4</v>
      </c>
      <c r="I110" s="88"/>
      <c r="J110" s="88">
        <v>3.9</v>
      </c>
      <c r="K110" s="88">
        <v>13.1</v>
      </c>
      <c r="L110" s="88">
        <f t="shared" si="83"/>
        <v>1.2000000000000028</v>
      </c>
      <c r="M110" s="25">
        <v>17737</v>
      </c>
      <c r="N110" s="40">
        <f t="shared" si="72"/>
        <v>5.9596320000000009</v>
      </c>
      <c r="O110" s="40">
        <f t="shared" si="73"/>
        <v>5.0550449999999998</v>
      </c>
      <c r="P110" s="40">
        <f t="shared" si="74"/>
        <v>1.1883790000000001</v>
      </c>
      <c r="Q110" s="40">
        <f t="shared" si="75"/>
        <v>0.44342500000000001</v>
      </c>
      <c r="R110" s="40">
        <f t="shared" si="76"/>
        <v>1.1529050000000001</v>
      </c>
      <c r="S110" s="40">
        <f t="shared" si="77"/>
        <v>0</v>
      </c>
      <c r="T110" s="40">
        <f t="shared" si="78"/>
        <v>0.70948</v>
      </c>
      <c r="U110" s="40">
        <f t="shared" si="79"/>
        <v>0</v>
      </c>
      <c r="V110" s="40">
        <f t="shared" si="80"/>
        <v>0.691743</v>
      </c>
      <c r="W110" s="40">
        <f t="shared" si="81"/>
        <v>2.323547</v>
      </c>
      <c r="X110" s="40">
        <f t="shared" si="82"/>
        <v>0.21284400000000048</v>
      </c>
      <c r="Y110" s="25">
        <v>640</v>
      </c>
      <c r="Z110" s="44">
        <f t="shared" si="84"/>
        <v>0.9311925000000002</v>
      </c>
      <c r="AA110" s="44">
        <f t="shared" si="85"/>
        <v>0.78985078124999997</v>
      </c>
      <c r="AB110" s="44">
        <f t="shared" si="86"/>
        <v>0.18568421875000002</v>
      </c>
      <c r="AC110" s="44">
        <f t="shared" si="87"/>
        <v>6.9285156250000007E-2</v>
      </c>
      <c r="AD110" s="44">
        <f t="shared" si="88"/>
        <v>0.18014140625000002</v>
      </c>
      <c r="AE110" s="44">
        <f t="shared" si="89"/>
        <v>0</v>
      </c>
      <c r="AF110" s="44">
        <f t="shared" si="90"/>
        <v>0.11085624999999999</v>
      </c>
      <c r="AG110" s="44">
        <f t="shared" si="91"/>
        <v>0</v>
      </c>
      <c r="AH110" s="44">
        <f t="shared" si="92"/>
        <v>0.10808484375000001</v>
      </c>
      <c r="AI110" s="44">
        <f t="shared" si="93"/>
        <v>0.36305421874999999</v>
      </c>
      <c r="AJ110" s="44">
        <f t="shared" si="94"/>
        <v>3.3256875000000075E-2</v>
      </c>
      <c r="AK110" s="90">
        <f t="shared" si="95"/>
        <v>2.7714062500000001</v>
      </c>
    </row>
    <row r="111" spans="1:37">
      <c r="A111" s="13">
        <v>1871</v>
      </c>
      <c r="B111" s="88">
        <v>30.5</v>
      </c>
      <c r="C111" s="88">
        <v>33.299999999999997</v>
      </c>
      <c r="D111" s="88">
        <v>6.4</v>
      </c>
      <c r="E111" s="88">
        <v>1.8</v>
      </c>
      <c r="F111" s="88">
        <v>6.2</v>
      </c>
      <c r="G111" s="88"/>
      <c r="H111" s="88">
        <v>4.2</v>
      </c>
      <c r="I111" s="88"/>
      <c r="J111" s="88">
        <v>3.6</v>
      </c>
      <c r="K111" s="88">
        <v>11.4</v>
      </c>
      <c r="L111" s="88">
        <f t="shared" si="83"/>
        <v>2.5999999999999943</v>
      </c>
      <c r="M111" s="25">
        <v>19305</v>
      </c>
      <c r="N111" s="40">
        <f t="shared" si="72"/>
        <v>5.8880249999999998</v>
      </c>
      <c r="O111" s="40">
        <f t="shared" si="73"/>
        <v>6.4285649999999999</v>
      </c>
      <c r="P111" s="40">
        <f t="shared" si="74"/>
        <v>1.23552</v>
      </c>
      <c r="Q111" s="40">
        <f t="shared" si="75"/>
        <v>0.34749000000000002</v>
      </c>
      <c r="R111" s="40">
        <f t="shared" si="76"/>
        <v>1.1969099999999999</v>
      </c>
      <c r="S111" s="40">
        <f t="shared" si="77"/>
        <v>0</v>
      </c>
      <c r="T111" s="40">
        <f t="shared" si="78"/>
        <v>0.81081000000000003</v>
      </c>
      <c r="U111" s="40">
        <f t="shared" si="79"/>
        <v>0</v>
      </c>
      <c r="V111" s="40">
        <f t="shared" si="80"/>
        <v>0.69498000000000004</v>
      </c>
      <c r="W111" s="40">
        <f t="shared" si="81"/>
        <v>2.2007699999999999</v>
      </c>
      <c r="X111" s="40">
        <f t="shared" si="82"/>
        <v>0.50192999999999888</v>
      </c>
      <c r="Y111" s="25">
        <v>562</v>
      </c>
      <c r="Z111" s="44">
        <f t="shared" si="84"/>
        <v>1.04769128113879</v>
      </c>
      <c r="AA111" s="44">
        <f t="shared" si="85"/>
        <v>1.1438727758007117</v>
      </c>
      <c r="AB111" s="44">
        <f t="shared" si="86"/>
        <v>0.21984341637010674</v>
      </c>
      <c r="AC111" s="44">
        <f t="shared" si="87"/>
        <v>6.183096085409253E-2</v>
      </c>
      <c r="AD111" s="44">
        <f t="shared" si="88"/>
        <v>0.21297330960854091</v>
      </c>
      <c r="AE111" s="44">
        <f t="shared" si="89"/>
        <v>0</v>
      </c>
      <c r="AF111" s="44">
        <f t="shared" si="90"/>
        <v>0.14427224199288258</v>
      </c>
      <c r="AG111" s="44">
        <f t="shared" si="91"/>
        <v>0</v>
      </c>
      <c r="AH111" s="44">
        <f t="shared" si="92"/>
        <v>0.12366192170818506</v>
      </c>
      <c r="AI111" s="44">
        <f t="shared" si="93"/>
        <v>0.39159608540925267</v>
      </c>
      <c r="AJ111" s="44">
        <f t="shared" si="94"/>
        <v>8.9311387900355671E-2</v>
      </c>
      <c r="AK111" s="90">
        <f t="shared" si="95"/>
        <v>3.435053380782918</v>
      </c>
    </row>
    <row r="112" spans="1:37">
      <c r="A112" s="13">
        <v>1870</v>
      </c>
      <c r="B112" s="88">
        <v>30</v>
      </c>
      <c r="C112" s="88">
        <v>28.2</v>
      </c>
      <c r="D112" s="88">
        <v>7</v>
      </c>
      <c r="E112" s="88">
        <v>2</v>
      </c>
      <c r="F112" s="88">
        <v>7.9</v>
      </c>
      <c r="G112" s="88"/>
      <c r="H112" s="88">
        <v>4.0999999999999996</v>
      </c>
      <c r="I112" s="88"/>
      <c r="J112" s="88">
        <v>3.9</v>
      </c>
      <c r="K112" s="88">
        <v>12.6</v>
      </c>
      <c r="L112" s="88">
        <f t="shared" si="83"/>
        <v>4.2999999999999972</v>
      </c>
      <c r="M112" s="25">
        <v>17546</v>
      </c>
      <c r="N112" s="40">
        <f t="shared" si="72"/>
        <v>5.2637999999999998</v>
      </c>
      <c r="O112" s="40">
        <f t="shared" si="73"/>
        <v>4.947972</v>
      </c>
      <c r="P112" s="40">
        <f t="shared" si="74"/>
        <v>1.2282200000000001</v>
      </c>
      <c r="Q112" s="40">
        <f t="shared" si="75"/>
        <v>0.35092000000000001</v>
      </c>
      <c r="R112" s="40">
        <f t="shared" si="76"/>
        <v>1.386134</v>
      </c>
      <c r="S112" s="40">
        <f t="shared" si="77"/>
        <v>0</v>
      </c>
      <c r="T112" s="40">
        <f t="shared" si="78"/>
        <v>0.71938599999999986</v>
      </c>
      <c r="U112" s="40">
        <f t="shared" si="79"/>
        <v>0</v>
      </c>
      <c r="V112" s="40">
        <f t="shared" si="80"/>
        <v>0.68429399999999996</v>
      </c>
      <c r="W112" s="40">
        <f t="shared" si="81"/>
        <v>2.2107960000000002</v>
      </c>
      <c r="X112" s="40">
        <f t="shared" si="82"/>
        <v>0.75447799999999943</v>
      </c>
      <c r="Y112" s="25">
        <v>542</v>
      </c>
      <c r="Z112" s="44">
        <f t="shared" si="84"/>
        <v>0.97118081180811811</v>
      </c>
      <c r="AA112" s="44">
        <f t="shared" si="85"/>
        <v>0.91290996309963091</v>
      </c>
      <c r="AB112" s="44">
        <f t="shared" si="86"/>
        <v>0.22660885608856088</v>
      </c>
      <c r="AC112" s="44">
        <f t="shared" si="87"/>
        <v>6.4745387453874537E-2</v>
      </c>
      <c r="AD112" s="44">
        <f t="shared" si="88"/>
        <v>0.25574428044280439</v>
      </c>
      <c r="AE112" s="44">
        <f t="shared" si="89"/>
        <v>0</v>
      </c>
      <c r="AF112" s="44">
        <f t="shared" si="90"/>
        <v>0.13272804428044277</v>
      </c>
      <c r="AG112" s="44">
        <f t="shared" si="91"/>
        <v>0</v>
      </c>
      <c r="AH112" s="44">
        <f t="shared" si="92"/>
        <v>0.12625350553505535</v>
      </c>
      <c r="AI112" s="44">
        <f t="shared" si="93"/>
        <v>0.40789594095940962</v>
      </c>
      <c r="AJ112" s="44">
        <f t="shared" si="94"/>
        <v>0.13920258302583016</v>
      </c>
      <c r="AK112" s="90">
        <f t="shared" si="95"/>
        <v>3.2372693726937269</v>
      </c>
    </row>
    <row r="113" spans="1:37">
      <c r="A113" s="13">
        <v>1869</v>
      </c>
      <c r="B113" s="88">
        <v>32.4</v>
      </c>
      <c r="C113" s="88">
        <v>29.3</v>
      </c>
      <c r="D113" s="88">
        <v>6.6</v>
      </c>
      <c r="E113" s="88">
        <v>2.1</v>
      </c>
      <c r="F113" s="88">
        <v>7.9</v>
      </c>
      <c r="G113" s="88"/>
      <c r="H113" s="88">
        <v>4.3</v>
      </c>
      <c r="I113" s="88"/>
      <c r="J113" s="88">
        <v>4.4000000000000004</v>
      </c>
      <c r="K113" s="88">
        <v>12.1</v>
      </c>
      <c r="L113" s="88">
        <f t="shared" si="83"/>
        <v>0.90000000000000568</v>
      </c>
      <c r="M113" s="25">
        <v>18247</v>
      </c>
      <c r="N113" s="40">
        <f t="shared" si="72"/>
        <v>5.9120279999999994</v>
      </c>
      <c r="O113" s="40">
        <f t="shared" si="73"/>
        <v>5.3463709999999995</v>
      </c>
      <c r="P113" s="40">
        <f t="shared" si="74"/>
        <v>1.204302</v>
      </c>
      <c r="Q113" s="40">
        <f t="shared" si="75"/>
        <v>0.38318700000000006</v>
      </c>
      <c r="R113" s="40">
        <f t="shared" si="76"/>
        <v>1.4415130000000003</v>
      </c>
      <c r="S113" s="40">
        <f t="shared" si="77"/>
        <v>0</v>
      </c>
      <c r="T113" s="40">
        <f t="shared" si="78"/>
        <v>0.7846209999999999</v>
      </c>
      <c r="U113" s="40">
        <f t="shared" si="79"/>
        <v>0</v>
      </c>
      <c r="V113" s="40">
        <f t="shared" si="80"/>
        <v>0.80286800000000003</v>
      </c>
      <c r="W113" s="40">
        <f t="shared" si="81"/>
        <v>2.2078869999999999</v>
      </c>
      <c r="X113" s="40">
        <f t="shared" si="82"/>
        <v>0.16422300000000103</v>
      </c>
      <c r="Y113" s="25">
        <v>537</v>
      </c>
      <c r="Z113" s="44">
        <f t="shared" si="84"/>
        <v>1.1009363128491618</v>
      </c>
      <c r="AA113" s="44">
        <f t="shared" si="85"/>
        <v>0.99559981378026052</v>
      </c>
      <c r="AB113" s="44">
        <f t="shared" si="86"/>
        <v>0.22426480446927374</v>
      </c>
      <c r="AC113" s="44">
        <f t="shared" si="87"/>
        <v>7.1356983240223479E-2</v>
      </c>
      <c r="AD113" s="44">
        <f t="shared" si="88"/>
        <v>0.26843817504655498</v>
      </c>
      <c r="AE113" s="44">
        <f t="shared" si="89"/>
        <v>0</v>
      </c>
      <c r="AF113" s="44">
        <f t="shared" si="90"/>
        <v>0.14611191806331469</v>
      </c>
      <c r="AG113" s="44">
        <f t="shared" si="91"/>
        <v>0</v>
      </c>
      <c r="AH113" s="44">
        <f t="shared" si="92"/>
        <v>0.14950986964618249</v>
      </c>
      <c r="AI113" s="44">
        <f t="shared" si="93"/>
        <v>0.41115214152700186</v>
      </c>
      <c r="AJ113" s="44">
        <f t="shared" si="94"/>
        <v>3.0581564245810249E-2</v>
      </c>
      <c r="AK113" s="90">
        <f t="shared" si="95"/>
        <v>3.3979515828677838</v>
      </c>
    </row>
    <row r="114" spans="1:37">
      <c r="A114" s="13">
        <v>1868</v>
      </c>
      <c r="B114" s="88">
        <v>32.9</v>
      </c>
      <c r="C114" s="88">
        <v>27.5</v>
      </c>
      <c r="D114" s="88">
        <v>7.3</v>
      </c>
      <c r="E114" s="88">
        <v>2.4</v>
      </c>
      <c r="F114" s="88">
        <v>7.5</v>
      </c>
      <c r="G114" s="88"/>
      <c r="H114" s="88">
        <v>4.2</v>
      </c>
      <c r="I114" s="88"/>
      <c r="J114" s="88">
        <v>4.2</v>
      </c>
      <c r="K114" s="88">
        <v>12.1</v>
      </c>
      <c r="L114" s="88">
        <f t="shared" si="83"/>
        <v>1.8999999999999915</v>
      </c>
      <c r="M114" s="25">
        <v>18260</v>
      </c>
      <c r="N114" s="40">
        <f t="shared" si="72"/>
        <v>6.0075399999999997</v>
      </c>
      <c r="O114" s="40">
        <f t="shared" si="73"/>
        <v>5.0214999999999996</v>
      </c>
      <c r="P114" s="40">
        <f t="shared" si="74"/>
        <v>1.3329800000000001</v>
      </c>
      <c r="Q114" s="40">
        <f t="shared" si="75"/>
        <v>0.43824000000000002</v>
      </c>
      <c r="R114" s="40">
        <f t="shared" si="76"/>
        <v>1.3694999999999999</v>
      </c>
      <c r="S114" s="40">
        <f t="shared" si="77"/>
        <v>0</v>
      </c>
      <c r="T114" s="40">
        <f t="shared" si="78"/>
        <v>0.76692000000000005</v>
      </c>
      <c r="U114" s="40">
        <f t="shared" si="79"/>
        <v>0</v>
      </c>
      <c r="V114" s="40">
        <f t="shared" si="80"/>
        <v>0.76692000000000005</v>
      </c>
      <c r="W114" s="40">
        <f t="shared" si="81"/>
        <v>2.20946</v>
      </c>
      <c r="X114" s="40">
        <f t="shared" si="82"/>
        <v>0.34693999999999847</v>
      </c>
      <c r="Y114" s="25">
        <v>524</v>
      </c>
      <c r="Z114" s="44">
        <f t="shared" si="84"/>
        <v>1.1464770992366413</v>
      </c>
      <c r="AA114" s="44">
        <f t="shared" si="85"/>
        <v>0.95830152671755719</v>
      </c>
      <c r="AB114" s="44">
        <f t="shared" si="86"/>
        <v>0.25438549618320611</v>
      </c>
      <c r="AC114" s="44">
        <f t="shared" si="87"/>
        <v>8.3633587786259553E-2</v>
      </c>
      <c r="AD114" s="44">
        <f t="shared" si="88"/>
        <v>0.26135496183206103</v>
      </c>
      <c r="AE114" s="44">
        <f t="shared" si="89"/>
        <v>0</v>
      </c>
      <c r="AF114" s="44">
        <f t="shared" si="90"/>
        <v>0.1463587786259542</v>
      </c>
      <c r="AG114" s="44">
        <f t="shared" si="91"/>
        <v>0</v>
      </c>
      <c r="AH114" s="44">
        <f t="shared" si="92"/>
        <v>0.1463587786259542</v>
      </c>
      <c r="AI114" s="44">
        <f t="shared" si="93"/>
        <v>0.42165267175572518</v>
      </c>
      <c r="AJ114" s="44">
        <f t="shared" si="94"/>
        <v>6.6209923664121845E-2</v>
      </c>
      <c r="AK114" s="90">
        <f t="shared" si="95"/>
        <v>3.4847328244274802</v>
      </c>
    </row>
    <row r="115" spans="1:37">
      <c r="A115" s="13">
        <v>1867</v>
      </c>
      <c r="B115" s="88">
        <v>35.799999999999997</v>
      </c>
      <c r="C115" s="88">
        <v>27.1</v>
      </c>
      <c r="D115" s="88">
        <v>6.4</v>
      </c>
      <c r="E115" s="88">
        <v>2.6</v>
      </c>
      <c r="F115" s="88">
        <v>8</v>
      </c>
      <c r="G115" s="88"/>
      <c r="H115" s="88">
        <v>3.6</v>
      </c>
      <c r="I115" s="88"/>
      <c r="J115" s="88">
        <v>3.6</v>
      </c>
      <c r="K115" s="88">
        <v>11.2</v>
      </c>
      <c r="L115" s="88">
        <f t="shared" si="83"/>
        <v>1.7000000000000171</v>
      </c>
      <c r="M115" s="25">
        <v>19046</v>
      </c>
      <c r="N115" s="40">
        <f t="shared" si="72"/>
        <v>6.8184679999999993</v>
      </c>
      <c r="O115" s="40">
        <f t="shared" si="73"/>
        <v>5.1614660000000008</v>
      </c>
      <c r="P115" s="40">
        <f t="shared" si="74"/>
        <v>1.218944</v>
      </c>
      <c r="Q115" s="40">
        <f t="shared" si="75"/>
        <v>0.49519599999999997</v>
      </c>
      <c r="R115" s="40">
        <f t="shared" si="76"/>
        <v>1.5236799999999999</v>
      </c>
      <c r="S115" s="40">
        <f t="shared" si="77"/>
        <v>0</v>
      </c>
      <c r="T115" s="40">
        <f t="shared" si="78"/>
        <v>0.68565600000000004</v>
      </c>
      <c r="U115" s="40">
        <f t="shared" si="79"/>
        <v>0</v>
      </c>
      <c r="V115" s="40">
        <f t="shared" si="80"/>
        <v>0.68565600000000004</v>
      </c>
      <c r="W115" s="40">
        <f t="shared" si="81"/>
        <v>2.1331519999999999</v>
      </c>
      <c r="X115" s="40">
        <f t="shared" si="82"/>
        <v>0.32378200000000323</v>
      </c>
      <c r="Y115" s="25">
        <v>518</v>
      </c>
      <c r="Z115" s="44">
        <f t="shared" si="84"/>
        <v>1.3163065637065636</v>
      </c>
      <c r="AA115" s="44">
        <f t="shared" si="85"/>
        <v>0.99642200772200784</v>
      </c>
      <c r="AB115" s="44">
        <f t="shared" si="86"/>
        <v>0.23531737451737453</v>
      </c>
      <c r="AC115" s="44">
        <f t="shared" si="87"/>
        <v>9.5597683397683389E-2</v>
      </c>
      <c r="AD115" s="44">
        <f t="shared" si="88"/>
        <v>0.29414671814671811</v>
      </c>
      <c r="AE115" s="44">
        <f t="shared" si="89"/>
        <v>0</v>
      </c>
      <c r="AF115" s="44">
        <f t="shared" si="90"/>
        <v>0.13236602316602317</v>
      </c>
      <c r="AG115" s="44">
        <f t="shared" si="91"/>
        <v>0</v>
      </c>
      <c r="AH115" s="44">
        <f t="shared" si="92"/>
        <v>0.13236602316602317</v>
      </c>
      <c r="AI115" s="44">
        <f t="shared" si="93"/>
        <v>0.41180540540540539</v>
      </c>
      <c r="AJ115" s="44">
        <f t="shared" si="94"/>
        <v>6.2506177606178243E-2</v>
      </c>
      <c r="AK115" s="90">
        <f t="shared" si="95"/>
        <v>3.6768339768339775</v>
      </c>
    </row>
    <row r="116" spans="1:37">
      <c r="A116" s="13">
        <v>1866</v>
      </c>
      <c r="B116" s="88">
        <v>32.6</v>
      </c>
      <c r="C116" s="88">
        <v>29.5</v>
      </c>
      <c r="D116" s="88">
        <v>6.5</v>
      </c>
      <c r="E116" s="88">
        <v>2.8</v>
      </c>
      <c r="F116" s="88">
        <v>9.1</v>
      </c>
      <c r="G116" s="88"/>
      <c r="H116" s="88">
        <v>3.3</v>
      </c>
      <c r="I116" s="88"/>
      <c r="J116" s="88">
        <v>3.5</v>
      </c>
      <c r="K116" s="88">
        <v>11.5</v>
      </c>
      <c r="L116" s="88">
        <f t="shared" si="83"/>
        <v>1.2000000000000171</v>
      </c>
      <c r="M116" s="25">
        <v>18502</v>
      </c>
      <c r="N116" s="40">
        <f t="shared" si="72"/>
        <v>6.0316520000000011</v>
      </c>
      <c r="O116" s="40">
        <f t="shared" si="73"/>
        <v>5.4580900000000003</v>
      </c>
      <c r="P116" s="40">
        <f t="shared" si="74"/>
        <v>1.2026300000000001</v>
      </c>
      <c r="Q116" s="40">
        <f t="shared" si="75"/>
        <v>0.51805599999999996</v>
      </c>
      <c r="R116" s="40">
        <f t="shared" si="76"/>
        <v>1.6836819999999999</v>
      </c>
      <c r="S116" s="40">
        <f t="shared" si="77"/>
        <v>0</v>
      </c>
      <c r="T116" s="40">
        <f t="shared" si="78"/>
        <v>0.61056599999999994</v>
      </c>
      <c r="U116" s="40">
        <f t="shared" si="79"/>
        <v>0</v>
      </c>
      <c r="V116" s="40">
        <f t="shared" si="80"/>
        <v>0.64756999999999998</v>
      </c>
      <c r="W116" s="40">
        <f t="shared" si="81"/>
        <v>2.1277300000000001</v>
      </c>
      <c r="X116" s="40">
        <f t="shared" si="82"/>
        <v>0.22202400000000314</v>
      </c>
      <c r="Y116" s="25">
        <v>492</v>
      </c>
      <c r="Z116" s="44">
        <f t="shared" si="84"/>
        <v>1.2259455284552849</v>
      </c>
      <c r="AA116" s="44">
        <f t="shared" si="85"/>
        <v>1.1093678861788621</v>
      </c>
      <c r="AB116" s="44">
        <f t="shared" si="86"/>
        <v>0.24443699186991871</v>
      </c>
      <c r="AC116" s="44">
        <f t="shared" si="87"/>
        <v>0.10529593495934959</v>
      </c>
      <c r="AD116" s="44">
        <f t="shared" si="88"/>
        <v>0.3422117886178862</v>
      </c>
      <c r="AE116" s="44">
        <f t="shared" si="89"/>
        <v>0</v>
      </c>
      <c r="AF116" s="44">
        <f t="shared" si="90"/>
        <v>0.12409878048780487</v>
      </c>
      <c r="AG116" s="44">
        <f t="shared" si="91"/>
        <v>0</v>
      </c>
      <c r="AH116" s="44">
        <f t="shared" si="92"/>
        <v>0.13161991869918699</v>
      </c>
      <c r="AI116" s="44">
        <f t="shared" si="93"/>
        <v>0.43246544715447161</v>
      </c>
      <c r="AJ116" s="44">
        <f t="shared" si="94"/>
        <v>4.5126829268293318E-2</v>
      </c>
      <c r="AK116" s="90">
        <f t="shared" si="95"/>
        <v>3.7605691056910584</v>
      </c>
    </row>
    <row r="117" spans="1:37">
      <c r="A117" s="13">
        <v>1865</v>
      </c>
      <c r="B117" s="88">
        <v>29.8</v>
      </c>
      <c r="C117" s="88">
        <v>29.4</v>
      </c>
      <c r="D117" s="88">
        <v>7</v>
      </c>
      <c r="E117" s="88">
        <v>2.4</v>
      </c>
      <c r="F117" s="88">
        <v>6.9</v>
      </c>
      <c r="G117" s="88"/>
      <c r="H117" s="88">
        <v>3.9</v>
      </c>
      <c r="I117" s="88"/>
      <c r="J117" s="88">
        <v>3.3</v>
      </c>
      <c r="K117" s="88">
        <v>15.6</v>
      </c>
      <c r="L117" s="88">
        <f t="shared" si="83"/>
        <v>1.6999999999999886</v>
      </c>
      <c r="M117" s="25">
        <v>17138</v>
      </c>
      <c r="N117" s="40">
        <f t="shared" si="72"/>
        <v>5.1071240000000007</v>
      </c>
      <c r="O117" s="40">
        <f t="shared" si="73"/>
        <v>5.0385719999999994</v>
      </c>
      <c r="P117" s="40">
        <f t="shared" si="74"/>
        <v>1.1996599999999999</v>
      </c>
      <c r="Q117" s="40">
        <f t="shared" si="75"/>
        <v>0.41131199999999996</v>
      </c>
      <c r="R117" s="40">
        <f t="shared" si="76"/>
        <v>1.1825220000000001</v>
      </c>
      <c r="S117" s="40">
        <f t="shared" si="77"/>
        <v>0</v>
      </c>
      <c r="T117" s="40">
        <f t="shared" si="78"/>
        <v>0.66838199999999992</v>
      </c>
      <c r="U117" s="40">
        <f t="shared" si="79"/>
        <v>0</v>
      </c>
      <c r="V117" s="40">
        <f t="shared" si="80"/>
        <v>0.56555399999999989</v>
      </c>
      <c r="W117" s="40">
        <f t="shared" si="81"/>
        <v>2.6735279999999997</v>
      </c>
      <c r="X117" s="40">
        <f t="shared" si="82"/>
        <v>0.29134599999999805</v>
      </c>
      <c r="Y117" s="25">
        <v>480</v>
      </c>
      <c r="Z117" s="44">
        <f t="shared" si="84"/>
        <v>1.0639841666666667</v>
      </c>
      <c r="AA117" s="44">
        <f t="shared" si="85"/>
        <v>1.0497024999999998</v>
      </c>
      <c r="AB117" s="44">
        <f t="shared" si="86"/>
        <v>0.24992916666666665</v>
      </c>
      <c r="AC117" s="44">
        <f t="shared" si="87"/>
        <v>8.5689999999999988E-2</v>
      </c>
      <c r="AD117" s="44">
        <f t="shared" si="88"/>
        <v>0.24635875000000002</v>
      </c>
      <c r="AE117" s="44">
        <f t="shared" si="89"/>
        <v>0</v>
      </c>
      <c r="AF117" s="44">
        <f t="shared" si="90"/>
        <v>0.13924624999999996</v>
      </c>
      <c r="AG117" s="44">
        <f t="shared" si="91"/>
        <v>0</v>
      </c>
      <c r="AH117" s="44">
        <f t="shared" si="92"/>
        <v>0.11782374999999998</v>
      </c>
      <c r="AI117" s="44">
        <f t="shared" si="93"/>
        <v>0.55698499999999984</v>
      </c>
      <c r="AJ117" s="44">
        <f t="shared" si="94"/>
        <v>6.0697083333332923E-2</v>
      </c>
      <c r="AK117" s="90">
        <f t="shared" si="95"/>
        <v>3.5704166666666652</v>
      </c>
    </row>
    <row r="118" spans="1:37">
      <c r="A118" s="13">
        <v>1864</v>
      </c>
      <c r="B118" s="88">
        <v>45.3</v>
      </c>
      <c r="C118" s="88">
        <v>24.1</v>
      </c>
      <c r="D118" s="88">
        <v>6.3</v>
      </c>
      <c r="E118" s="88">
        <v>2.1</v>
      </c>
      <c r="F118" s="88">
        <v>7.3</v>
      </c>
      <c r="G118" s="88"/>
      <c r="H118" s="88">
        <v>3</v>
      </c>
      <c r="I118" s="88"/>
      <c r="J118" s="88">
        <v>3</v>
      </c>
      <c r="K118" s="88">
        <v>7.4</v>
      </c>
      <c r="L118" s="88">
        <f t="shared" si="83"/>
        <v>1.5</v>
      </c>
      <c r="M118" s="25">
        <v>20111</v>
      </c>
      <c r="N118" s="40">
        <f t="shared" si="72"/>
        <v>9.110282999999999</v>
      </c>
      <c r="O118" s="40">
        <f t="shared" si="73"/>
        <v>4.8467510000000003</v>
      </c>
      <c r="P118" s="40">
        <f t="shared" si="74"/>
        <v>1.266993</v>
      </c>
      <c r="Q118" s="40">
        <f t="shared" si="75"/>
        <v>0.42233100000000001</v>
      </c>
      <c r="R118" s="40">
        <f t="shared" si="76"/>
        <v>1.4681029999999999</v>
      </c>
      <c r="S118" s="40">
        <f t="shared" si="77"/>
        <v>0</v>
      </c>
      <c r="T118" s="40">
        <f t="shared" si="78"/>
        <v>0.60333000000000003</v>
      </c>
      <c r="U118" s="40">
        <f t="shared" si="79"/>
        <v>0</v>
      </c>
      <c r="V118" s="40">
        <f t="shared" si="80"/>
        <v>0.60333000000000003</v>
      </c>
      <c r="W118" s="40">
        <f t="shared" si="81"/>
        <v>1.4882139999999999</v>
      </c>
      <c r="X118" s="40">
        <f t="shared" si="82"/>
        <v>0.30166500000000002</v>
      </c>
    </row>
    <row r="119" spans="1:37">
      <c r="A119" s="13">
        <v>1863</v>
      </c>
      <c r="B119" s="88">
        <v>29.4</v>
      </c>
      <c r="C119" s="88">
        <v>30.6</v>
      </c>
      <c r="D119" s="88">
        <v>9.1999999999999993</v>
      </c>
      <c r="E119" s="88">
        <v>2.2000000000000002</v>
      </c>
      <c r="F119" s="88">
        <v>8.4</v>
      </c>
      <c r="G119" s="88"/>
      <c r="H119" s="88">
        <v>3.5</v>
      </c>
      <c r="I119" s="88"/>
      <c r="J119" s="88">
        <v>3.3</v>
      </c>
      <c r="K119" s="88">
        <v>11.5</v>
      </c>
      <c r="L119" s="88">
        <f t="shared" si="83"/>
        <v>1.8999999999999915</v>
      </c>
      <c r="M119" s="25">
        <v>17184</v>
      </c>
      <c r="N119" s="40">
        <f t="shared" si="72"/>
        <v>5.0520959999999997</v>
      </c>
      <c r="O119" s="40">
        <f t="shared" si="73"/>
        <v>5.2583039999999999</v>
      </c>
      <c r="P119" s="40">
        <f t="shared" si="74"/>
        <v>1.5809279999999999</v>
      </c>
      <c r="Q119" s="40">
        <f t="shared" si="75"/>
        <v>0.37804800000000005</v>
      </c>
      <c r="R119" s="40">
        <f t="shared" si="76"/>
        <v>1.4434560000000001</v>
      </c>
      <c r="S119" s="40">
        <f t="shared" si="77"/>
        <v>0</v>
      </c>
      <c r="T119" s="40">
        <f t="shared" si="78"/>
        <v>0.60143999999999997</v>
      </c>
      <c r="U119" s="40">
        <f t="shared" si="79"/>
        <v>0</v>
      </c>
      <c r="V119" s="40">
        <f t="shared" si="80"/>
        <v>0.56707200000000002</v>
      </c>
      <c r="W119" s="40">
        <f t="shared" si="81"/>
        <v>1.9761599999999999</v>
      </c>
      <c r="X119" s="40">
        <f t="shared" si="82"/>
        <v>0.32649599999999851</v>
      </c>
    </row>
    <row r="120" spans="1:37">
      <c r="A120" s="13">
        <v>1862</v>
      </c>
      <c r="B120" s="88">
        <v>33</v>
      </c>
      <c r="C120" s="88">
        <v>28.7</v>
      </c>
      <c r="D120" s="88">
        <v>8.5</v>
      </c>
      <c r="E120" s="88">
        <v>2.6</v>
      </c>
      <c r="F120" s="88">
        <v>13.6</v>
      </c>
      <c r="G120" s="88"/>
      <c r="H120" s="88">
        <v>3.2</v>
      </c>
      <c r="I120" s="88"/>
      <c r="J120" s="88">
        <v>3</v>
      </c>
      <c r="K120" s="88">
        <v>10.9</v>
      </c>
      <c r="L120" s="102">
        <f t="shared" si="83"/>
        <v>-3.5</v>
      </c>
      <c r="M120" s="25">
        <v>16986</v>
      </c>
      <c r="N120" s="40">
        <f t="shared" si="72"/>
        <v>5.6053800000000003</v>
      </c>
      <c r="O120" s="40">
        <f t="shared" si="73"/>
        <v>4.8749820000000001</v>
      </c>
      <c r="P120" s="40">
        <f t="shared" si="74"/>
        <v>1.44381</v>
      </c>
      <c r="Q120" s="40">
        <f t="shared" si="75"/>
        <v>0.44163599999999997</v>
      </c>
      <c r="R120" s="40">
        <f t="shared" si="76"/>
        <v>2.3100960000000001</v>
      </c>
      <c r="S120" s="40">
        <f t="shared" si="77"/>
        <v>0</v>
      </c>
      <c r="T120" s="40">
        <f t="shared" si="78"/>
        <v>0.54355200000000004</v>
      </c>
      <c r="U120" s="40">
        <f t="shared" si="79"/>
        <v>0</v>
      </c>
      <c r="V120" s="40">
        <f t="shared" si="80"/>
        <v>0.50958000000000003</v>
      </c>
      <c r="W120" s="40">
        <f t="shared" si="81"/>
        <v>1.8514739999999998</v>
      </c>
      <c r="X120" s="75">
        <f t="shared" si="82"/>
        <v>-0.59450999999999998</v>
      </c>
    </row>
    <row r="121" spans="1:37">
      <c r="A121" s="13">
        <v>1861</v>
      </c>
      <c r="B121" s="88">
        <v>35.4</v>
      </c>
      <c r="C121" s="88">
        <v>26.1</v>
      </c>
      <c r="D121" s="88">
        <v>7.9</v>
      </c>
      <c r="E121" s="88">
        <v>2.1</v>
      </c>
      <c r="F121" s="88">
        <v>9.1</v>
      </c>
      <c r="G121" s="88"/>
      <c r="H121" s="88">
        <v>3.7</v>
      </c>
      <c r="I121" s="88"/>
      <c r="J121" s="88">
        <v>2.9</v>
      </c>
      <c r="K121" s="88">
        <v>11.5</v>
      </c>
      <c r="L121" s="88">
        <f t="shared" si="83"/>
        <v>1.2999999999999972</v>
      </c>
      <c r="M121" s="25">
        <v>16036</v>
      </c>
      <c r="N121" s="40">
        <f t="shared" si="72"/>
        <v>5.6767440000000002</v>
      </c>
      <c r="O121" s="40">
        <f t="shared" si="73"/>
        <v>4.1853960000000008</v>
      </c>
      <c r="P121" s="40">
        <f t="shared" si="74"/>
        <v>1.2668440000000001</v>
      </c>
      <c r="Q121" s="40">
        <f t="shared" si="75"/>
        <v>0.336756</v>
      </c>
      <c r="R121" s="40">
        <f t="shared" si="76"/>
        <v>1.459276</v>
      </c>
      <c r="S121" s="40">
        <f t="shared" si="77"/>
        <v>0</v>
      </c>
      <c r="T121" s="40">
        <f t="shared" si="78"/>
        <v>0.59333200000000008</v>
      </c>
      <c r="U121" s="40">
        <f t="shared" si="79"/>
        <v>0</v>
      </c>
      <c r="V121" s="40">
        <f t="shared" si="80"/>
        <v>0.46504400000000001</v>
      </c>
      <c r="W121" s="40">
        <f t="shared" si="81"/>
        <v>1.8441399999999999</v>
      </c>
      <c r="X121" s="40">
        <f t="shared" si="82"/>
        <v>0.20846799999999954</v>
      </c>
    </row>
    <row r="122" spans="1:37">
      <c r="A122" s="13">
        <v>1860</v>
      </c>
      <c r="B122" s="88">
        <v>32.9</v>
      </c>
      <c r="C122" s="88">
        <v>29</v>
      </c>
      <c r="D122" s="88">
        <v>7.3</v>
      </c>
      <c r="E122" s="88">
        <v>1.6</v>
      </c>
      <c r="F122" s="88">
        <v>11.5</v>
      </c>
      <c r="G122" s="88"/>
      <c r="H122" s="88">
        <v>3.1</v>
      </c>
      <c r="I122" s="88"/>
      <c r="J122" s="88">
        <v>2.2000000000000002</v>
      </c>
      <c r="K122" s="88">
        <v>10.199999999999999</v>
      </c>
      <c r="L122" s="88">
        <f t="shared" si="83"/>
        <v>2.2000000000000028</v>
      </c>
      <c r="M122" s="25">
        <v>18306</v>
      </c>
      <c r="N122" s="40">
        <f t="shared" si="72"/>
        <v>6.0226740000000003</v>
      </c>
      <c r="O122" s="40">
        <f t="shared" si="73"/>
        <v>5.3087400000000002</v>
      </c>
      <c r="P122" s="40">
        <f t="shared" si="74"/>
        <v>1.3363379999999998</v>
      </c>
      <c r="Q122" s="40">
        <f t="shared" si="75"/>
        <v>0.29289600000000005</v>
      </c>
      <c r="R122" s="40">
        <f t="shared" si="76"/>
        <v>2.1051899999999999</v>
      </c>
      <c r="S122" s="40">
        <f t="shared" si="77"/>
        <v>0</v>
      </c>
      <c r="T122" s="40">
        <f t="shared" si="78"/>
        <v>0.56748599999999993</v>
      </c>
      <c r="U122" s="40">
        <f t="shared" si="79"/>
        <v>0</v>
      </c>
      <c r="V122" s="40">
        <f t="shared" si="80"/>
        <v>0.40273200000000003</v>
      </c>
      <c r="W122" s="40">
        <f t="shared" si="81"/>
        <v>1.8672119999999999</v>
      </c>
      <c r="X122" s="40">
        <f t="shared" si="82"/>
        <v>0.40273200000000053</v>
      </c>
    </row>
    <row r="123" spans="1:37">
      <c r="A123" s="13">
        <v>1859</v>
      </c>
      <c r="B123" s="88">
        <v>33.299999999999997</v>
      </c>
      <c r="C123" s="88">
        <v>27.5</v>
      </c>
      <c r="D123" s="88">
        <v>6.2</v>
      </c>
      <c r="E123" s="88">
        <v>1.8</v>
      </c>
      <c r="F123" s="88">
        <v>13.5</v>
      </c>
      <c r="G123" s="88"/>
      <c r="H123" s="88">
        <v>3.5</v>
      </c>
      <c r="I123" s="88"/>
      <c r="J123" s="88">
        <v>2.6</v>
      </c>
      <c r="K123" s="88">
        <v>10.1</v>
      </c>
      <c r="L123" s="88">
        <f t="shared" si="83"/>
        <v>1.5000000000000142</v>
      </c>
      <c r="M123" s="25">
        <v>17690</v>
      </c>
      <c r="N123" s="40">
        <f t="shared" si="72"/>
        <v>5.8907699999999998</v>
      </c>
      <c r="O123" s="40">
        <f t="shared" si="73"/>
        <v>4.8647499999999999</v>
      </c>
      <c r="P123" s="40">
        <f t="shared" si="74"/>
        <v>1.0967800000000001</v>
      </c>
      <c r="Q123" s="40">
        <f t="shared" si="75"/>
        <v>0.31841999999999998</v>
      </c>
      <c r="R123" s="40">
        <f t="shared" si="76"/>
        <v>2.38815</v>
      </c>
      <c r="S123" s="40">
        <f t="shared" si="77"/>
        <v>0</v>
      </c>
      <c r="T123" s="40">
        <f t="shared" si="78"/>
        <v>0.61914999999999998</v>
      </c>
      <c r="U123" s="40">
        <f t="shared" si="79"/>
        <v>0</v>
      </c>
      <c r="V123" s="40">
        <f t="shared" si="80"/>
        <v>0.45994000000000002</v>
      </c>
      <c r="W123" s="40">
        <f t="shared" si="81"/>
        <v>1.7866899999999999</v>
      </c>
      <c r="X123" s="40">
        <f t="shared" si="82"/>
        <v>0.26535000000000253</v>
      </c>
    </row>
    <row r="124" spans="1:37">
      <c r="A124" s="13">
        <v>1858</v>
      </c>
      <c r="B124" s="88">
        <v>32.799999999999997</v>
      </c>
      <c r="C124" s="88">
        <v>28.7</v>
      </c>
      <c r="D124" s="88">
        <v>7.2</v>
      </c>
      <c r="E124" s="88">
        <v>1.5</v>
      </c>
      <c r="F124" s="88">
        <v>14.1</v>
      </c>
      <c r="G124" s="88"/>
      <c r="H124" s="88">
        <v>3.8</v>
      </c>
      <c r="I124" s="88"/>
      <c r="J124" s="88">
        <v>1.8</v>
      </c>
      <c r="K124" s="88">
        <v>8.4</v>
      </c>
      <c r="L124" s="88">
        <f t="shared" si="83"/>
        <v>1.7000000000000028</v>
      </c>
      <c r="M124" s="25">
        <v>17125</v>
      </c>
      <c r="N124" s="40">
        <f t="shared" si="72"/>
        <v>5.617</v>
      </c>
      <c r="O124" s="40">
        <f t="shared" si="73"/>
        <v>4.9148750000000003</v>
      </c>
      <c r="P124" s="40">
        <f t="shared" si="74"/>
        <v>1.2330000000000001</v>
      </c>
      <c r="Q124" s="40">
        <f t="shared" si="75"/>
        <v>0.25687500000000002</v>
      </c>
      <c r="R124" s="40">
        <f t="shared" si="76"/>
        <v>2.414625</v>
      </c>
      <c r="S124" s="40">
        <f t="shared" si="77"/>
        <v>0</v>
      </c>
      <c r="T124" s="40">
        <f t="shared" si="78"/>
        <v>0.65075000000000005</v>
      </c>
      <c r="U124" s="40">
        <f t="shared" si="79"/>
        <v>0</v>
      </c>
      <c r="V124" s="40">
        <f t="shared" si="80"/>
        <v>0.30825000000000002</v>
      </c>
      <c r="W124" s="40">
        <f t="shared" si="81"/>
        <v>1.4384999999999999</v>
      </c>
      <c r="X124" s="40">
        <f t="shared" si="82"/>
        <v>0.29112500000000047</v>
      </c>
    </row>
    <row r="125" spans="1:37">
      <c r="A125" s="13">
        <v>1857</v>
      </c>
      <c r="B125" s="88">
        <v>30</v>
      </c>
      <c r="C125" s="88">
        <v>31.7</v>
      </c>
      <c r="D125" s="88">
        <v>7.4</v>
      </c>
      <c r="E125" s="88">
        <v>1.8</v>
      </c>
      <c r="F125" s="88">
        <v>14.3</v>
      </c>
      <c r="G125" s="88"/>
      <c r="H125" s="88">
        <v>4.3</v>
      </c>
      <c r="I125" s="88"/>
      <c r="J125" s="88">
        <v>2.2999999999999998</v>
      </c>
      <c r="K125" s="88">
        <v>6.2</v>
      </c>
      <c r="L125" s="88">
        <f t="shared" si="83"/>
        <v>2</v>
      </c>
      <c r="M125" s="25">
        <v>16387</v>
      </c>
      <c r="N125" s="40">
        <f t="shared" si="72"/>
        <v>4.9161000000000001</v>
      </c>
      <c r="O125" s="40">
        <f t="shared" si="73"/>
        <v>5.1946789999999998</v>
      </c>
      <c r="P125" s="40">
        <f t="shared" si="74"/>
        <v>1.2126380000000001</v>
      </c>
      <c r="Q125" s="40">
        <f t="shared" si="75"/>
        <v>0.29496600000000001</v>
      </c>
      <c r="R125" s="40">
        <f t="shared" si="76"/>
        <v>2.3433410000000001</v>
      </c>
      <c r="S125" s="40">
        <f t="shared" si="77"/>
        <v>0</v>
      </c>
      <c r="T125" s="40">
        <f t="shared" si="78"/>
        <v>0.70464099999999996</v>
      </c>
      <c r="U125" s="40">
        <f t="shared" si="79"/>
        <v>0</v>
      </c>
      <c r="V125" s="40">
        <f t="shared" si="80"/>
        <v>0.37690099999999999</v>
      </c>
      <c r="W125" s="40">
        <f t="shared" si="81"/>
        <v>1.0159940000000001</v>
      </c>
      <c r="X125" s="40">
        <f t="shared" si="82"/>
        <v>0.32773999999999998</v>
      </c>
    </row>
    <row r="126" spans="1:37">
      <c r="A126" s="13">
        <v>1856</v>
      </c>
      <c r="B126" s="88">
        <v>32</v>
      </c>
      <c r="C126" s="88">
        <v>27.3</v>
      </c>
      <c r="D126" s="88">
        <v>7.8</v>
      </c>
      <c r="E126" s="88">
        <v>1</v>
      </c>
      <c r="F126" s="88">
        <v>13.2</v>
      </c>
      <c r="G126" s="88"/>
      <c r="H126" s="88">
        <v>2.5</v>
      </c>
      <c r="I126" s="88"/>
      <c r="J126" s="88">
        <v>2.8</v>
      </c>
      <c r="K126" s="88">
        <v>6.9</v>
      </c>
      <c r="L126" s="88">
        <f t="shared" si="83"/>
        <v>6.5</v>
      </c>
      <c r="M126" s="25">
        <v>15051</v>
      </c>
      <c r="N126" s="40">
        <f t="shared" si="72"/>
        <v>4.8163200000000002</v>
      </c>
      <c r="O126" s="40">
        <f t="shared" si="73"/>
        <v>4.1089229999999999</v>
      </c>
      <c r="P126" s="40">
        <f t="shared" si="74"/>
        <v>1.173978</v>
      </c>
      <c r="Q126" s="40">
        <f t="shared" si="75"/>
        <v>0.15051</v>
      </c>
      <c r="R126" s="40">
        <f t="shared" si="76"/>
        <v>1.9867319999999997</v>
      </c>
      <c r="S126" s="40">
        <f t="shared" si="77"/>
        <v>0</v>
      </c>
      <c r="T126" s="40">
        <f t="shared" si="78"/>
        <v>0.37627500000000003</v>
      </c>
      <c r="U126" s="40">
        <f t="shared" si="79"/>
        <v>0</v>
      </c>
      <c r="V126" s="40">
        <f t="shared" si="80"/>
        <v>0.42142799999999997</v>
      </c>
      <c r="W126" s="40">
        <f t="shared" si="81"/>
        <v>1.0385190000000002</v>
      </c>
      <c r="X126" s="40">
        <f t="shared" si="82"/>
        <v>0.97831500000000005</v>
      </c>
    </row>
    <row r="127" spans="1:37">
      <c r="A127" s="13">
        <v>1855</v>
      </c>
      <c r="B127" s="88">
        <v>37.799999999999997</v>
      </c>
      <c r="C127" s="88">
        <v>25.9</v>
      </c>
      <c r="D127" s="88">
        <v>7.4</v>
      </c>
      <c r="E127" s="88">
        <v>1.1000000000000001</v>
      </c>
      <c r="F127" s="88">
        <v>14</v>
      </c>
      <c r="G127" s="88"/>
      <c r="H127" s="88">
        <v>3.1</v>
      </c>
      <c r="I127" s="88"/>
      <c r="J127" s="88">
        <v>2.6</v>
      </c>
      <c r="K127" s="88">
        <v>6.6</v>
      </c>
      <c r="L127" s="88">
        <f t="shared" si="83"/>
        <v>1.5000000000000284</v>
      </c>
      <c r="M127" s="25">
        <v>15286</v>
      </c>
      <c r="N127" s="40">
        <f t="shared" si="72"/>
        <v>5.7781079999999996</v>
      </c>
      <c r="O127" s="40">
        <f t="shared" si="73"/>
        <v>3.9590739999999998</v>
      </c>
      <c r="P127" s="40">
        <f t="shared" si="74"/>
        <v>1.1311640000000001</v>
      </c>
      <c r="Q127" s="40">
        <f t="shared" si="75"/>
        <v>0.16814600000000002</v>
      </c>
      <c r="R127" s="40">
        <f t="shared" si="76"/>
        <v>2.1400399999999999</v>
      </c>
      <c r="S127" s="40">
        <f t="shared" si="77"/>
        <v>0</v>
      </c>
      <c r="T127" s="40">
        <f t="shared" si="78"/>
        <v>0.47386600000000001</v>
      </c>
      <c r="U127" s="40">
        <f t="shared" si="79"/>
        <v>0</v>
      </c>
      <c r="V127" s="40">
        <f t="shared" si="80"/>
        <v>0.39743600000000001</v>
      </c>
      <c r="W127" s="40">
        <f t="shared" si="81"/>
        <v>1.0088759999999999</v>
      </c>
      <c r="X127" s="40">
        <f t="shared" si="82"/>
        <v>0.22929000000000432</v>
      </c>
    </row>
    <row r="128" spans="1:37">
      <c r="A128" s="13">
        <v>1854</v>
      </c>
      <c r="B128" s="88">
        <v>29.9</v>
      </c>
      <c r="C128" s="88">
        <v>24.6</v>
      </c>
      <c r="D128" s="88">
        <v>6.8</v>
      </c>
      <c r="E128" s="91" t="s">
        <v>88</v>
      </c>
      <c r="F128" s="88">
        <v>11</v>
      </c>
      <c r="G128" s="88"/>
      <c r="H128" s="88">
        <v>2.7</v>
      </c>
      <c r="I128" s="88"/>
      <c r="J128" s="88">
        <v>1.9</v>
      </c>
      <c r="K128" s="88">
        <v>5.9</v>
      </c>
      <c r="L128" s="88">
        <f t="shared" si="83"/>
        <v>17.199999999999989</v>
      </c>
      <c r="M128" s="25">
        <v>16312</v>
      </c>
      <c r="N128" s="40">
        <f t="shared" si="72"/>
        <v>4.8772880000000001</v>
      </c>
      <c r="O128" s="40">
        <f t="shared" si="73"/>
        <v>4.0127519999999999</v>
      </c>
      <c r="P128" s="40">
        <f t="shared" si="74"/>
        <v>1.109216</v>
      </c>
      <c r="Q128" s="40">
        <f t="shared" si="75"/>
        <v>6.5248E-2</v>
      </c>
      <c r="R128" s="40">
        <f t="shared" si="76"/>
        <v>1.7943199999999999</v>
      </c>
      <c r="S128" s="40">
        <f t="shared" si="77"/>
        <v>0</v>
      </c>
      <c r="T128" s="40">
        <f t="shared" si="78"/>
        <v>0.44042400000000004</v>
      </c>
      <c r="U128" s="40">
        <f t="shared" si="79"/>
        <v>0</v>
      </c>
      <c r="V128" s="40">
        <f t="shared" si="80"/>
        <v>0.30992799999999998</v>
      </c>
      <c r="W128" s="40">
        <f t="shared" si="81"/>
        <v>0.96240800000000004</v>
      </c>
      <c r="X128" s="40">
        <f t="shared" si="82"/>
        <v>2.8056639999999979</v>
      </c>
    </row>
    <row r="129" spans="1:37">
      <c r="A129" s="13">
        <v>1853</v>
      </c>
      <c r="B129" s="88">
        <v>38.700000000000003</v>
      </c>
      <c r="C129" s="88">
        <v>28.8</v>
      </c>
      <c r="D129" s="88">
        <v>8.4</v>
      </c>
      <c r="E129" s="91" t="s">
        <v>87</v>
      </c>
      <c r="F129" s="88">
        <v>7.9</v>
      </c>
      <c r="G129" s="88"/>
      <c r="H129" s="88">
        <v>2.5</v>
      </c>
      <c r="I129" s="88"/>
      <c r="J129" s="88">
        <v>4.3</v>
      </c>
      <c r="K129" s="88">
        <v>7.5</v>
      </c>
      <c r="L129" s="88">
        <f t="shared" si="83"/>
        <v>1.8999999999999915</v>
      </c>
      <c r="M129" s="25">
        <v>13015</v>
      </c>
      <c r="N129" s="40">
        <f t="shared" si="72"/>
        <v>5.0368050000000002</v>
      </c>
      <c r="O129" s="40">
        <f t="shared" si="73"/>
        <v>3.7483200000000001</v>
      </c>
      <c r="P129" s="40">
        <f t="shared" si="74"/>
        <v>1.0932599999999999</v>
      </c>
      <c r="Q129" s="40">
        <f t="shared" si="75"/>
        <v>7.8090000000000007E-2</v>
      </c>
      <c r="R129" s="40">
        <f t="shared" si="76"/>
        <v>1.0281849999999999</v>
      </c>
      <c r="S129" s="40">
        <f t="shared" si="77"/>
        <v>0</v>
      </c>
      <c r="T129" s="40">
        <f t="shared" si="78"/>
        <v>0.32537500000000003</v>
      </c>
      <c r="U129" s="40">
        <f t="shared" si="79"/>
        <v>0</v>
      </c>
      <c r="V129" s="40">
        <f t="shared" si="80"/>
        <v>0.55964499999999995</v>
      </c>
      <c r="W129" s="40">
        <f t="shared" si="81"/>
        <v>0.97612500000000002</v>
      </c>
      <c r="X129" s="40">
        <f t="shared" si="82"/>
        <v>0.24728499999999887</v>
      </c>
    </row>
    <row r="130" spans="1:37">
      <c r="A130" s="13">
        <v>1852</v>
      </c>
      <c r="B130" s="88">
        <v>34.799999999999997</v>
      </c>
      <c r="C130" s="88">
        <v>31.3</v>
      </c>
      <c r="D130" s="88">
        <v>9.1999999999999993</v>
      </c>
      <c r="E130" s="91" t="s">
        <v>86</v>
      </c>
      <c r="F130" s="88">
        <v>8.6999999999999993</v>
      </c>
      <c r="G130" s="88"/>
      <c r="H130" s="88">
        <v>3.3</v>
      </c>
      <c r="I130" s="88"/>
      <c r="J130" s="88">
        <v>2.5</v>
      </c>
      <c r="K130" s="88">
        <v>7.5</v>
      </c>
      <c r="L130" s="88">
        <f t="shared" si="83"/>
        <v>2.7000000000000028</v>
      </c>
      <c r="M130" s="25">
        <v>12297</v>
      </c>
      <c r="N130" s="40">
        <f t="shared" si="72"/>
        <v>4.2793559999999999</v>
      </c>
      <c r="O130" s="40">
        <f t="shared" si="73"/>
        <v>3.8489610000000005</v>
      </c>
      <c r="P130" s="40">
        <f t="shared" si="74"/>
        <v>1.131324</v>
      </c>
      <c r="Q130" s="40">
        <f t="shared" si="75"/>
        <v>8.6079000000000003E-2</v>
      </c>
      <c r="R130" s="40">
        <f t="shared" si="76"/>
        <v>1.069839</v>
      </c>
      <c r="S130" s="40">
        <f t="shared" si="77"/>
        <v>0</v>
      </c>
      <c r="T130" s="40">
        <f t="shared" si="78"/>
        <v>0.40580099999999997</v>
      </c>
      <c r="U130" s="40">
        <f t="shared" si="79"/>
        <v>0</v>
      </c>
      <c r="V130" s="40">
        <f t="shared" si="80"/>
        <v>0.307425</v>
      </c>
      <c r="W130" s="40">
        <f t="shared" si="81"/>
        <v>0.92227499999999996</v>
      </c>
      <c r="X130" s="40">
        <f t="shared" si="82"/>
        <v>0.3320190000000004</v>
      </c>
    </row>
    <row r="131" spans="1:37">
      <c r="A131" s="13">
        <v>1851</v>
      </c>
      <c r="B131" s="88">
        <v>35.1</v>
      </c>
      <c r="C131" s="88">
        <v>34.299999999999997</v>
      </c>
      <c r="D131" s="88">
        <v>9.1</v>
      </c>
      <c r="E131" s="91" t="s">
        <v>142</v>
      </c>
      <c r="F131" s="88">
        <v>6.1</v>
      </c>
      <c r="G131" s="88"/>
      <c r="H131" s="88">
        <v>2.7</v>
      </c>
      <c r="I131" s="88"/>
      <c r="J131" s="88">
        <v>2.7</v>
      </c>
      <c r="K131" s="88">
        <v>8</v>
      </c>
      <c r="L131" s="88">
        <f t="shared" si="83"/>
        <v>2</v>
      </c>
      <c r="M131" s="25">
        <v>12264</v>
      </c>
      <c r="N131" s="40">
        <f t="shared" si="72"/>
        <v>4.3046639999999998</v>
      </c>
      <c r="O131" s="40">
        <f t="shared" si="73"/>
        <v>4.2065519999999994</v>
      </c>
      <c r="P131" s="40">
        <f t="shared" si="74"/>
        <v>1.1160239999999999</v>
      </c>
      <c r="Q131" s="40">
        <f t="shared" si="75"/>
        <v>3.6791999999999998E-2</v>
      </c>
      <c r="R131" s="40">
        <f t="shared" si="76"/>
        <v>0.74810399999999999</v>
      </c>
      <c r="S131" s="40">
        <f t="shared" si="77"/>
        <v>0</v>
      </c>
      <c r="T131" s="40">
        <f t="shared" si="78"/>
        <v>0.33112800000000003</v>
      </c>
      <c r="U131" s="40">
        <f t="shared" si="79"/>
        <v>0</v>
      </c>
      <c r="V131" s="40">
        <f t="shared" si="80"/>
        <v>0.33112800000000003</v>
      </c>
      <c r="W131" s="40">
        <f t="shared" si="81"/>
        <v>0.98111999999999999</v>
      </c>
      <c r="X131" s="40">
        <f t="shared" si="82"/>
        <v>0.24528</v>
      </c>
    </row>
    <row r="132" spans="1:37">
      <c r="A132" s="13">
        <v>1850</v>
      </c>
      <c r="B132" s="88">
        <v>36.299999999999997</v>
      </c>
      <c r="C132" s="88">
        <v>30.9</v>
      </c>
      <c r="D132" s="88">
        <v>9.1</v>
      </c>
      <c r="E132" s="91" t="s">
        <v>102</v>
      </c>
      <c r="F132" s="88">
        <v>7.1</v>
      </c>
      <c r="G132" s="88"/>
      <c r="H132" s="88">
        <v>2.2000000000000002</v>
      </c>
      <c r="I132" s="88"/>
      <c r="J132" s="88">
        <v>5</v>
      </c>
      <c r="K132" s="88">
        <v>6.1</v>
      </c>
      <c r="L132" s="88">
        <f t="shared" si="83"/>
        <v>3.3000000000000256</v>
      </c>
      <c r="M132" s="25">
        <v>12259</v>
      </c>
      <c r="N132" s="40">
        <f t="shared" si="72"/>
        <v>4.4500169999999999</v>
      </c>
      <c r="O132" s="40">
        <f t="shared" si="73"/>
        <v>3.7880309999999997</v>
      </c>
      <c r="P132" s="40">
        <f t="shared" si="74"/>
        <v>1.115569</v>
      </c>
      <c r="Q132" s="40">
        <f t="shared" si="75"/>
        <v>2.4518000000000002E-2</v>
      </c>
      <c r="R132" s="40">
        <f t="shared" si="76"/>
        <v>0.87038899999999997</v>
      </c>
      <c r="S132" s="40">
        <f t="shared" si="77"/>
        <v>0</v>
      </c>
      <c r="T132" s="40">
        <f t="shared" si="78"/>
        <v>0.26969800000000005</v>
      </c>
      <c r="U132" s="40">
        <f t="shared" si="79"/>
        <v>0</v>
      </c>
      <c r="V132" s="40">
        <f t="shared" si="80"/>
        <v>0.61294999999999999</v>
      </c>
      <c r="W132" s="40">
        <f t="shared" si="81"/>
        <v>0.74779899999999999</v>
      </c>
      <c r="X132" s="40">
        <f t="shared" si="82"/>
        <v>0.4045470000000031</v>
      </c>
    </row>
    <row r="133" spans="1:37">
      <c r="AK133" s="15" t="s">
        <v>160</v>
      </c>
    </row>
    <row r="134" spans="1:37">
      <c r="B134" s="6" t="s">
        <v>71</v>
      </c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10" t="s">
        <v>72</v>
      </c>
      <c r="N134" s="6" t="s">
        <v>103</v>
      </c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10" t="s">
        <v>22</v>
      </c>
      <c r="Z134" s="6" t="s">
        <v>74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19" t="s">
        <v>75</v>
      </c>
      <c r="AK134" s="8"/>
    </row>
    <row r="135" spans="1:37">
      <c r="B135" s="10"/>
      <c r="C135" s="10" t="s">
        <v>43</v>
      </c>
      <c r="D135" s="10" t="s">
        <v>44</v>
      </c>
      <c r="E135" s="10" t="s">
        <v>45</v>
      </c>
      <c r="F135" s="10" t="s">
        <v>46</v>
      </c>
      <c r="G135" s="10" t="s">
        <v>47</v>
      </c>
      <c r="H135" s="10" t="s">
        <v>48</v>
      </c>
      <c r="I135" s="10"/>
      <c r="J135" s="10" t="s">
        <v>49</v>
      </c>
      <c r="K135" s="10" t="s">
        <v>50</v>
      </c>
      <c r="L135" s="10" t="s">
        <v>51</v>
      </c>
      <c r="M135" s="10" t="s">
        <v>114</v>
      </c>
      <c r="N135" s="10"/>
      <c r="O135" s="10" t="s">
        <v>43</v>
      </c>
      <c r="P135" s="10" t="s">
        <v>44</v>
      </c>
      <c r="Q135" s="10" t="s">
        <v>45</v>
      </c>
      <c r="R135" s="10" t="s">
        <v>46</v>
      </c>
      <c r="S135" s="10" t="s">
        <v>47</v>
      </c>
      <c r="T135" s="10" t="s">
        <v>48</v>
      </c>
      <c r="U135" s="10"/>
      <c r="V135" s="10" t="s">
        <v>49</v>
      </c>
      <c r="W135" s="10" t="s">
        <v>50</v>
      </c>
      <c r="X135" s="10" t="s">
        <v>51</v>
      </c>
      <c r="Y135" s="10" t="s">
        <v>53</v>
      </c>
      <c r="Z135" s="10"/>
      <c r="AA135" s="10" t="s">
        <v>43</v>
      </c>
      <c r="AB135" s="10" t="s">
        <v>44</v>
      </c>
      <c r="AC135" s="10" t="s">
        <v>45</v>
      </c>
      <c r="AD135" s="10" t="s">
        <v>46</v>
      </c>
      <c r="AE135" s="10" t="s">
        <v>47</v>
      </c>
      <c r="AF135" s="10" t="s">
        <v>48</v>
      </c>
      <c r="AG135" s="10"/>
      <c r="AH135" s="10" t="s">
        <v>49</v>
      </c>
      <c r="AI135" s="10" t="s">
        <v>50</v>
      </c>
      <c r="AJ135" s="21" t="s">
        <v>51</v>
      </c>
      <c r="AK135" s="10" t="s">
        <v>105</v>
      </c>
    </row>
    <row r="136" spans="1:37">
      <c r="B136" s="10" t="s">
        <v>54</v>
      </c>
      <c r="C136" s="10" t="s">
        <v>55</v>
      </c>
      <c r="D136" s="10" t="s">
        <v>56</v>
      </c>
      <c r="E136" s="10" t="s">
        <v>57</v>
      </c>
      <c r="F136" s="10" t="s">
        <v>58</v>
      </c>
      <c r="G136" s="10" t="s">
        <v>59</v>
      </c>
      <c r="H136" s="10" t="s">
        <v>60</v>
      </c>
      <c r="I136" s="10" t="s">
        <v>61</v>
      </c>
      <c r="J136" s="10" t="s">
        <v>62</v>
      </c>
      <c r="K136" s="10" t="s">
        <v>63</v>
      </c>
      <c r="L136" s="10" t="s">
        <v>64</v>
      </c>
      <c r="M136" s="10" t="s">
        <v>106</v>
      </c>
      <c r="N136" s="10" t="s">
        <v>54</v>
      </c>
      <c r="O136" s="10" t="s">
        <v>55</v>
      </c>
      <c r="P136" s="10" t="s">
        <v>56</v>
      </c>
      <c r="Q136" s="10" t="s">
        <v>57</v>
      </c>
      <c r="R136" s="10" t="s">
        <v>58</v>
      </c>
      <c r="S136" s="10" t="s">
        <v>59</v>
      </c>
      <c r="T136" s="10" t="s">
        <v>60</v>
      </c>
      <c r="U136" s="10" t="s">
        <v>61</v>
      </c>
      <c r="V136" s="10" t="s">
        <v>62</v>
      </c>
      <c r="W136" s="10" t="s">
        <v>63</v>
      </c>
      <c r="X136" s="10" t="s">
        <v>64</v>
      </c>
      <c r="Y136" s="10" t="s">
        <v>66</v>
      </c>
      <c r="Z136" s="10" t="s">
        <v>54</v>
      </c>
      <c r="AA136" s="10" t="s">
        <v>55</v>
      </c>
      <c r="AB136" s="10" t="s">
        <v>56</v>
      </c>
      <c r="AC136" s="10" t="s">
        <v>57</v>
      </c>
      <c r="AD136" s="10" t="s">
        <v>58</v>
      </c>
      <c r="AE136" s="10" t="s">
        <v>59</v>
      </c>
      <c r="AF136" s="10" t="s">
        <v>60</v>
      </c>
      <c r="AG136" s="10" t="s">
        <v>61</v>
      </c>
      <c r="AH136" s="10" t="s">
        <v>62</v>
      </c>
      <c r="AI136" s="10" t="s">
        <v>63</v>
      </c>
      <c r="AJ136" s="21" t="s">
        <v>64</v>
      </c>
      <c r="AK136" s="10" t="s">
        <v>67</v>
      </c>
    </row>
    <row r="137" spans="1:37">
      <c r="A137" s="13">
        <v>1975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Y137" s="25">
        <v>148237</v>
      </c>
      <c r="Z137" s="44">
        <f t="shared" ref="Z137:Z166" si="96">100*N137/$Y137</f>
        <v>0</v>
      </c>
      <c r="AA137" s="44">
        <f t="shared" ref="AA137:AA166" si="97">100*O137/$Y137</f>
        <v>0</v>
      </c>
      <c r="AB137" s="44">
        <f t="shared" ref="AB137:AB166" si="98">100*P137/$Y137</f>
        <v>0</v>
      </c>
      <c r="AC137" s="44">
        <f t="shared" ref="AC137:AC166" si="99">100*Q137/$Y137</f>
        <v>0</v>
      </c>
      <c r="AD137" s="44">
        <f t="shared" ref="AD137:AD166" si="100">100*R137/$Y137</f>
        <v>0</v>
      </c>
      <c r="AE137" s="44">
        <f t="shared" ref="AE137:AE166" si="101">100*S137/$Y137</f>
        <v>0</v>
      </c>
      <c r="AF137" s="44">
        <f t="shared" ref="AF137:AF166" si="102">100*T137/$Y137</f>
        <v>0</v>
      </c>
      <c r="AG137" s="44">
        <f t="shared" ref="AG137:AG166" si="103">100*U137/$Y137</f>
        <v>0</v>
      </c>
      <c r="AH137" s="44">
        <f t="shared" ref="AH137:AH166" si="104">100*V137/$Y137</f>
        <v>0</v>
      </c>
      <c r="AI137" s="44">
        <f t="shared" ref="AI137:AI166" si="105">100*W137/$Y137</f>
        <v>0</v>
      </c>
      <c r="AJ137" s="44">
        <f t="shared" ref="AJ137:AJ166" si="106">100*X137/$Y137</f>
        <v>0</v>
      </c>
      <c r="AK137" s="90">
        <f t="shared" ref="AK137:AK168" si="107">SUM(Z137:AJ137)</f>
        <v>0</v>
      </c>
    </row>
    <row r="138" spans="1:37">
      <c r="A138" s="13">
        <v>1974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Y138" s="25">
        <v>130159</v>
      </c>
      <c r="Z138" s="44">
        <f t="shared" si="96"/>
        <v>0</v>
      </c>
      <c r="AA138" s="44">
        <f t="shared" si="97"/>
        <v>0</v>
      </c>
      <c r="AB138" s="44">
        <f t="shared" si="98"/>
        <v>0</v>
      </c>
      <c r="AC138" s="44">
        <f t="shared" si="99"/>
        <v>0</v>
      </c>
      <c r="AD138" s="44">
        <f t="shared" si="100"/>
        <v>0</v>
      </c>
      <c r="AE138" s="44">
        <f t="shared" si="101"/>
        <v>0</v>
      </c>
      <c r="AF138" s="44">
        <f t="shared" si="102"/>
        <v>0</v>
      </c>
      <c r="AG138" s="44">
        <f t="shared" si="103"/>
        <v>0</v>
      </c>
      <c r="AH138" s="44">
        <f t="shared" si="104"/>
        <v>0</v>
      </c>
      <c r="AI138" s="44">
        <f t="shared" si="105"/>
        <v>0</v>
      </c>
      <c r="AJ138" s="44">
        <f t="shared" si="106"/>
        <v>0</v>
      </c>
      <c r="AK138" s="90">
        <f t="shared" si="107"/>
        <v>0</v>
      </c>
    </row>
    <row r="139" spans="1:37">
      <c r="A139" s="13">
        <v>1973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Y139" s="25">
        <v>111773</v>
      </c>
      <c r="Z139" s="44">
        <f t="shared" si="96"/>
        <v>0</v>
      </c>
      <c r="AA139" s="44">
        <f t="shared" si="97"/>
        <v>0</v>
      </c>
      <c r="AB139" s="44">
        <f t="shared" si="98"/>
        <v>0</v>
      </c>
      <c r="AC139" s="44">
        <f t="shared" si="99"/>
        <v>0</v>
      </c>
      <c r="AD139" s="44">
        <f t="shared" si="100"/>
        <v>0</v>
      </c>
      <c r="AE139" s="44">
        <f t="shared" si="101"/>
        <v>0</v>
      </c>
      <c r="AF139" s="44">
        <f t="shared" si="102"/>
        <v>0</v>
      </c>
      <c r="AG139" s="44">
        <f t="shared" si="103"/>
        <v>0</v>
      </c>
      <c r="AH139" s="44">
        <f t="shared" si="104"/>
        <v>0</v>
      </c>
      <c r="AI139" s="44">
        <f t="shared" si="105"/>
        <v>0</v>
      </c>
      <c r="AJ139" s="44">
        <f t="shared" si="106"/>
        <v>0</v>
      </c>
      <c r="AK139" s="90">
        <f t="shared" si="107"/>
        <v>0</v>
      </c>
    </row>
    <row r="140" spans="1:37">
      <c r="A140" s="13">
        <v>1972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Y140" s="25">
        <v>98397</v>
      </c>
      <c r="Z140" s="44">
        <f t="shared" si="96"/>
        <v>0</v>
      </c>
      <c r="AA140" s="44">
        <f t="shared" si="97"/>
        <v>0</v>
      </c>
      <c r="AB140" s="44">
        <f t="shared" si="98"/>
        <v>0</v>
      </c>
      <c r="AC140" s="44">
        <f t="shared" si="99"/>
        <v>0</v>
      </c>
      <c r="AD140" s="44">
        <f t="shared" si="100"/>
        <v>0</v>
      </c>
      <c r="AE140" s="44">
        <f t="shared" si="101"/>
        <v>0</v>
      </c>
      <c r="AF140" s="44">
        <f t="shared" si="102"/>
        <v>0</v>
      </c>
      <c r="AG140" s="44">
        <f t="shared" si="103"/>
        <v>0</v>
      </c>
      <c r="AH140" s="44">
        <f t="shared" si="104"/>
        <v>0</v>
      </c>
      <c r="AI140" s="44">
        <f t="shared" si="105"/>
        <v>0</v>
      </c>
      <c r="AJ140" s="44">
        <f t="shared" si="106"/>
        <v>0</v>
      </c>
      <c r="AK140" s="90">
        <f t="shared" si="107"/>
        <v>0</v>
      </c>
    </row>
    <row r="141" spans="1:37">
      <c r="A141" s="13">
        <v>1971</v>
      </c>
      <c r="B141" s="88">
        <v>10.1</v>
      </c>
      <c r="C141" s="88">
        <v>7.5</v>
      </c>
      <c r="D141" s="88">
        <v>1.8</v>
      </c>
      <c r="E141" s="88">
        <v>5.0999999999999996</v>
      </c>
      <c r="F141" s="88">
        <v>13.1</v>
      </c>
      <c r="G141" s="88">
        <v>15.3</v>
      </c>
      <c r="H141" s="88">
        <v>5</v>
      </c>
      <c r="I141" s="88">
        <v>4.2</v>
      </c>
      <c r="J141" s="88">
        <v>20.5</v>
      </c>
      <c r="K141" s="88">
        <v>0</v>
      </c>
      <c r="L141" s="88">
        <f t="shared" ref="L141:L187" si="108">100-SUM(B141:K141)</f>
        <v>17.399999999999991</v>
      </c>
      <c r="M141" s="25">
        <v>297930</v>
      </c>
      <c r="N141" s="25">
        <f t="shared" ref="N141:N187" si="109">B141*$M141/1000</f>
        <v>3009.0929999999998</v>
      </c>
      <c r="O141" s="25">
        <f t="shared" ref="O141:O187" si="110">C141*$M141/1000</f>
        <v>2234.4749999999999</v>
      </c>
      <c r="P141" s="25">
        <f t="shared" ref="P141:P187" si="111">D141*$M141/1000</f>
        <v>536.274</v>
      </c>
      <c r="Q141" s="25">
        <f t="shared" ref="Q141:Q187" si="112">E141*$M141/1000</f>
        <v>1519.443</v>
      </c>
      <c r="R141" s="25">
        <f t="shared" ref="R141:R187" si="113">F141*$M141/1000</f>
        <v>3902.8829999999998</v>
      </c>
      <c r="S141" s="25">
        <f t="shared" ref="S141:S187" si="114">G141*$M141/1000</f>
        <v>4558.3289999999997</v>
      </c>
      <c r="T141" s="25">
        <f t="shared" ref="T141:T187" si="115">H141*$M141/1000</f>
        <v>1489.65</v>
      </c>
      <c r="U141" s="25">
        <f t="shared" ref="U141:U187" si="116">I141*$M141/1000</f>
        <v>1251.306</v>
      </c>
      <c r="V141" s="25">
        <f t="shared" ref="V141:V187" si="117">J141*$M141/1000</f>
        <v>6107.5649999999996</v>
      </c>
      <c r="W141" s="25">
        <f t="shared" ref="W141:W187" si="118">K141*$M141/1000</f>
        <v>0</v>
      </c>
      <c r="X141" s="25">
        <f t="shared" ref="X141:X187" si="119">L141*$M141/1000</f>
        <v>5183.9819999999972</v>
      </c>
      <c r="Y141" s="25">
        <v>89156</v>
      </c>
      <c r="Z141" s="44">
        <f t="shared" si="96"/>
        <v>3.3750874871012604</v>
      </c>
      <c r="AA141" s="44">
        <f t="shared" si="97"/>
        <v>2.5062530844811342</v>
      </c>
      <c r="AB141" s="44">
        <f t="shared" si="98"/>
        <v>0.60150074027547218</v>
      </c>
      <c r="AC141" s="44">
        <f t="shared" si="99"/>
        <v>1.7042520974471711</v>
      </c>
      <c r="AD141" s="44">
        <f t="shared" si="100"/>
        <v>4.3775887208937139</v>
      </c>
      <c r="AE141" s="44">
        <f t="shared" si="101"/>
        <v>5.1127562923415137</v>
      </c>
      <c r="AF141" s="44">
        <f t="shared" si="102"/>
        <v>1.6708353896540895</v>
      </c>
      <c r="AG141" s="44">
        <f t="shared" si="103"/>
        <v>1.4035017273094352</v>
      </c>
      <c r="AH141" s="44">
        <f t="shared" si="104"/>
        <v>6.8504250975817671</v>
      </c>
      <c r="AI141" s="44">
        <f t="shared" si="105"/>
        <v>0</v>
      </c>
      <c r="AJ141" s="44">
        <f t="shared" si="106"/>
        <v>5.8145071559962282</v>
      </c>
      <c r="AK141" s="90">
        <f t="shared" si="107"/>
        <v>33.416707793081784</v>
      </c>
    </row>
    <row r="142" spans="1:37">
      <c r="A142" s="13">
        <v>1970</v>
      </c>
      <c r="B142" s="88">
        <v>11</v>
      </c>
      <c r="C142" s="88">
        <v>7.4</v>
      </c>
      <c r="D142" s="88">
        <v>1.8</v>
      </c>
      <c r="E142" s="88">
        <v>4.4000000000000004</v>
      </c>
      <c r="F142" s="88">
        <v>13.1</v>
      </c>
      <c r="G142" s="88">
        <v>16.2</v>
      </c>
      <c r="H142" s="88">
        <v>5</v>
      </c>
      <c r="I142" s="88">
        <v>3.2</v>
      </c>
      <c r="J142" s="88">
        <v>19.899999999999999</v>
      </c>
      <c r="K142" s="88">
        <v>0</v>
      </c>
      <c r="L142" s="88">
        <f t="shared" si="108"/>
        <v>18</v>
      </c>
      <c r="M142" s="25">
        <v>255186</v>
      </c>
      <c r="N142" s="25">
        <f t="shared" si="109"/>
        <v>2807.0459999999998</v>
      </c>
      <c r="O142" s="25">
        <f t="shared" si="110"/>
        <v>1888.3764000000001</v>
      </c>
      <c r="P142" s="25">
        <f t="shared" si="111"/>
        <v>459.33479999999997</v>
      </c>
      <c r="Q142" s="25">
        <f t="shared" si="112"/>
        <v>1122.8184000000001</v>
      </c>
      <c r="R142" s="25">
        <f t="shared" si="113"/>
        <v>3342.9366</v>
      </c>
      <c r="S142" s="25">
        <f t="shared" si="114"/>
        <v>4134.0131999999994</v>
      </c>
      <c r="T142" s="25">
        <f t="shared" si="115"/>
        <v>1275.93</v>
      </c>
      <c r="U142" s="25">
        <f t="shared" si="116"/>
        <v>816.59520000000009</v>
      </c>
      <c r="V142" s="25">
        <f t="shared" si="117"/>
        <v>5078.201399999999</v>
      </c>
      <c r="W142" s="25">
        <f t="shared" si="118"/>
        <v>0</v>
      </c>
      <c r="X142" s="25">
        <f t="shared" si="119"/>
        <v>4593.348</v>
      </c>
      <c r="Y142" s="25">
        <v>79872</v>
      </c>
      <c r="Z142" s="44">
        <f t="shared" si="96"/>
        <v>3.5144305889423073</v>
      </c>
      <c r="AA142" s="44">
        <f t="shared" si="97"/>
        <v>2.3642533052884618</v>
      </c>
      <c r="AB142" s="44">
        <f t="shared" si="98"/>
        <v>0.57508864182692299</v>
      </c>
      <c r="AC142" s="44">
        <f t="shared" si="99"/>
        <v>1.4057722355769233</v>
      </c>
      <c r="AD142" s="44">
        <f t="shared" si="100"/>
        <v>4.1853673377403844</v>
      </c>
      <c r="AE142" s="44">
        <f t="shared" si="101"/>
        <v>5.1757977764423071</v>
      </c>
      <c r="AF142" s="44">
        <f t="shared" si="102"/>
        <v>1.5974684495192308</v>
      </c>
      <c r="AG142" s="44">
        <f t="shared" si="103"/>
        <v>1.0223798076923079</v>
      </c>
      <c r="AH142" s="44">
        <f t="shared" si="104"/>
        <v>6.3579244290865375</v>
      </c>
      <c r="AI142" s="44">
        <f t="shared" si="105"/>
        <v>0</v>
      </c>
      <c r="AJ142" s="44">
        <f t="shared" si="106"/>
        <v>5.7508864182692303</v>
      </c>
      <c r="AK142" s="90">
        <f t="shared" si="107"/>
        <v>31.949368990384613</v>
      </c>
    </row>
    <row r="143" spans="1:37">
      <c r="A143" s="13">
        <v>1969</v>
      </c>
      <c r="B143" s="88">
        <v>11.5</v>
      </c>
      <c r="C143" s="88">
        <v>7.7</v>
      </c>
      <c r="D143" s="88">
        <v>1.9</v>
      </c>
      <c r="E143" s="88">
        <v>5.2</v>
      </c>
      <c r="F143" s="88">
        <v>13.4</v>
      </c>
      <c r="G143" s="88">
        <v>11.5</v>
      </c>
      <c r="H143" s="88">
        <v>6.6</v>
      </c>
      <c r="I143" s="88">
        <v>2</v>
      </c>
      <c r="J143" s="88">
        <v>21.2</v>
      </c>
      <c r="K143" s="88">
        <v>0.2</v>
      </c>
      <c r="L143" s="88">
        <f t="shared" si="108"/>
        <v>18.799999999999997</v>
      </c>
      <c r="M143" s="25">
        <v>218226</v>
      </c>
      <c r="N143" s="25">
        <f t="shared" si="109"/>
        <v>2509.5990000000002</v>
      </c>
      <c r="O143" s="25">
        <f t="shared" si="110"/>
        <v>1680.3401999999999</v>
      </c>
      <c r="P143" s="25">
        <f t="shared" si="111"/>
        <v>414.62939999999998</v>
      </c>
      <c r="Q143" s="25">
        <f t="shared" si="112"/>
        <v>1134.7752</v>
      </c>
      <c r="R143" s="25">
        <f t="shared" si="113"/>
        <v>2924.2284</v>
      </c>
      <c r="S143" s="25">
        <f t="shared" si="114"/>
        <v>2509.5990000000002</v>
      </c>
      <c r="T143" s="25">
        <f t="shared" si="115"/>
        <v>1440.2915999999998</v>
      </c>
      <c r="U143" s="25">
        <f t="shared" si="116"/>
        <v>436.452</v>
      </c>
      <c r="V143" s="25">
        <f t="shared" si="117"/>
        <v>4626.3912</v>
      </c>
      <c r="W143" s="25">
        <f t="shared" si="118"/>
        <v>43.645200000000003</v>
      </c>
      <c r="X143" s="25">
        <f t="shared" si="119"/>
        <v>4102.648799999999</v>
      </c>
      <c r="Y143" s="25">
        <v>69447</v>
      </c>
      <c r="Z143" s="44">
        <f t="shared" si="96"/>
        <v>3.6136895762235954</v>
      </c>
      <c r="AA143" s="44">
        <f t="shared" si="97"/>
        <v>2.4196008466888417</v>
      </c>
      <c r="AB143" s="44">
        <f t="shared" si="98"/>
        <v>0.59704436476737643</v>
      </c>
      <c r="AC143" s="44">
        <f t="shared" si="99"/>
        <v>1.6340161562054516</v>
      </c>
      <c r="AD143" s="44">
        <f t="shared" si="100"/>
        <v>4.2107339409909708</v>
      </c>
      <c r="AE143" s="44">
        <f t="shared" si="101"/>
        <v>3.6136895762235954</v>
      </c>
      <c r="AF143" s="44">
        <f t="shared" si="102"/>
        <v>2.0739435828761499</v>
      </c>
      <c r="AG143" s="44">
        <f t="shared" si="103"/>
        <v>0.62846775238671215</v>
      </c>
      <c r="AH143" s="44">
        <f t="shared" si="104"/>
        <v>6.6617581752991493</v>
      </c>
      <c r="AI143" s="44">
        <f t="shared" si="105"/>
        <v>6.2846775238671229E-2</v>
      </c>
      <c r="AJ143" s="44">
        <f t="shared" si="106"/>
        <v>5.9075968724350929</v>
      </c>
      <c r="AK143" s="90">
        <f t="shared" si="107"/>
        <v>31.423387619335607</v>
      </c>
    </row>
    <row r="144" spans="1:37">
      <c r="A144" s="13">
        <v>1968</v>
      </c>
      <c r="B144" s="88">
        <v>12</v>
      </c>
      <c r="C144" s="88">
        <v>8</v>
      </c>
      <c r="D144" s="88">
        <v>1.9</v>
      </c>
      <c r="E144" s="88">
        <v>5.6</v>
      </c>
      <c r="F144" s="88">
        <v>13.7</v>
      </c>
      <c r="G144" s="88">
        <v>11</v>
      </c>
      <c r="H144" s="88">
        <v>6.4</v>
      </c>
      <c r="I144" s="88">
        <v>1.2</v>
      </c>
      <c r="J144" s="88">
        <v>22</v>
      </c>
      <c r="K144" s="88">
        <v>0.1</v>
      </c>
      <c r="L144" s="88">
        <f t="shared" si="108"/>
        <v>18.099999999999994</v>
      </c>
      <c r="M144" s="25">
        <v>190249</v>
      </c>
      <c r="N144" s="25">
        <f t="shared" si="109"/>
        <v>2282.9879999999998</v>
      </c>
      <c r="O144" s="25">
        <f t="shared" si="110"/>
        <v>1521.992</v>
      </c>
      <c r="P144" s="25">
        <f t="shared" si="111"/>
        <v>361.47309999999999</v>
      </c>
      <c r="Q144" s="25">
        <f t="shared" si="112"/>
        <v>1065.3943999999999</v>
      </c>
      <c r="R144" s="25">
        <f t="shared" si="113"/>
        <v>2606.4112999999998</v>
      </c>
      <c r="S144" s="25">
        <f t="shared" si="114"/>
        <v>2092.739</v>
      </c>
      <c r="T144" s="25">
        <f t="shared" si="115"/>
        <v>1217.5936000000002</v>
      </c>
      <c r="U144" s="25">
        <f t="shared" si="116"/>
        <v>228.2988</v>
      </c>
      <c r="V144" s="25">
        <f t="shared" si="117"/>
        <v>4185.4780000000001</v>
      </c>
      <c r="W144" s="25">
        <f t="shared" si="118"/>
        <v>19.024900000000002</v>
      </c>
      <c r="X144" s="25">
        <f t="shared" si="119"/>
        <v>3443.506899999999</v>
      </c>
      <c r="Y144" s="25">
        <v>63798</v>
      </c>
      <c r="Z144" s="44">
        <f t="shared" si="96"/>
        <v>3.5784632747108058</v>
      </c>
      <c r="AA144" s="44">
        <f t="shared" si="97"/>
        <v>2.3856421831405372</v>
      </c>
      <c r="AB144" s="44">
        <f t="shared" si="98"/>
        <v>0.56659001849587753</v>
      </c>
      <c r="AC144" s="44">
        <f t="shared" si="99"/>
        <v>1.6699495281983758</v>
      </c>
      <c r="AD144" s="44">
        <f t="shared" si="100"/>
        <v>4.0854122386281695</v>
      </c>
      <c r="AE144" s="44">
        <f t="shared" si="101"/>
        <v>3.2802580018182388</v>
      </c>
      <c r="AF144" s="44">
        <f t="shared" si="102"/>
        <v>1.90851374651243</v>
      </c>
      <c r="AG144" s="44">
        <f t="shared" si="103"/>
        <v>0.35784632747108064</v>
      </c>
      <c r="AH144" s="44">
        <f t="shared" si="104"/>
        <v>6.5605160036364776</v>
      </c>
      <c r="AI144" s="44">
        <f t="shared" si="105"/>
        <v>2.9820527289256719E-2</v>
      </c>
      <c r="AJ144" s="44">
        <f t="shared" si="106"/>
        <v>5.3975154393554643</v>
      </c>
      <c r="AK144" s="90">
        <f t="shared" si="107"/>
        <v>29.820527289256709</v>
      </c>
    </row>
    <row r="145" spans="1:37">
      <c r="A145" s="13">
        <v>1967</v>
      </c>
      <c r="B145" s="88">
        <v>12.2</v>
      </c>
      <c r="C145" s="88">
        <v>8.1</v>
      </c>
      <c r="D145" s="88">
        <v>1.9</v>
      </c>
      <c r="E145" s="88">
        <v>5.6</v>
      </c>
      <c r="F145" s="88">
        <v>14.3</v>
      </c>
      <c r="G145" s="88">
        <v>11</v>
      </c>
      <c r="H145" s="88">
        <v>6.2</v>
      </c>
      <c r="I145" s="88">
        <v>1.3</v>
      </c>
      <c r="J145" s="88">
        <v>22.1</v>
      </c>
      <c r="K145" s="88">
        <v>0.2</v>
      </c>
      <c r="L145" s="88">
        <f t="shared" si="108"/>
        <v>17.100000000000009</v>
      </c>
      <c r="M145" s="25">
        <v>170976</v>
      </c>
      <c r="N145" s="25">
        <f t="shared" si="109"/>
        <v>2085.9072000000001</v>
      </c>
      <c r="O145" s="25">
        <f t="shared" si="110"/>
        <v>1384.9055999999998</v>
      </c>
      <c r="P145" s="25">
        <f t="shared" si="111"/>
        <v>324.85439999999994</v>
      </c>
      <c r="Q145" s="25">
        <f t="shared" si="112"/>
        <v>957.46559999999999</v>
      </c>
      <c r="R145" s="25">
        <f t="shared" si="113"/>
        <v>2444.9568000000004</v>
      </c>
      <c r="S145" s="25">
        <f t="shared" si="114"/>
        <v>1880.7360000000001</v>
      </c>
      <c r="T145" s="25">
        <f t="shared" si="115"/>
        <v>1060.0511999999999</v>
      </c>
      <c r="U145" s="25">
        <f t="shared" si="116"/>
        <v>222.26880000000003</v>
      </c>
      <c r="V145" s="25">
        <f t="shared" si="117"/>
        <v>3778.5696000000003</v>
      </c>
      <c r="W145" s="25">
        <f t="shared" si="118"/>
        <v>34.195200000000007</v>
      </c>
      <c r="X145" s="25">
        <f t="shared" si="119"/>
        <v>2923.6896000000015</v>
      </c>
      <c r="Y145" s="25">
        <v>59913</v>
      </c>
      <c r="Z145" s="44">
        <f t="shared" si="96"/>
        <v>3.4815602623804516</v>
      </c>
      <c r="AA145" s="44">
        <f t="shared" si="97"/>
        <v>2.3115277151870206</v>
      </c>
      <c r="AB145" s="44">
        <f t="shared" si="98"/>
        <v>0.54221020479695548</v>
      </c>
      <c r="AC145" s="44">
        <f t="shared" si="99"/>
        <v>1.5980932351910269</v>
      </c>
      <c r="AD145" s="44">
        <f t="shared" si="100"/>
        <v>4.0808452255770877</v>
      </c>
      <c r="AE145" s="44">
        <f t="shared" si="101"/>
        <v>3.1391117119823746</v>
      </c>
      <c r="AF145" s="44">
        <f t="shared" si="102"/>
        <v>1.7693175103900656</v>
      </c>
      <c r="AG145" s="44">
        <f t="shared" si="103"/>
        <v>0.37098592959791699</v>
      </c>
      <c r="AH145" s="44">
        <f t="shared" si="104"/>
        <v>6.3067608031645888</v>
      </c>
      <c r="AI145" s="44">
        <f t="shared" si="105"/>
        <v>5.707475839967955E-2</v>
      </c>
      <c r="AJ145" s="44">
        <f t="shared" si="106"/>
        <v>4.8798918431726026</v>
      </c>
      <c r="AK145" s="90">
        <f t="shared" si="107"/>
        <v>28.537379199839769</v>
      </c>
    </row>
    <row r="146" spans="1:37">
      <c r="A146" s="13">
        <v>1966</v>
      </c>
      <c r="B146" s="88">
        <v>12.7</v>
      </c>
      <c r="C146" s="88">
        <v>7.8</v>
      </c>
      <c r="D146" s="88">
        <v>1.9</v>
      </c>
      <c r="E146" s="88">
        <v>6</v>
      </c>
      <c r="F146" s="88">
        <v>14.4</v>
      </c>
      <c r="G146" s="88">
        <v>11</v>
      </c>
      <c r="H146" s="88">
        <v>6.2</v>
      </c>
      <c r="I146" s="88">
        <v>1.5</v>
      </c>
      <c r="J146" s="88">
        <v>21.6</v>
      </c>
      <c r="K146" s="88">
        <v>0.2</v>
      </c>
      <c r="L146" s="88">
        <f t="shared" si="108"/>
        <v>16.700000000000003</v>
      </c>
      <c r="M146" s="25">
        <v>150682</v>
      </c>
      <c r="N146" s="25">
        <f t="shared" si="109"/>
        <v>1913.6614</v>
      </c>
      <c r="O146" s="25">
        <f t="shared" si="110"/>
        <v>1175.3195999999998</v>
      </c>
      <c r="P146" s="25">
        <f t="shared" si="111"/>
        <v>286.29579999999999</v>
      </c>
      <c r="Q146" s="25">
        <f t="shared" si="112"/>
        <v>904.09199999999998</v>
      </c>
      <c r="R146" s="25">
        <f t="shared" si="113"/>
        <v>2169.8208000000004</v>
      </c>
      <c r="S146" s="25">
        <f t="shared" si="114"/>
        <v>1657.502</v>
      </c>
      <c r="T146" s="25">
        <f t="shared" si="115"/>
        <v>934.22840000000008</v>
      </c>
      <c r="U146" s="25">
        <f t="shared" si="116"/>
        <v>226.023</v>
      </c>
      <c r="V146" s="25">
        <f t="shared" si="117"/>
        <v>3254.7312000000002</v>
      </c>
      <c r="W146" s="25">
        <f t="shared" si="118"/>
        <v>30.136400000000002</v>
      </c>
      <c r="X146" s="25">
        <f t="shared" si="119"/>
        <v>2516.3894000000005</v>
      </c>
      <c r="Y146" s="25">
        <v>55459</v>
      </c>
      <c r="Z146" s="44">
        <f t="shared" si="96"/>
        <v>3.4505876413206149</v>
      </c>
      <c r="AA146" s="44">
        <f t="shared" si="97"/>
        <v>2.1192585513622673</v>
      </c>
      <c r="AB146" s="44">
        <f t="shared" si="98"/>
        <v>0.51622964712670616</v>
      </c>
      <c r="AC146" s="44">
        <f t="shared" si="99"/>
        <v>1.6301988856632827</v>
      </c>
      <c r="AD146" s="44">
        <f t="shared" si="100"/>
        <v>3.9124773255918797</v>
      </c>
      <c r="AE146" s="44">
        <f t="shared" si="101"/>
        <v>2.9886979570493515</v>
      </c>
      <c r="AF146" s="44">
        <f t="shared" si="102"/>
        <v>1.6845388485187258</v>
      </c>
      <c r="AG146" s="44">
        <f t="shared" si="103"/>
        <v>0.40754972141582069</v>
      </c>
      <c r="AH146" s="44">
        <f t="shared" si="104"/>
        <v>5.8687159883878177</v>
      </c>
      <c r="AI146" s="44">
        <f t="shared" si="105"/>
        <v>5.4339962855442764E-2</v>
      </c>
      <c r="AJ146" s="44">
        <f t="shared" si="106"/>
        <v>4.5373868984294718</v>
      </c>
      <c r="AK146" s="90">
        <f t="shared" si="107"/>
        <v>27.169981427721378</v>
      </c>
    </row>
    <row r="147" spans="1:37">
      <c r="A147" s="13">
        <v>1965</v>
      </c>
      <c r="B147" s="88">
        <v>13.2</v>
      </c>
      <c r="C147" s="88">
        <v>7.7</v>
      </c>
      <c r="D147" s="88">
        <v>1.9</v>
      </c>
      <c r="E147" s="88">
        <v>6</v>
      </c>
      <c r="F147" s="88">
        <v>14.5</v>
      </c>
      <c r="G147" s="88">
        <v>10.7</v>
      </c>
      <c r="H147" s="88">
        <v>5.9</v>
      </c>
      <c r="I147" s="88">
        <v>1.7</v>
      </c>
      <c r="J147" s="88">
        <v>19.899999999999999</v>
      </c>
      <c r="K147" s="88">
        <v>0.1</v>
      </c>
      <c r="L147" s="88">
        <f t="shared" si="108"/>
        <v>18.400000000000006</v>
      </c>
      <c r="M147" s="25">
        <v>142023</v>
      </c>
      <c r="N147" s="25">
        <f t="shared" si="109"/>
        <v>1874.7035999999998</v>
      </c>
      <c r="O147" s="25">
        <f t="shared" si="110"/>
        <v>1093.5771000000002</v>
      </c>
      <c r="P147" s="25">
        <f t="shared" si="111"/>
        <v>269.84370000000001</v>
      </c>
      <c r="Q147" s="25">
        <f t="shared" si="112"/>
        <v>852.13800000000003</v>
      </c>
      <c r="R147" s="25">
        <f t="shared" si="113"/>
        <v>2059.3335000000002</v>
      </c>
      <c r="S147" s="25">
        <f t="shared" si="114"/>
        <v>1519.6460999999999</v>
      </c>
      <c r="T147" s="25">
        <f t="shared" si="115"/>
        <v>837.93570000000011</v>
      </c>
      <c r="U147" s="25">
        <f t="shared" si="116"/>
        <v>241.4391</v>
      </c>
      <c r="V147" s="25">
        <f t="shared" si="117"/>
        <v>2826.2576999999997</v>
      </c>
      <c r="W147" s="25">
        <f t="shared" si="118"/>
        <v>14.202300000000001</v>
      </c>
      <c r="X147" s="25">
        <f t="shared" si="119"/>
        <v>2613.2232000000008</v>
      </c>
      <c r="Y147" s="25">
        <v>50909</v>
      </c>
      <c r="Z147" s="44">
        <f t="shared" si="96"/>
        <v>3.6824600758215635</v>
      </c>
      <c r="AA147" s="44">
        <f t="shared" si="97"/>
        <v>2.1481017108959128</v>
      </c>
      <c r="AB147" s="44">
        <f t="shared" si="98"/>
        <v>0.5300510715197706</v>
      </c>
      <c r="AC147" s="44">
        <f t="shared" si="99"/>
        <v>1.6738454890098018</v>
      </c>
      <c r="AD147" s="44">
        <f t="shared" si="100"/>
        <v>4.0451265984403548</v>
      </c>
      <c r="AE147" s="44">
        <f t="shared" si="101"/>
        <v>2.9850244554008127</v>
      </c>
      <c r="AF147" s="44">
        <f t="shared" si="102"/>
        <v>1.645948064192972</v>
      </c>
      <c r="AG147" s="44">
        <f t="shared" si="103"/>
        <v>0.4742562218861105</v>
      </c>
      <c r="AH147" s="44">
        <f t="shared" si="104"/>
        <v>5.5515875385491755</v>
      </c>
      <c r="AI147" s="44">
        <f t="shared" si="105"/>
        <v>2.7897424816830031E-2</v>
      </c>
      <c r="AJ147" s="44">
        <f t="shared" si="106"/>
        <v>5.1331261662967274</v>
      </c>
      <c r="AK147" s="90">
        <f t="shared" si="107"/>
        <v>27.897424816830036</v>
      </c>
    </row>
    <row r="148" spans="1:37">
      <c r="A148" s="13">
        <v>1964</v>
      </c>
      <c r="B148" s="88">
        <v>12.1</v>
      </c>
      <c r="C148" s="88">
        <v>8</v>
      </c>
      <c r="D148" s="88">
        <v>2</v>
      </c>
      <c r="E148" s="88">
        <v>6.5</v>
      </c>
      <c r="F148" s="88">
        <v>15.3</v>
      </c>
      <c r="G148" s="88">
        <v>11.3</v>
      </c>
      <c r="H148" s="88">
        <v>6</v>
      </c>
      <c r="I148" s="88">
        <v>1.7</v>
      </c>
      <c r="J148" s="88">
        <v>19.899999999999999</v>
      </c>
      <c r="K148" s="88">
        <v>0.2</v>
      </c>
      <c r="L148" s="88">
        <f t="shared" si="108"/>
        <v>16.999999999999986</v>
      </c>
      <c r="M148" s="25">
        <v>127534</v>
      </c>
      <c r="N148" s="25">
        <f t="shared" si="109"/>
        <v>1543.1614</v>
      </c>
      <c r="O148" s="25">
        <f t="shared" si="110"/>
        <v>1020.272</v>
      </c>
      <c r="P148" s="25">
        <f t="shared" si="111"/>
        <v>255.06800000000001</v>
      </c>
      <c r="Q148" s="25">
        <f t="shared" si="112"/>
        <v>828.971</v>
      </c>
      <c r="R148" s="25">
        <f t="shared" si="113"/>
        <v>1951.2702000000002</v>
      </c>
      <c r="S148" s="25">
        <f t="shared" si="114"/>
        <v>1441.1342000000002</v>
      </c>
      <c r="T148" s="25">
        <f t="shared" si="115"/>
        <v>765.20399999999995</v>
      </c>
      <c r="U148" s="25">
        <f t="shared" si="116"/>
        <v>216.80779999999999</v>
      </c>
      <c r="V148" s="25">
        <f t="shared" si="117"/>
        <v>2537.9265999999998</v>
      </c>
      <c r="W148" s="25">
        <f t="shared" si="118"/>
        <v>25.506800000000002</v>
      </c>
      <c r="X148" s="25">
        <f t="shared" si="119"/>
        <v>2168.0779999999982</v>
      </c>
      <c r="Y148" s="25">
        <v>45929</v>
      </c>
      <c r="Z148" s="44">
        <f t="shared" si="96"/>
        <v>3.3598846044982471</v>
      </c>
      <c r="AA148" s="44">
        <f t="shared" si="97"/>
        <v>2.2214113087591718</v>
      </c>
      <c r="AB148" s="44">
        <f t="shared" si="98"/>
        <v>0.55535282718979295</v>
      </c>
      <c r="AC148" s="44">
        <f t="shared" si="99"/>
        <v>1.8048966883668272</v>
      </c>
      <c r="AD148" s="44">
        <f t="shared" si="100"/>
        <v>4.2484491280019165</v>
      </c>
      <c r="AE148" s="44">
        <f t="shared" si="101"/>
        <v>3.1377434736223302</v>
      </c>
      <c r="AF148" s="44">
        <f t="shared" si="102"/>
        <v>1.6660584815693786</v>
      </c>
      <c r="AG148" s="44">
        <f t="shared" si="103"/>
        <v>0.472049903111324</v>
      </c>
      <c r="AH148" s="44">
        <f t="shared" si="104"/>
        <v>5.5257606305384392</v>
      </c>
      <c r="AI148" s="44">
        <f t="shared" si="105"/>
        <v>5.5535282718979298E-2</v>
      </c>
      <c r="AJ148" s="44">
        <f t="shared" si="106"/>
        <v>4.7204990311132358</v>
      </c>
      <c r="AK148" s="90">
        <f t="shared" si="107"/>
        <v>27.767641359489641</v>
      </c>
    </row>
    <row r="149" spans="1:37">
      <c r="A149" s="13">
        <v>1963</v>
      </c>
      <c r="B149" s="88">
        <v>12.2</v>
      </c>
      <c r="C149" s="88">
        <v>7.5</v>
      </c>
      <c r="D149" s="88">
        <v>2</v>
      </c>
      <c r="E149" s="88">
        <v>6</v>
      </c>
      <c r="F149" s="88">
        <v>14.9</v>
      </c>
      <c r="G149" s="88">
        <v>10.7</v>
      </c>
      <c r="H149" s="88">
        <v>5.8</v>
      </c>
      <c r="I149" s="88">
        <v>1.8</v>
      </c>
      <c r="J149" s="88">
        <v>19.100000000000001</v>
      </c>
      <c r="K149" s="88">
        <v>0.1</v>
      </c>
      <c r="L149" s="88">
        <f t="shared" si="108"/>
        <v>19.900000000000006</v>
      </c>
      <c r="M149" s="25">
        <v>115816</v>
      </c>
      <c r="N149" s="25">
        <f t="shared" si="109"/>
        <v>1412.9551999999999</v>
      </c>
      <c r="O149" s="25">
        <f t="shared" si="110"/>
        <v>868.62</v>
      </c>
      <c r="P149" s="25">
        <f t="shared" si="111"/>
        <v>231.63200000000001</v>
      </c>
      <c r="Q149" s="25">
        <f t="shared" si="112"/>
        <v>694.89599999999996</v>
      </c>
      <c r="R149" s="25">
        <f t="shared" si="113"/>
        <v>1725.6584</v>
      </c>
      <c r="S149" s="25">
        <f t="shared" si="114"/>
        <v>1239.2311999999999</v>
      </c>
      <c r="T149" s="25">
        <f t="shared" si="115"/>
        <v>671.73279999999988</v>
      </c>
      <c r="U149" s="25">
        <f t="shared" si="116"/>
        <v>208.46880000000002</v>
      </c>
      <c r="V149" s="25">
        <f t="shared" si="117"/>
        <v>2212.0855999999999</v>
      </c>
      <c r="W149" s="25">
        <f t="shared" si="118"/>
        <v>11.5816</v>
      </c>
      <c r="X149" s="25">
        <f t="shared" si="119"/>
        <v>2304.7384000000006</v>
      </c>
      <c r="Y149" s="25">
        <v>41531</v>
      </c>
      <c r="Z149" s="44">
        <f t="shared" si="96"/>
        <v>3.4021699453420333</v>
      </c>
      <c r="AA149" s="44">
        <f t="shared" si="97"/>
        <v>2.0914979172184633</v>
      </c>
      <c r="AB149" s="44">
        <f t="shared" si="98"/>
        <v>0.5577327779249236</v>
      </c>
      <c r="AC149" s="44">
        <f t="shared" si="99"/>
        <v>1.6731983337747705</v>
      </c>
      <c r="AD149" s="44">
        <f t="shared" si="100"/>
        <v>4.15510919554068</v>
      </c>
      <c r="AE149" s="44">
        <f t="shared" si="101"/>
        <v>2.9838703618983411</v>
      </c>
      <c r="AF149" s="44">
        <f t="shared" si="102"/>
        <v>1.6174250559822778</v>
      </c>
      <c r="AG149" s="44">
        <f t="shared" si="103"/>
        <v>0.50195950013243118</v>
      </c>
      <c r="AH149" s="44">
        <f t="shared" si="104"/>
        <v>5.3263480291830199</v>
      </c>
      <c r="AI149" s="44">
        <f t="shared" si="105"/>
        <v>2.788663889624618E-2</v>
      </c>
      <c r="AJ149" s="44">
        <f t="shared" si="106"/>
        <v>5.5494411403529904</v>
      </c>
      <c r="AK149" s="90">
        <f t="shared" si="107"/>
        <v>27.886638896246176</v>
      </c>
    </row>
    <row r="150" spans="1:37">
      <c r="A150" s="13">
        <v>1962</v>
      </c>
      <c r="B150" s="88">
        <v>12.9</v>
      </c>
      <c r="C150" s="88">
        <v>7.7</v>
      </c>
      <c r="D150" s="88">
        <v>2.1</v>
      </c>
      <c r="E150" s="88">
        <v>6.1</v>
      </c>
      <c r="F150" s="88">
        <v>15.4</v>
      </c>
      <c r="G150" s="88">
        <v>10.9</v>
      </c>
      <c r="H150" s="88">
        <v>5.7</v>
      </c>
      <c r="I150" s="88">
        <v>1.8</v>
      </c>
      <c r="J150" s="88">
        <v>18</v>
      </c>
      <c r="K150" s="88">
        <v>0.3</v>
      </c>
      <c r="L150" s="88">
        <f t="shared" si="108"/>
        <v>19.100000000000009</v>
      </c>
      <c r="M150" s="25">
        <v>103348</v>
      </c>
      <c r="N150" s="25">
        <f t="shared" si="109"/>
        <v>1333.1892</v>
      </c>
      <c r="O150" s="25">
        <f t="shared" si="110"/>
        <v>795.77959999999996</v>
      </c>
      <c r="P150" s="25">
        <f t="shared" si="111"/>
        <v>217.03080000000003</v>
      </c>
      <c r="Q150" s="25">
        <f t="shared" si="112"/>
        <v>630.42279999999994</v>
      </c>
      <c r="R150" s="25">
        <f t="shared" si="113"/>
        <v>1591.5591999999999</v>
      </c>
      <c r="S150" s="25">
        <f t="shared" si="114"/>
        <v>1126.4931999999999</v>
      </c>
      <c r="T150" s="25">
        <f t="shared" si="115"/>
        <v>589.08359999999993</v>
      </c>
      <c r="U150" s="25">
        <f t="shared" si="116"/>
        <v>186.0264</v>
      </c>
      <c r="V150" s="25">
        <f t="shared" si="117"/>
        <v>1860.2639999999999</v>
      </c>
      <c r="W150" s="25">
        <f t="shared" si="118"/>
        <v>31.004399999999997</v>
      </c>
      <c r="X150" s="25">
        <f t="shared" si="119"/>
        <v>1973.9468000000011</v>
      </c>
      <c r="Y150" s="25">
        <v>38442</v>
      </c>
      <c r="Z150" s="44">
        <f t="shared" si="96"/>
        <v>3.468053691275168</v>
      </c>
      <c r="AA150" s="44">
        <f t="shared" si="97"/>
        <v>2.0700785599084335</v>
      </c>
      <c r="AB150" s="44">
        <f t="shared" si="98"/>
        <v>0.56456687997502741</v>
      </c>
      <c r="AC150" s="44">
        <f t="shared" si="99"/>
        <v>1.6399323656417457</v>
      </c>
      <c r="AD150" s="44">
        <f t="shared" si="100"/>
        <v>4.140157119816867</v>
      </c>
      <c r="AE150" s="44">
        <f t="shared" si="101"/>
        <v>2.9303709484418081</v>
      </c>
      <c r="AF150" s="44">
        <f t="shared" si="102"/>
        <v>1.532395817075074</v>
      </c>
      <c r="AG150" s="44">
        <f t="shared" si="103"/>
        <v>0.4839144685500234</v>
      </c>
      <c r="AH150" s="44">
        <f t="shared" si="104"/>
        <v>4.8391446855002336</v>
      </c>
      <c r="AI150" s="44">
        <f t="shared" si="105"/>
        <v>8.0652411425003886E-2</v>
      </c>
      <c r="AJ150" s="44">
        <f t="shared" si="106"/>
        <v>5.1348701940585846</v>
      </c>
      <c r="AK150" s="90">
        <f t="shared" si="107"/>
        <v>26.884137141667967</v>
      </c>
    </row>
    <row r="151" spans="1:37">
      <c r="A151" s="13">
        <v>1961</v>
      </c>
      <c r="B151" s="88">
        <v>12.3</v>
      </c>
      <c r="C151" s="88">
        <v>7.1</v>
      </c>
      <c r="D151" s="88">
        <v>2.1</v>
      </c>
      <c r="E151" s="88">
        <v>6.5</v>
      </c>
      <c r="F151" s="88">
        <v>15.2</v>
      </c>
      <c r="G151" s="88">
        <v>10.8</v>
      </c>
      <c r="H151" s="88">
        <v>5.7</v>
      </c>
      <c r="I151" s="88">
        <v>2</v>
      </c>
      <c r="J151" s="88">
        <v>17</v>
      </c>
      <c r="K151" s="88">
        <v>0.5</v>
      </c>
      <c r="L151" s="88">
        <f t="shared" si="108"/>
        <v>20.799999999999997</v>
      </c>
      <c r="M151" s="25">
        <v>93246</v>
      </c>
      <c r="N151" s="25">
        <f t="shared" si="109"/>
        <v>1146.9258</v>
      </c>
      <c r="O151" s="25">
        <f t="shared" si="110"/>
        <v>662.04660000000001</v>
      </c>
      <c r="P151" s="25">
        <f t="shared" si="111"/>
        <v>195.81659999999999</v>
      </c>
      <c r="Q151" s="25">
        <f t="shared" si="112"/>
        <v>606.09900000000005</v>
      </c>
      <c r="R151" s="25">
        <f t="shared" si="113"/>
        <v>1417.3391999999999</v>
      </c>
      <c r="S151" s="25">
        <f t="shared" si="114"/>
        <v>1007.0568000000001</v>
      </c>
      <c r="T151" s="25">
        <f t="shared" si="115"/>
        <v>531.50220000000002</v>
      </c>
      <c r="U151" s="25">
        <f t="shared" si="116"/>
        <v>186.49199999999999</v>
      </c>
      <c r="V151" s="25">
        <f t="shared" si="117"/>
        <v>1585.182</v>
      </c>
      <c r="W151" s="25">
        <f t="shared" si="118"/>
        <v>46.622999999999998</v>
      </c>
      <c r="X151" s="25">
        <f t="shared" si="119"/>
        <v>1939.5167999999999</v>
      </c>
      <c r="Y151" s="25">
        <v>35632</v>
      </c>
      <c r="Z151" s="44">
        <f t="shared" si="96"/>
        <v>3.2188083744948361</v>
      </c>
      <c r="AA151" s="44">
        <f t="shared" si="97"/>
        <v>1.8580113381230356</v>
      </c>
      <c r="AB151" s="44">
        <f t="shared" si="98"/>
        <v>0.54955264930399639</v>
      </c>
      <c r="AC151" s="44">
        <f t="shared" si="99"/>
        <v>1.7009962954647508</v>
      </c>
      <c r="AD151" s="44">
        <f t="shared" si="100"/>
        <v>3.9777144140098781</v>
      </c>
      <c r="AE151" s="44">
        <f t="shared" si="101"/>
        <v>2.8262707678491248</v>
      </c>
      <c r="AF151" s="44">
        <f t="shared" si="102"/>
        <v>1.4916429052537046</v>
      </c>
      <c r="AG151" s="44">
        <f t="shared" si="103"/>
        <v>0.52338347552761566</v>
      </c>
      <c r="AH151" s="44">
        <f t="shared" si="104"/>
        <v>4.4487595419847334</v>
      </c>
      <c r="AI151" s="44">
        <f t="shared" si="105"/>
        <v>0.13084586888190392</v>
      </c>
      <c r="AJ151" s="44">
        <f t="shared" si="106"/>
        <v>5.443188145487202</v>
      </c>
      <c r="AK151" s="90">
        <f t="shared" si="107"/>
        <v>26.169173776380781</v>
      </c>
    </row>
    <row r="152" spans="1:37">
      <c r="A152" s="13">
        <v>1960</v>
      </c>
      <c r="B152" s="88">
        <v>12.7</v>
      </c>
      <c r="C152" s="88">
        <v>7.7</v>
      </c>
      <c r="D152" s="88">
        <v>2.2000000000000002</v>
      </c>
      <c r="E152" s="88">
        <v>8.1</v>
      </c>
      <c r="F152" s="88">
        <v>15.4</v>
      </c>
      <c r="G152" s="88">
        <v>12.4</v>
      </c>
      <c r="H152" s="88">
        <v>6</v>
      </c>
      <c r="I152" s="88">
        <v>2.2000000000000002</v>
      </c>
      <c r="J152" s="88">
        <v>17.899999999999999</v>
      </c>
      <c r="K152" s="88">
        <v>0.8</v>
      </c>
      <c r="L152" s="88">
        <f t="shared" si="108"/>
        <v>14.600000000000009</v>
      </c>
      <c r="M152" s="25">
        <v>84124</v>
      </c>
      <c r="N152" s="25">
        <f t="shared" si="109"/>
        <v>1068.3748000000001</v>
      </c>
      <c r="O152" s="25">
        <f t="shared" si="110"/>
        <v>647.75480000000005</v>
      </c>
      <c r="P152" s="25">
        <f t="shared" si="111"/>
        <v>185.07280000000003</v>
      </c>
      <c r="Q152" s="25">
        <f t="shared" si="112"/>
        <v>681.40440000000001</v>
      </c>
      <c r="R152" s="25">
        <f t="shared" si="113"/>
        <v>1295.5096000000001</v>
      </c>
      <c r="S152" s="25">
        <f t="shared" si="114"/>
        <v>1043.1376</v>
      </c>
      <c r="T152" s="25">
        <f t="shared" si="115"/>
        <v>504.74400000000003</v>
      </c>
      <c r="U152" s="25">
        <f t="shared" si="116"/>
        <v>185.07280000000003</v>
      </c>
      <c r="V152" s="25">
        <f t="shared" si="117"/>
        <v>1505.8195999999998</v>
      </c>
      <c r="W152" s="25">
        <f t="shared" si="118"/>
        <v>67.299199999999999</v>
      </c>
      <c r="X152" s="25">
        <f t="shared" si="119"/>
        <v>1228.2104000000006</v>
      </c>
      <c r="Y152" s="25">
        <v>32676</v>
      </c>
      <c r="Z152" s="44">
        <f t="shared" si="96"/>
        <v>3.269600930346432</v>
      </c>
      <c r="AA152" s="44">
        <f t="shared" si="97"/>
        <v>1.9823564695801201</v>
      </c>
      <c r="AB152" s="44">
        <f t="shared" si="98"/>
        <v>0.56638756273717716</v>
      </c>
      <c r="AC152" s="44">
        <f t="shared" si="99"/>
        <v>2.0853360264414249</v>
      </c>
      <c r="AD152" s="44">
        <f t="shared" si="100"/>
        <v>3.9647129391602403</v>
      </c>
      <c r="AE152" s="44">
        <f t="shared" si="101"/>
        <v>3.1923662627004532</v>
      </c>
      <c r="AF152" s="44">
        <f t="shared" si="102"/>
        <v>1.5446933529195741</v>
      </c>
      <c r="AG152" s="44">
        <f t="shared" si="103"/>
        <v>0.56638756273717716</v>
      </c>
      <c r="AH152" s="44">
        <f t="shared" si="104"/>
        <v>4.6083351695433956</v>
      </c>
      <c r="AI152" s="44">
        <f t="shared" si="105"/>
        <v>0.20595911372260986</v>
      </c>
      <c r="AJ152" s="44">
        <f t="shared" si="106"/>
        <v>3.758753825437632</v>
      </c>
      <c r="AK152" s="90">
        <f t="shared" si="107"/>
        <v>25.744889215326236</v>
      </c>
    </row>
    <row r="153" spans="1:37">
      <c r="A153" s="13">
        <v>1959</v>
      </c>
      <c r="B153" s="88">
        <v>12.5</v>
      </c>
      <c r="C153" s="88">
        <v>8</v>
      </c>
      <c r="D153" s="88">
        <v>2.2999999999999998</v>
      </c>
      <c r="E153" s="88">
        <v>7.4</v>
      </c>
      <c r="F153" s="88">
        <v>16.399999999999999</v>
      </c>
      <c r="G153" s="88">
        <v>12.8</v>
      </c>
      <c r="H153" s="88">
        <v>6</v>
      </c>
      <c r="I153" s="88">
        <v>2.2000000000000002</v>
      </c>
      <c r="J153" s="88">
        <v>17.399999999999999</v>
      </c>
      <c r="K153" s="88">
        <v>0.8</v>
      </c>
      <c r="L153" s="88">
        <f t="shared" si="108"/>
        <v>14.200000000000003</v>
      </c>
      <c r="M153" s="25">
        <v>77833</v>
      </c>
      <c r="N153" s="25">
        <f t="shared" si="109"/>
        <v>972.91250000000002</v>
      </c>
      <c r="O153" s="25">
        <f t="shared" si="110"/>
        <v>622.66399999999999</v>
      </c>
      <c r="P153" s="25">
        <f t="shared" si="111"/>
        <v>179.01589999999999</v>
      </c>
      <c r="Q153" s="25">
        <f t="shared" si="112"/>
        <v>575.96420000000012</v>
      </c>
      <c r="R153" s="25">
        <f t="shared" si="113"/>
        <v>1276.4612</v>
      </c>
      <c r="S153" s="25">
        <f t="shared" si="114"/>
        <v>996.26240000000007</v>
      </c>
      <c r="T153" s="25">
        <f t="shared" si="115"/>
        <v>466.99799999999999</v>
      </c>
      <c r="U153" s="25">
        <f t="shared" si="116"/>
        <v>171.23260000000002</v>
      </c>
      <c r="V153" s="25">
        <f t="shared" si="117"/>
        <v>1354.2942</v>
      </c>
      <c r="W153" s="25">
        <f t="shared" si="118"/>
        <v>62.266400000000004</v>
      </c>
      <c r="X153" s="25">
        <f t="shared" si="119"/>
        <v>1105.2286000000004</v>
      </c>
      <c r="Y153" s="25">
        <v>30701</v>
      </c>
      <c r="Z153" s="44">
        <f t="shared" si="96"/>
        <v>3.168992866681867</v>
      </c>
      <c r="AA153" s="44">
        <f t="shared" si="97"/>
        <v>2.0281554346763948</v>
      </c>
      <c r="AB153" s="44">
        <f t="shared" si="98"/>
        <v>0.58309468746946358</v>
      </c>
      <c r="AC153" s="44">
        <f t="shared" si="99"/>
        <v>1.8760437770756657</v>
      </c>
      <c r="AD153" s="44">
        <f t="shared" si="100"/>
        <v>4.1577186410866096</v>
      </c>
      <c r="AE153" s="44">
        <f t="shared" si="101"/>
        <v>3.245048695482232</v>
      </c>
      <c r="AF153" s="44">
        <f t="shared" si="102"/>
        <v>1.521116576007296</v>
      </c>
      <c r="AG153" s="44">
        <f t="shared" si="103"/>
        <v>0.55774274453600869</v>
      </c>
      <c r="AH153" s="44">
        <f t="shared" si="104"/>
        <v>4.4112380704211596</v>
      </c>
      <c r="AI153" s="44">
        <f t="shared" si="105"/>
        <v>0.2028155434676395</v>
      </c>
      <c r="AJ153" s="44">
        <f t="shared" si="106"/>
        <v>3.5999758965506024</v>
      </c>
      <c r="AK153" s="90">
        <f t="shared" si="107"/>
        <v>25.351942933454936</v>
      </c>
    </row>
    <row r="154" spans="1:37">
      <c r="A154" s="13">
        <v>1958</v>
      </c>
      <c r="B154" s="88">
        <v>14.4</v>
      </c>
      <c r="C154" s="88">
        <v>7.9</v>
      </c>
      <c r="D154" s="88">
        <v>2.2000000000000002</v>
      </c>
      <c r="E154" s="88">
        <v>6.3</v>
      </c>
      <c r="F154" s="88">
        <v>16</v>
      </c>
      <c r="G154" s="88">
        <v>15.3</v>
      </c>
      <c r="H154" s="88">
        <v>5.8</v>
      </c>
      <c r="I154" s="88">
        <v>2.4</v>
      </c>
      <c r="J154" s="88">
        <v>16.3</v>
      </c>
      <c r="K154" s="88">
        <v>1.2</v>
      </c>
      <c r="L154" s="88">
        <f t="shared" si="108"/>
        <v>12.200000000000003</v>
      </c>
      <c r="M154" s="25">
        <v>75695</v>
      </c>
      <c r="N154" s="25">
        <f t="shared" si="109"/>
        <v>1090.008</v>
      </c>
      <c r="O154" s="25">
        <f t="shared" si="110"/>
        <v>597.9905</v>
      </c>
      <c r="P154" s="25">
        <f t="shared" si="111"/>
        <v>166.529</v>
      </c>
      <c r="Q154" s="25">
        <f t="shared" si="112"/>
        <v>476.87849999999997</v>
      </c>
      <c r="R154" s="25">
        <f t="shared" si="113"/>
        <v>1211.1199999999999</v>
      </c>
      <c r="S154" s="25">
        <f t="shared" si="114"/>
        <v>1158.1334999999999</v>
      </c>
      <c r="T154" s="25">
        <f t="shared" si="115"/>
        <v>439.03100000000001</v>
      </c>
      <c r="U154" s="25">
        <f t="shared" si="116"/>
        <v>181.66800000000001</v>
      </c>
      <c r="V154" s="25">
        <f t="shared" si="117"/>
        <v>1233.8285000000001</v>
      </c>
      <c r="W154" s="25">
        <f t="shared" si="118"/>
        <v>90.834000000000003</v>
      </c>
      <c r="X154" s="25">
        <f t="shared" si="119"/>
        <v>923.47900000000027</v>
      </c>
      <c r="Y154" s="25">
        <v>28924</v>
      </c>
      <c r="Z154" s="44">
        <f t="shared" si="96"/>
        <v>3.7685244087954639</v>
      </c>
      <c r="AA154" s="44">
        <f t="shared" si="97"/>
        <v>2.0674543631586229</v>
      </c>
      <c r="AB154" s="44">
        <f t="shared" si="98"/>
        <v>0.57574678467708484</v>
      </c>
      <c r="AC154" s="44">
        <f t="shared" si="99"/>
        <v>1.6487294288480154</v>
      </c>
      <c r="AD154" s="44">
        <f t="shared" si="100"/>
        <v>4.1872493431060702</v>
      </c>
      <c r="AE154" s="44">
        <f t="shared" si="101"/>
        <v>4.0040571843451804</v>
      </c>
      <c r="AF154" s="44">
        <f t="shared" si="102"/>
        <v>1.5178778868759508</v>
      </c>
      <c r="AG154" s="44">
        <f t="shared" si="103"/>
        <v>0.62808740146591069</v>
      </c>
      <c r="AH154" s="44">
        <f t="shared" si="104"/>
        <v>4.2657602682893101</v>
      </c>
      <c r="AI154" s="44">
        <f t="shared" si="105"/>
        <v>0.31404370073295534</v>
      </c>
      <c r="AJ154" s="44">
        <f t="shared" si="106"/>
        <v>3.1927776241183801</v>
      </c>
      <c r="AK154" s="90">
        <f t="shared" si="107"/>
        <v>26.170308394412945</v>
      </c>
    </row>
    <row r="155" spans="1:37">
      <c r="A155" s="13">
        <v>1957</v>
      </c>
      <c r="B155" s="88">
        <v>13.7</v>
      </c>
      <c r="C155" s="88">
        <v>7.6</v>
      </c>
      <c r="D155" s="88">
        <v>2.2000000000000002</v>
      </c>
      <c r="E155" s="88">
        <v>6.3</v>
      </c>
      <c r="F155" s="88">
        <v>14.7</v>
      </c>
      <c r="G155" s="88">
        <v>15.8</v>
      </c>
      <c r="H155" s="88">
        <v>4.7</v>
      </c>
      <c r="I155" s="88">
        <v>2.4</v>
      </c>
      <c r="J155" s="88">
        <v>15</v>
      </c>
      <c r="K155" s="88">
        <v>1.2</v>
      </c>
      <c r="L155" s="88">
        <f t="shared" si="108"/>
        <v>16.399999999999991</v>
      </c>
      <c r="M155" s="25">
        <v>72381</v>
      </c>
      <c r="N155" s="25">
        <f t="shared" si="109"/>
        <v>991.61969999999997</v>
      </c>
      <c r="O155" s="25">
        <f t="shared" si="110"/>
        <v>550.09559999999999</v>
      </c>
      <c r="P155" s="25">
        <f t="shared" si="111"/>
        <v>159.23820000000001</v>
      </c>
      <c r="Q155" s="25">
        <f t="shared" si="112"/>
        <v>456.00029999999998</v>
      </c>
      <c r="R155" s="25">
        <f t="shared" si="113"/>
        <v>1064.0007000000001</v>
      </c>
      <c r="S155" s="25">
        <f t="shared" si="114"/>
        <v>1143.6197999999999</v>
      </c>
      <c r="T155" s="25">
        <f t="shared" si="115"/>
        <v>340.19069999999999</v>
      </c>
      <c r="U155" s="25">
        <f t="shared" si="116"/>
        <v>173.71439999999998</v>
      </c>
      <c r="V155" s="25">
        <f t="shared" si="117"/>
        <v>1085.7149999999999</v>
      </c>
      <c r="W155" s="25">
        <f t="shared" si="118"/>
        <v>86.857199999999992</v>
      </c>
      <c r="X155" s="25">
        <f t="shared" si="119"/>
        <v>1187.0483999999994</v>
      </c>
      <c r="Y155" s="25">
        <v>29018</v>
      </c>
      <c r="Z155" s="44">
        <f t="shared" si="96"/>
        <v>3.417257219656765</v>
      </c>
      <c r="AA155" s="44">
        <f t="shared" si="97"/>
        <v>1.8957047349920737</v>
      </c>
      <c r="AB155" s="44">
        <f t="shared" si="98"/>
        <v>0.54875663381349504</v>
      </c>
      <c r="AC155" s="44">
        <f t="shared" si="99"/>
        <v>1.5714394513750085</v>
      </c>
      <c r="AD155" s="44">
        <f t="shared" si="100"/>
        <v>3.6666920532083536</v>
      </c>
      <c r="AE155" s="44">
        <f t="shared" si="101"/>
        <v>3.9410703701151006</v>
      </c>
      <c r="AF155" s="44">
        <f t="shared" si="102"/>
        <v>1.1723437176924667</v>
      </c>
      <c r="AG155" s="44">
        <f t="shared" si="103"/>
        <v>0.59864360052381271</v>
      </c>
      <c r="AH155" s="44">
        <f t="shared" si="104"/>
        <v>3.7415225032738295</v>
      </c>
      <c r="AI155" s="44">
        <f t="shared" si="105"/>
        <v>0.29932180026190636</v>
      </c>
      <c r="AJ155" s="44">
        <f t="shared" si="106"/>
        <v>4.0907312702460521</v>
      </c>
      <c r="AK155" s="90">
        <f t="shared" si="107"/>
        <v>24.943483355158861</v>
      </c>
    </row>
    <row r="156" spans="1:37">
      <c r="A156" s="13">
        <v>1956</v>
      </c>
      <c r="B156" s="88">
        <v>15.1</v>
      </c>
      <c r="C156" s="88">
        <v>7.6</v>
      </c>
      <c r="D156" s="88">
        <v>2.2000000000000002</v>
      </c>
      <c r="E156" s="88">
        <v>5.9</v>
      </c>
      <c r="F156" s="88">
        <v>14.5</v>
      </c>
      <c r="G156" s="88">
        <v>15.8</v>
      </c>
      <c r="H156" s="88">
        <v>4.7</v>
      </c>
      <c r="I156" s="88">
        <v>2.8</v>
      </c>
      <c r="J156" s="88">
        <v>15.1</v>
      </c>
      <c r="K156" s="88">
        <v>1.5</v>
      </c>
      <c r="L156" s="88">
        <f t="shared" si="108"/>
        <v>14.800000000000011</v>
      </c>
      <c r="M156" s="25">
        <v>66812</v>
      </c>
      <c r="N156" s="25">
        <f t="shared" si="109"/>
        <v>1008.8611999999999</v>
      </c>
      <c r="O156" s="25">
        <f t="shared" si="110"/>
        <v>507.77119999999996</v>
      </c>
      <c r="P156" s="25">
        <f t="shared" si="111"/>
        <v>146.98640000000003</v>
      </c>
      <c r="Q156" s="25">
        <f t="shared" si="112"/>
        <v>394.19080000000002</v>
      </c>
      <c r="R156" s="25">
        <f t="shared" si="113"/>
        <v>968.774</v>
      </c>
      <c r="S156" s="25">
        <f t="shared" si="114"/>
        <v>1055.6296</v>
      </c>
      <c r="T156" s="25">
        <f t="shared" si="115"/>
        <v>314.01640000000003</v>
      </c>
      <c r="U156" s="25">
        <f t="shared" si="116"/>
        <v>187.07359999999997</v>
      </c>
      <c r="V156" s="25">
        <f t="shared" si="117"/>
        <v>1008.8611999999999</v>
      </c>
      <c r="W156" s="25">
        <f t="shared" si="118"/>
        <v>100.218</v>
      </c>
      <c r="X156" s="25">
        <f t="shared" si="119"/>
        <v>988.81760000000077</v>
      </c>
      <c r="Y156" s="25">
        <v>27306</v>
      </c>
      <c r="Z156" s="44">
        <f t="shared" si="96"/>
        <v>3.6946502600161133</v>
      </c>
      <c r="AA156" s="44">
        <f t="shared" si="97"/>
        <v>1.8595590712663881</v>
      </c>
      <c r="AB156" s="44">
        <f t="shared" si="98"/>
        <v>0.53829341536658626</v>
      </c>
      <c r="AC156" s="44">
        <f t="shared" si="99"/>
        <v>1.4436050684831174</v>
      </c>
      <c r="AD156" s="44">
        <f t="shared" si="100"/>
        <v>3.5478429649161356</v>
      </c>
      <c r="AE156" s="44">
        <f t="shared" si="101"/>
        <v>3.8659254376327543</v>
      </c>
      <c r="AF156" s="44">
        <f t="shared" si="102"/>
        <v>1.1499904782831614</v>
      </c>
      <c r="AG156" s="44">
        <f t="shared" si="103"/>
        <v>0.68510071046656407</v>
      </c>
      <c r="AH156" s="44">
        <f t="shared" si="104"/>
        <v>3.6946502600161133</v>
      </c>
      <c r="AI156" s="44">
        <f t="shared" si="105"/>
        <v>0.36701823774994513</v>
      </c>
      <c r="AJ156" s="44">
        <f t="shared" si="106"/>
        <v>3.6212466124661278</v>
      </c>
      <c r="AK156" s="90">
        <f t="shared" si="107"/>
        <v>24.467882516663007</v>
      </c>
    </row>
    <row r="157" spans="1:37">
      <c r="A157" s="13">
        <v>1955</v>
      </c>
      <c r="B157" s="88">
        <v>13.8</v>
      </c>
      <c r="C157" s="88">
        <v>7.4</v>
      </c>
      <c r="D157" s="88">
        <v>2.2999999999999998</v>
      </c>
      <c r="E157" s="88">
        <v>5.9</v>
      </c>
      <c r="F157" s="88">
        <v>14.5</v>
      </c>
      <c r="G157" s="88">
        <v>15.1</v>
      </c>
      <c r="H157" s="88">
        <v>4.7</v>
      </c>
      <c r="I157" s="88">
        <v>3.4</v>
      </c>
      <c r="J157" s="88">
        <v>14.3</v>
      </c>
      <c r="K157" s="88">
        <v>2.1</v>
      </c>
      <c r="L157" s="88">
        <f t="shared" si="108"/>
        <v>16.5</v>
      </c>
      <c r="M157" s="25">
        <v>60201</v>
      </c>
      <c r="N157" s="25">
        <f t="shared" si="109"/>
        <v>830.77380000000005</v>
      </c>
      <c r="O157" s="25">
        <f t="shared" si="110"/>
        <v>445.48740000000004</v>
      </c>
      <c r="P157" s="25">
        <f t="shared" si="111"/>
        <v>138.4623</v>
      </c>
      <c r="Q157" s="25">
        <f t="shared" si="112"/>
        <v>355.1859</v>
      </c>
      <c r="R157" s="25">
        <f t="shared" si="113"/>
        <v>872.91449999999998</v>
      </c>
      <c r="S157" s="25">
        <f t="shared" si="114"/>
        <v>909.03509999999994</v>
      </c>
      <c r="T157" s="25">
        <f t="shared" si="115"/>
        <v>282.94470000000001</v>
      </c>
      <c r="U157" s="25">
        <f t="shared" si="116"/>
        <v>204.68340000000001</v>
      </c>
      <c r="V157" s="25">
        <f t="shared" si="117"/>
        <v>860.87430000000006</v>
      </c>
      <c r="W157" s="25">
        <f t="shared" si="118"/>
        <v>126.4221</v>
      </c>
      <c r="X157" s="25">
        <f t="shared" si="119"/>
        <v>993.31650000000002</v>
      </c>
      <c r="Y157" s="25">
        <v>24150</v>
      </c>
      <c r="Z157" s="44">
        <f t="shared" si="96"/>
        <v>3.4400571428571429</v>
      </c>
      <c r="AA157" s="44">
        <f t="shared" si="97"/>
        <v>1.8446683229813667</v>
      </c>
      <c r="AB157" s="44">
        <f t="shared" si="98"/>
        <v>0.57334285714285715</v>
      </c>
      <c r="AC157" s="44">
        <f t="shared" si="99"/>
        <v>1.4707490683229816</v>
      </c>
      <c r="AD157" s="44">
        <f t="shared" si="100"/>
        <v>3.6145527950310559</v>
      </c>
      <c r="AE157" s="44">
        <f t="shared" si="101"/>
        <v>3.7641204968944098</v>
      </c>
      <c r="AF157" s="44">
        <f t="shared" si="102"/>
        <v>1.1716136645962734</v>
      </c>
      <c r="AG157" s="44">
        <f t="shared" si="103"/>
        <v>0.8475503105590062</v>
      </c>
      <c r="AH157" s="44">
        <f t="shared" si="104"/>
        <v>3.5646968944099382</v>
      </c>
      <c r="AI157" s="44">
        <f t="shared" si="105"/>
        <v>0.52348695652173904</v>
      </c>
      <c r="AJ157" s="44">
        <f t="shared" si="106"/>
        <v>4.1131118012422361</v>
      </c>
      <c r="AK157" s="90">
        <f t="shared" si="107"/>
        <v>24.927950310559009</v>
      </c>
    </row>
    <row r="158" spans="1:37">
      <c r="A158" s="13">
        <v>1954</v>
      </c>
      <c r="B158" s="88">
        <v>16.399999999999999</v>
      </c>
      <c r="C158" s="88">
        <v>7.1</v>
      </c>
      <c r="D158" s="88">
        <v>2.2000000000000002</v>
      </c>
      <c r="E158" s="88">
        <v>6.6</v>
      </c>
      <c r="F158" s="88">
        <v>14.1</v>
      </c>
      <c r="G158" s="88">
        <v>14.9</v>
      </c>
      <c r="H158" s="88">
        <v>4.5999999999999996</v>
      </c>
      <c r="I158" s="88">
        <v>3.3</v>
      </c>
      <c r="J158" s="88">
        <v>13.5</v>
      </c>
      <c r="K158" s="88">
        <v>1.6</v>
      </c>
      <c r="L158" s="88">
        <f t="shared" si="108"/>
        <v>15.700000000000017</v>
      </c>
      <c r="M158" s="25">
        <v>55200</v>
      </c>
      <c r="N158" s="25">
        <f t="shared" si="109"/>
        <v>905.27999999999986</v>
      </c>
      <c r="O158" s="25">
        <f t="shared" si="110"/>
        <v>391.92</v>
      </c>
      <c r="P158" s="25">
        <f t="shared" si="111"/>
        <v>121.44000000000001</v>
      </c>
      <c r="Q158" s="25">
        <f t="shared" si="112"/>
        <v>364.32</v>
      </c>
      <c r="R158" s="25">
        <f t="shared" si="113"/>
        <v>778.32</v>
      </c>
      <c r="S158" s="25">
        <f t="shared" si="114"/>
        <v>822.48</v>
      </c>
      <c r="T158" s="25">
        <f t="shared" si="115"/>
        <v>253.91999999999996</v>
      </c>
      <c r="U158" s="25">
        <f t="shared" si="116"/>
        <v>182.16</v>
      </c>
      <c r="V158" s="25">
        <f t="shared" si="117"/>
        <v>745.2</v>
      </c>
      <c r="W158" s="25">
        <f t="shared" si="118"/>
        <v>88.32</v>
      </c>
      <c r="X158" s="25">
        <f t="shared" si="119"/>
        <v>866.6400000000009</v>
      </c>
      <c r="Y158" s="25">
        <v>22682</v>
      </c>
      <c r="Z158" s="44">
        <f t="shared" si="96"/>
        <v>3.9911824354113388</v>
      </c>
      <c r="AA158" s="44">
        <f t="shared" si="97"/>
        <v>1.7278899567939334</v>
      </c>
      <c r="AB158" s="44">
        <f t="shared" si="98"/>
        <v>0.53540252182347248</v>
      </c>
      <c r="AC158" s="44">
        <f t="shared" si="99"/>
        <v>1.6062075654704171</v>
      </c>
      <c r="AD158" s="44">
        <f t="shared" si="100"/>
        <v>3.4314434353231635</v>
      </c>
      <c r="AE158" s="44">
        <f t="shared" si="101"/>
        <v>3.62613526144079</v>
      </c>
      <c r="AF158" s="44">
        <f t="shared" si="102"/>
        <v>1.1194780001763511</v>
      </c>
      <c r="AG158" s="44">
        <f t="shared" si="103"/>
        <v>0.80310378273520855</v>
      </c>
      <c r="AH158" s="44">
        <f t="shared" si="104"/>
        <v>3.2854245657349441</v>
      </c>
      <c r="AI158" s="44">
        <f t="shared" si="105"/>
        <v>0.38938365223525262</v>
      </c>
      <c r="AJ158" s="44">
        <f t="shared" si="106"/>
        <v>3.82082708755842</v>
      </c>
      <c r="AK158" s="90">
        <f t="shared" si="107"/>
        <v>24.336478264703295</v>
      </c>
    </row>
    <row r="159" spans="1:37">
      <c r="A159" s="13">
        <v>1953</v>
      </c>
      <c r="B159" s="88">
        <v>17.2</v>
      </c>
      <c r="C159" s="88">
        <v>6.6</v>
      </c>
      <c r="D159" s="88">
        <v>2.2000000000000002</v>
      </c>
      <c r="E159" s="88">
        <v>8.1999999999999993</v>
      </c>
      <c r="F159" s="88">
        <v>15</v>
      </c>
      <c r="G159" s="88">
        <v>13.8</v>
      </c>
      <c r="H159" s="88">
        <v>4.2</v>
      </c>
      <c r="I159" s="88">
        <v>3.3</v>
      </c>
      <c r="J159" s="88">
        <v>13.4</v>
      </c>
      <c r="K159" s="88">
        <v>1.7</v>
      </c>
      <c r="L159" s="88">
        <f t="shared" si="108"/>
        <v>14.399999999999991</v>
      </c>
      <c r="M159" s="25">
        <v>54545</v>
      </c>
      <c r="N159" s="25">
        <f t="shared" si="109"/>
        <v>938.17399999999998</v>
      </c>
      <c r="O159" s="25">
        <f t="shared" si="110"/>
        <v>359.99700000000001</v>
      </c>
      <c r="P159" s="25">
        <f t="shared" si="111"/>
        <v>119.99900000000001</v>
      </c>
      <c r="Q159" s="25">
        <f t="shared" si="112"/>
        <v>447.26899999999995</v>
      </c>
      <c r="R159" s="25">
        <f t="shared" si="113"/>
        <v>818.17499999999995</v>
      </c>
      <c r="S159" s="25">
        <f t="shared" si="114"/>
        <v>752.721</v>
      </c>
      <c r="T159" s="25">
        <f t="shared" si="115"/>
        <v>229.089</v>
      </c>
      <c r="U159" s="25">
        <f t="shared" si="116"/>
        <v>179.99850000000001</v>
      </c>
      <c r="V159" s="25">
        <f t="shared" si="117"/>
        <v>730.90300000000002</v>
      </c>
      <c r="W159" s="25">
        <f t="shared" si="118"/>
        <v>92.726500000000001</v>
      </c>
      <c r="X159" s="25">
        <f t="shared" si="119"/>
        <v>785.44799999999952</v>
      </c>
      <c r="Y159" s="25">
        <v>20937</v>
      </c>
      <c r="Z159" s="44">
        <f t="shared" si="96"/>
        <v>4.4809380522519939</v>
      </c>
      <c r="AA159" s="44">
        <f t="shared" si="97"/>
        <v>1.7194297177246025</v>
      </c>
      <c r="AB159" s="44">
        <f t="shared" si="98"/>
        <v>0.57314323924153421</v>
      </c>
      <c r="AC159" s="44">
        <f t="shared" si="99"/>
        <v>2.1362611644457177</v>
      </c>
      <c r="AD159" s="44">
        <f t="shared" si="100"/>
        <v>3.9077948130104598</v>
      </c>
      <c r="AE159" s="44">
        <f t="shared" si="101"/>
        <v>3.5951712279696233</v>
      </c>
      <c r="AF159" s="44">
        <f t="shared" si="102"/>
        <v>1.0941825476429288</v>
      </c>
      <c r="AG159" s="44">
        <f t="shared" si="103"/>
        <v>0.85971485886230126</v>
      </c>
      <c r="AH159" s="44">
        <f t="shared" si="104"/>
        <v>3.4909633662893444</v>
      </c>
      <c r="AI159" s="44">
        <f t="shared" si="105"/>
        <v>0.44288341214118543</v>
      </c>
      <c r="AJ159" s="44">
        <f t="shared" si="106"/>
        <v>3.7514830204900398</v>
      </c>
      <c r="AK159" s="90">
        <f t="shared" si="107"/>
        <v>26.051965420069731</v>
      </c>
    </row>
    <row r="160" spans="1:37">
      <c r="A160" s="13">
        <v>1952</v>
      </c>
      <c r="B160" s="88">
        <v>18</v>
      </c>
      <c r="C160" s="88">
        <v>7.4</v>
      </c>
      <c r="D160" s="88">
        <v>2.2000000000000002</v>
      </c>
      <c r="E160" s="88">
        <v>8.1999999999999993</v>
      </c>
      <c r="F160" s="88">
        <v>14.5</v>
      </c>
      <c r="G160" s="88">
        <v>13.5</v>
      </c>
      <c r="H160" s="88">
        <v>4.3</v>
      </c>
      <c r="I160" s="88">
        <v>3</v>
      </c>
      <c r="J160" s="88">
        <v>12.2</v>
      </c>
      <c r="K160" s="88">
        <v>2</v>
      </c>
      <c r="L160" s="88">
        <f t="shared" si="108"/>
        <v>14.700000000000003</v>
      </c>
      <c r="M160" s="25">
        <v>50058</v>
      </c>
      <c r="N160" s="25">
        <f t="shared" si="109"/>
        <v>901.04399999999998</v>
      </c>
      <c r="O160" s="25">
        <f t="shared" si="110"/>
        <v>370.42920000000004</v>
      </c>
      <c r="P160" s="25">
        <f t="shared" si="111"/>
        <v>110.1276</v>
      </c>
      <c r="Q160" s="25">
        <f t="shared" si="112"/>
        <v>410.47559999999999</v>
      </c>
      <c r="R160" s="25">
        <f t="shared" si="113"/>
        <v>725.84100000000001</v>
      </c>
      <c r="S160" s="25">
        <f t="shared" si="114"/>
        <v>675.78300000000002</v>
      </c>
      <c r="T160" s="25">
        <f t="shared" si="115"/>
        <v>215.24939999999998</v>
      </c>
      <c r="U160" s="25">
        <f t="shared" si="116"/>
        <v>150.17400000000001</v>
      </c>
      <c r="V160" s="25">
        <f t="shared" si="117"/>
        <v>610.70759999999996</v>
      </c>
      <c r="W160" s="25">
        <f t="shared" si="118"/>
        <v>100.116</v>
      </c>
      <c r="X160" s="25">
        <f t="shared" si="119"/>
        <v>735.85260000000005</v>
      </c>
      <c r="Y160" s="25">
        <v>20688</v>
      </c>
      <c r="Z160" s="44">
        <f t="shared" si="96"/>
        <v>4.3553944315545241</v>
      </c>
      <c r="AA160" s="44">
        <f t="shared" si="97"/>
        <v>1.7905510440835271</v>
      </c>
      <c r="AB160" s="44">
        <f t="shared" si="98"/>
        <v>0.53232598607888637</v>
      </c>
      <c r="AC160" s="44">
        <f t="shared" si="99"/>
        <v>1.9841241299303942</v>
      </c>
      <c r="AD160" s="44">
        <f t="shared" si="100"/>
        <v>3.5085121809744781</v>
      </c>
      <c r="AE160" s="44">
        <f t="shared" si="101"/>
        <v>3.2665458236658935</v>
      </c>
      <c r="AF160" s="44">
        <f t="shared" si="102"/>
        <v>1.040455336426914</v>
      </c>
      <c r="AG160" s="44">
        <f t="shared" si="103"/>
        <v>0.72589907192575409</v>
      </c>
      <c r="AH160" s="44">
        <f t="shared" si="104"/>
        <v>2.9519895591647329</v>
      </c>
      <c r="AI160" s="44">
        <f t="shared" si="105"/>
        <v>0.48393271461716941</v>
      </c>
      <c r="AJ160" s="44">
        <f t="shared" si="106"/>
        <v>3.5569054524361952</v>
      </c>
      <c r="AK160" s="90">
        <f t="shared" si="107"/>
        <v>24.196635730858464</v>
      </c>
    </row>
    <row r="161" spans="1:37">
      <c r="A161" s="13">
        <v>1951</v>
      </c>
      <c r="B161" s="88">
        <v>17.100000000000001</v>
      </c>
      <c r="C161" s="88">
        <v>5.9</v>
      </c>
      <c r="D161" s="88">
        <v>2.4</v>
      </c>
      <c r="E161" s="88">
        <v>6</v>
      </c>
      <c r="F161" s="88">
        <v>15.7</v>
      </c>
      <c r="G161" s="88">
        <v>13.9</v>
      </c>
      <c r="H161" s="88">
        <v>5.0999999999999996</v>
      </c>
      <c r="I161" s="88">
        <v>2.1</v>
      </c>
      <c r="J161" s="88">
        <v>11.9</v>
      </c>
      <c r="K161" s="88">
        <v>2.4</v>
      </c>
      <c r="L161" s="88">
        <f t="shared" si="108"/>
        <v>17.5</v>
      </c>
      <c r="M161" s="25">
        <v>41494</v>
      </c>
      <c r="N161" s="25">
        <f t="shared" si="109"/>
        <v>709.54740000000004</v>
      </c>
      <c r="O161" s="25">
        <f t="shared" si="110"/>
        <v>244.81460000000001</v>
      </c>
      <c r="P161" s="25">
        <f t="shared" si="111"/>
        <v>99.585599999999985</v>
      </c>
      <c r="Q161" s="25">
        <f t="shared" si="112"/>
        <v>248.964</v>
      </c>
      <c r="R161" s="25">
        <f t="shared" si="113"/>
        <v>651.45579999999995</v>
      </c>
      <c r="S161" s="25">
        <f t="shared" si="114"/>
        <v>576.76659999999993</v>
      </c>
      <c r="T161" s="25">
        <f t="shared" si="115"/>
        <v>211.61939999999998</v>
      </c>
      <c r="U161" s="25">
        <f t="shared" si="116"/>
        <v>87.137400000000014</v>
      </c>
      <c r="V161" s="25">
        <f t="shared" si="117"/>
        <v>493.77860000000004</v>
      </c>
      <c r="W161" s="25">
        <f t="shared" si="118"/>
        <v>99.585599999999985</v>
      </c>
      <c r="X161" s="25">
        <f t="shared" si="119"/>
        <v>726.14499999999998</v>
      </c>
      <c r="Y161" s="25">
        <v>18747</v>
      </c>
      <c r="Z161" s="44">
        <f t="shared" si="96"/>
        <v>3.7848583773403748</v>
      </c>
      <c r="AA161" s="44">
        <f t="shared" si="97"/>
        <v>1.3058868085560358</v>
      </c>
      <c r="AB161" s="44">
        <f t="shared" si="98"/>
        <v>0.53120819331092961</v>
      </c>
      <c r="AC161" s="44">
        <f t="shared" si="99"/>
        <v>1.3280204832773244</v>
      </c>
      <c r="AD161" s="44">
        <f t="shared" si="100"/>
        <v>3.4749869312423316</v>
      </c>
      <c r="AE161" s="44">
        <f t="shared" si="101"/>
        <v>3.0765807862591341</v>
      </c>
      <c r="AF161" s="44">
        <f t="shared" si="102"/>
        <v>1.1288174107857256</v>
      </c>
      <c r="AG161" s="44">
        <f t="shared" si="103"/>
        <v>0.4648071691470636</v>
      </c>
      <c r="AH161" s="44">
        <f t="shared" si="104"/>
        <v>2.6339072918333599</v>
      </c>
      <c r="AI161" s="44">
        <f t="shared" si="105"/>
        <v>0.53120819331092961</v>
      </c>
      <c r="AJ161" s="44">
        <f t="shared" si="106"/>
        <v>3.8733930762255295</v>
      </c>
      <c r="AK161" s="90">
        <f t="shared" si="107"/>
        <v>22.133674721288738</v>
      </c>
    </row>
    <row r="162" spans="1:37">
      <c r="A162" s="13">
        <v>1950</v>
      </c>
      <c r="B162" s="88">
        <v>13.4</v>
      </c>
      <c r="C162" s="88">
        <v>5.9</v>
      </c>
      <c r="D162" s="88">
        <v>2.2999999999999998</v>
      </c>
      <c r="E162" s="88">
        <v>5.5</v>
      </c>
      <c r="F162" s="88">
        <v>17</v>
      </c>
      <c r="G162" s="88">
        <v>12.8</v>
      </c>
      <c r="H162" s="88">
        <v>4.9000000000000004</v>
      </c>
      <c r="I162" s="88">
        <v>2.2999999999999998</v>
      </c>
      <c r="J162" s="88">
        <v>11.8</v>
      </c>
      <c r="K162" s="88">
        <v>2.7</v>
      </c>
      <c r="L162" s="88">
        <f t="shared" si="108"/>
        <v>21.399999999999991</v>
      </c>
      <c r="M162" s="25">
        <v>36925</v>
      </c>
      <c r="N162" s="25">
        <f t="shared" si="109"/>
        <v>494.79500000000002</v>
      </c>
      <c r="O162" s="25">
        <f t="shared" si="110"/>
        <v>217.85749999999999</v>
      </c>
      <c r="P162" s="25">
        <f t="shared" si="111"/>
        <v>84.927499999999995</v>
      </c>
      <c r="Q162" s="25">
        <f t="shared" si="112"/>
        <v>203.08750000000001</v>
      </c>
      <c r="R162" s="25">
        <f t="shared" si="113"/>
        <v>627.72500000000002</v>
      </c>
      <c r="S162" s="25">
        <f t="shared" si="114"/>
        <v>472.64</v>
      </c>
      <c r="T162" s="25">
        <f t="shared" si="115"/>
        <v>180.9325</v>
      </c>
      <c r="U162" s="25">
        <f t="shared" si="116"/>
        <v>84.927499999999995</v>
      </c>
      <c r="V162" s="25">
        <f t="shared" si="117"/>
        <v>435.71499999999997</v>
      </c>
      <c r="W162" s="25">
        <f t="shared" si="118"/>
        <v>99.697500000000005</v>
      </c>
      <c r="X162" s="25">
        <f t="shared" si="119"/>
        <v>790.1949999999996</v>
      </c>
      <c r="Y162" s="25">
        <v>16425</v>
      </c>
      <c r="Z162" s="44">
        <f t="shared" si="96"/>
        <v>3.0124505327245052</v>
      </c>
      <c r="AA162" s="44">
        <f t="shared" si="97"/>
        <v>1.3263774733637748</v>
      </c>
      <c r="AB162" s="44">
        <f t="shared" si="98"/>
        <v>0.51706240487062405</v>
      </c>
      <c r="AC162" s="44">
        <f t="shared" si="99"/>
        <v>1.2364535768645357</v>
      </c>
      <c r="AD162" s="44">
        <f t="shared" si="100"/>
        <v>3.8217656012176562</v>
      </c>
      <c r="AE162" s="44">
        <f t="shared" si="101"/>
        <v>2.8775646879756467</v>
      </c>
      <c r="AF162" s="44">
        <f t="shared" si="102"/>
        <v>1.1015677321156774</v>
      </c>
      <c r="AG162" s="44">
        <f t="shared" si="103"/>
        <v>0.51706240487062405</v>
      </c>
      <c r="AH162" s="44">
        <f t="shared" si="104"/>
        <v>2.6527549467275495</v>
      </c>
      <c r="AI162" s="44">
        <f t="shared" si="105"/>
        <v>0.60698630136986298</v>
      </c>
      <c r="AJ162" s="44">
        <f t="shared" si="106"/>
        <v>4.8109284627092821</v>
      </c>
      <c r="AK162" s="90">
        <f t="shared" si="107"/>
        <v>22.480974124809734</v>
      </c>
    </row>
    <row r="163" spans="1:37">
      <c r="A163" s="13">
        <v>1949</v>
      </c>
      <c r="B163" s="88">
        <v>9.6</v>
      </c>
      <c r="C163" s="88">
        <v>5.7</v>
      </c>
      <c r="D163" s="88">
        <v>2.4</v>
      </c>
      <c r="E163" s="88">
        <v>4.4000000000000004</v>
      </c>
      <c r="F163" s="88">
        <v>16.5</v>
      </c>
      <c r="G163" s="88">
        <v>11.8</v>
      </c>
      <c r="H163" s="88">
        <v>4.7</v>
      </c>
      <c r="I163" s="88">
        <v>1.6</v>
      </c>
      <c r="J163" s="88">
        <v>10.9</v>
      </c>
      <c r="K163" s="88">
        <v>3.1</v>
      </c>
      <c r="L163" s="88">
        <f t="shared" si="108"/>
        <v>29.299999999999997</v>
      </c>
      <c r="M163" s="25">
        <v>36234</v>
      </c>
      <c r="N163" s="25">
        <f t="shared" si="109"/>
        <v>347.84639999999996</v>
      </c>
      <c r="O163" s="25">
        <f t="shared" si="110"/>
        <v>206.53380000000001</v>
      </c>
      <c r="P163" s="25">
        <f t="shared" si="111"/>
        <v>86.96159999999999</v>
      </c>
      <c r="Q163" s="25">
        <f t="shared" si="112"/>
        <v>159.42959999999999</v>
      </c>
      <c r="R163" s="25">
        <f t="shared" si="113"/>
        <v>597.86099999999999</v>
      </c>
      <c r="S163" s="25">
        <f t="shared" si="114"/>
        <v>427.56119999999999</v>
      </c>
      <c r="T163" s="25">
        <f t="shared" si="115"/>
        <v>170.2998</v>
      </c>
      <c r="U163" s="25">
        <f t="shared" si="116"/>
        <v>57.974400000000003</v>
      </c>
      <c r="V163" s="25">
        <f t="shared" si="117"/>
        <v>394.95060000000001</v>
      </c>
      <c r="W163" s="25">
        <f t="shared" si="118"/>
        <v>112.3254</v>
      </c>
      <c r="X163" s="25">
        <f t="shared" si="119"/>
        <v>1061.6561999999999</v>
      </c>
      <c r="Y163" s="25">
        <v>14917</v>
      </c>
      <c r="Z163" s="44">
        <f t="shared" si="96"/>
        <v>2.3318790641549909</v>
      </c>
      <c r="AA163" s="44">
        <f t="shared" si="97"/>
        <v>1.384553194342026</v>
      </c>
      <c r="AB163" s="44">
        <f t="shared" si="98"/>
        <v>0.58296976603874773</v>
      </c>
      <c r="AC163" s="44">
        <f t="shared" si="99"/>
        <v>1.0687779044043708</v>
      </c>
      <c r="AD163" s="44">
        <f t="shared" si="100"/>
        <v>4.0079171415163906</v>
      </c>
      <c r="AE163" s="44">
        <f t="shared" si="101"/>
        <v>2.8662680163571759</v>
      </c>
      <c r="AF163" s="44">
        <f t="shared" si="102"/>
        <v>1.1416491251592142</v>
      </c>
      <c r="AG163" s="44">
        <f t="shared" si="103"/>
        <v>0.3886465106924985</v>
      </c>
      <c r="AH163" s="44">
        <f t="shared" si="104"/>
        <v>2.6476543540926456</v>
      </c>
      <c r="AI163" s="44">
        <f t="shared" si="105"/>
        <v>0.7530026144667159</v>
      </c>
      <c r="AJ163" s="44">
        <f t="shared" si="106"/>
        <v>7.1170892270563781</v>
      </c>
      <c r="AK163" s="90">
        <f t="shared" si="107"/>
        <v>24.290406918281153</v>
      </c>
    </row>
    <row r="164" spans="1:37">
      <c r="A164" s="13">
        <v>1948</v>
      </c>
      <c r="B164" s="88">
        <v>8.3000000000000007</v>
      </c>
      <c r="C164" s="88">
        <v>5.2</v>
      </c>
      <c r="D164" s="88">
        <v>2.5</v>
      </c>
      <c r="E164" s="88">
        <v>4.4000000000000004</v>
      </c>
      <c r="F164" s="88">
        <v>16</v>
      </c>
      <c r="G164" s="88">
        <v>10.5</v>
      </c>
      <c r="H164" s="88">
        <v>4.0999999999999996</v>
      </c>
      <c r="I164" s="88">
        <v>1.7</v>
      </c>
      <c r="J164" s="88">
        <v>10</v>
      </c>
      <c r="K164" s="88">
        <v>2.8</v>
      </c>
      <c r="L164" s="88">
        <f t="shared" si="108"/>
        <v>34.5</v>
      </c>
      <c r="M164" s="25">
        <v>36208</v>
      </c>
      <c r="N164" s="25">
        <f t="shared" si="109"/>
        <v>300.52640000000002</v>
      </c>
      <c r="O164" s="25">
        <f t="shared" si="110"/>
        <v>188.2816</v>
      </c>
      <c r="P164" s="25">
        <f t="shared" si="111"/>
        <v>90.52</v>
      </c>
      <c r="Q164" s="25">
        <f t="shared" si="112"/>
        <v>159.3152</v>
      </c>
      <c r="R164" s="25">
        <f t="shared" si="113"/>
        <v>579.32799999999997</v>
      </c>
      <c r="S164" s="25">
        <f t="shared" si="114"/>
        <v>380.18400000000003</v>
      </c>
      <c r="T164" s="25">
        <f t="shared" si="115"/>
        <v>148.4528</v>
      </c>
      <c r="U164" s="25">
        <f t="shared" si="116"/>
        <v>61.553599999999996</v>
      </c>
      <c r="V164" s="25">
        <f t="shared" si="117"/>
        <v>362.08</v>
      </c>
      <c r="W164" s="25">
        <f t="shared" si="118"/>
        <v>101.38239999999999</v>
      </c>
      <c r="X164" s="25">
        <f t="shared" si="119"/>
        <v>1249.1759999999999</v>
      </c>
      <c r="Y164" s="25">
        <v>13904</v>
      </c>
      <c r="Z164" s="44">
        <f t="shared" si="96"/>
        <v>2.1614384349827391</v>
      </c>
      <c r="AA164" s="44">
        <f t="shared" si="97"/>
        <v>1.3541542002301497</v>
      </c>
      <c r="AB164" s="44">
        <f t="shared" si="98"/>
        <v>0.65103567318757194</v>
      </c>
      <c r="AC164" s="44">
        <f t="shared" si="99"/>
        <v>1.1458227848101266</v>
      </c>
      <c r="AD164" s="44">
        <f t="shared" si="100"/>
        <v>4.1666283084004601</v>
      </c>
      <c r="AE164" s="44">
        <f t="shared" si="101"/>
        <v>2.7343498273878022</v>
      </c>
      <c r="AF164" s="44">
        <f t="shared" si="102"/>
        <v>1.0676985040276179</v>
      </c>
      <c r="AG164" s="44">
        <f t="shared" si="103"/>
        <v>0.4427042577675489</v>
      </c>
      <c r="AH164" s="44">
        <f t="shared" si="104"/>
        <v>2.6041426927502878</v>
      </c>
      <c r="AI164" s="44">
        <f t="shared" si="105"/>
        <v>0.72915995397008049</v>
      </c>
      <c r="AJ164" s="44">
        <f t="shared" si="106"/>
        <v>8.9842922899884918</v>
      </c>
      <c r="AK164" s="90">
        <f t="shared" si="107"/>
        <v>26.041426927502876</v>
      </c>
    </row>
    <row r="165" spans="1:37">
      <c r="A165" s="13">
        <v>1947</v>
      </c>
      <c r="B165" s="88">
        <v>7</v>
      </c>
      <c r="C165" s="88">
        <v>5.8</v>
      </c>
      <c r="D165" s="88">
        <v>2.9</v>
      </c>
      <c r="E165" s="88">
        <v>5.5</v>
      </c>
      <c r="F165" s="88">
        <v>16.399999999999999</v>
      </c>
      <c r="G165" s="88">
        <v>11.3</v>
      </c>
      <c r="H165" s="88">
        <v>3.8</v>
      </c>
      <c r="I165" s="88">
        <v>3.1</v>
      </c>
      <c r="J165" s="88">
        <v>10.6</v>
      </c>
      <c r="K165" s="88">
        <v>3</v>
      </c>
      <c r="L165" s="88">
        <f t="shared" si="108"/>
        <v>30.599999999999994</v>
      </c>
      <c r="M165" s="25">
        <v>30042</v>
      </c>
      <c r="N165" s="25">
        <f t="shared" si="109"/>
        <v>210.29400000000001</v>
      </c>
      <c r="O165" s="25">
        <f t="shared" si="110"/>
        <v>174.24360000000001</v>
      </c>
      <c r="P165" s="25">
        <f t="shared" si="111"/>
        <v>87.121800000000007</v>
      </c>
      <c r="Q165" s="25">
        <f t="shared" si="112"/>
        <v>165.23099999999999</v>
      </c>
      <c r="R165" s="25">
        <f t="shared" si="113"/>
        <v>492.68879999999996</v>
      </c>
      <c r="S165" s="25">
        <f t="shared" si="114"/>
        <v>339.47460000000001</v>
      </c>
      <c r="T165" s="25">
        <f t="shared" si="115"/>
        <v>114.1596</v>
      </c>
      <c r="U165" s="25">
        <f t="shared" si="116"/>
        <v>93.130200000000002</v>
      </c>
      <c r="V165" s="25">
        <f t="shared" si="117"/>
        <v>318.4452</v>
      </c>
      <c r="W165" s="25">
        <f t="shared" si="118"/>
        <v>90.126000000000005</v>
      </c>
      <c r="X165" s="25">
        <f t="shared" si="119"/>
        <v>919.2851999999998</v>
      </c>
      <c r="Y165" s="25">
        <v>12687</v>
      </c>
      <c r="Z165" s="44">
        <f t="shared" si="96"/>
        <v>1.6575549775360607</v>
      </c>
      <c r="AA165" s="44">
        <f t="shared" si="97"/>
        <v>1.3734026956727359</v>
      </c>
      <c r="AB165" s="44">
        <f t="shared" si="98"/>
        <v>0.68670134783636794</v>
      </c>
      <c r="AC165" s="44">
        <f t="shared" si="99"/>
        <v>1.3023646252069045</v>
      </c>
      <c r="AD165" s="44">
        <f t="shared" si="100"/>
        <v>3.8834145187987703</v>
      </c>
      <c r="AE165" s="44">
        <f t="shared" si="101"/>
        <v>2.6757673208796406</v>
      </c>
      <c r="AF165" s="44">
        <f t="shared" si="102"/>
        <v>0.89981555923386136</v>
      </c>
      <c r="AG165" s="44">
        <f t="shared" si="103"/>
        <v>0.73406006148025538</v>
      </c>
      <c r="AH165" s="44">
        <f t="shared" si="104"/>
        <v>2.5100118231260344</v>
      </c>
      <c r="AI165" s="44">
        <f t="shared" si="105"/>
        <v>0.71038070465831171</v>
      </c>
      <c r="AJ165" s="44">
        <f t="shared" si="106"/>
        <v>7.2458831875147771</v>
      </c>
      <c r="AK165" s="90">
        <f t="shared" si="107"/>
        <v>23.67935682194372</v>
      </c>
    </row>
    <row r="166" spans="1:37">
      <c r="A166" s="13">
        <v>1946</v>
      </c>
      <c r="B166" s="88">
        <v>11.6</v>
      </c>
      <c r="C166" s="88">
        <v>4.7</v>
      </c>
      <c r="D166" s="88">
        <v>3.5</v>
      </c>
      <c r="E166" s="88">
        <v>4.5</v>
      </c>
      <c r="F166" s="88">
        <v>14.2</v>
      </c>
      <c r="G166" s="88">
        <v>7.7</v>
      </c>
      <c r="H166" s="88">
        <v>3.1</v>
      </c>
      <c r="I166" s="88">
        <v>5.5</v>
      </c>
      <c r="J166" s="88">
        <v>8.1999999999999993</v>
      </c>
      <c r="K166" s="88">
        <v>2.8</v>
      </c>
      <c r="L166" s="88">
        <f t="shared" si="108"/>
        <v>34.200000000000003</v>
      </c>
      <c r="M166" s="25">
        <v>32896</v>
      </c>
      <c r="N166" s="25">
        <f t="shared" si="109"/>
        <v>381.59359999999998</v>
      </c>
      <c r="O166" s="25">
        <f t="shared" si="110"/>
        <v>154.61120000000003</v>
      </c>
      <c r="P166" s="25">
        <f t="shared" si="111"/>
        <v>115.136</v>
      </c>
      <c r="Q166" s="25">
        <f t="shared" si="112"/>
        <v>148.03200000000001</v>
      </c>
      <c r="R166" s="25">
        <f t="shared" si="113"/>
        <v>467.12319999999994</v>
      </c>
      <c r="S166" s="25">
        <f t="shared" si="114"/>
        <v>253.29920000000001</v>
      </c>
      <c r="T166" s="25">
        <f t="shared" si="115"/>
        <v>101.97760000000001</v>
      </c>
      <c r="U166" s="25">
        <f t="shared" si="116"/>
        <v>180.928</v>
      </c>
      <c r="V166" s="25">
        <f t="shared" si="117"/>
        <v>269.74719999999996</v>
      </c>
      <c r="W166" s="25">
        <f t="shared" si="118"/>
        <v>92.108799999999988</v>
      </c>
      <c r="X166" s="25">
        <f t="shared" si="119"/>
        <v>1125.0432000000003</v>
      </c>
      <c r="Y166" s="25">
        <v>10778</v>
      </c>
      <c r="Z166" s="44">
        <f t="shared" si="96"/>
        <v>3.5404861755427723</v>
      </c>
      <c r="AA166" s="44">
        <f t="shared" si="97"/>
        <v>1.4345073297457787</v>
      </c>
      <c r="AB166" s="44">
        <f t="shared" si="98"/>
        <v>1.0682501391723882</v>
      </c>
      <c r="AC166" s="44">
        <f t="shared" si="99"/>
        <v>1.3734644646502134</v>
      </c>
      <c r="AD166" s="44">
        <f t="shared" si="100"/>
        <v>4.3340434217851174</v>
      </c>
      <c r="AE166" s="44">
        <f t="shared" si="101"/>
        <v>2.3501503061792541</v>
      </c>
      <c r="AF166" s="44">
        <f t="shared" si="102"/>
        <v>0.94616440898125809</v>
      </c>
      <c r="AG166" s="44">
        <f t="shared" si="103"/>
        <v>1.6786787901280384</v>
      </c>
      <c r="AH166" s="44">
        <f t="shared" si="104"/>
        <v>2.5027574689181664</v>
      </c>
      <c r="AI166" s="44">
        <f t="shared" si="105"/>
        <v>0.85460011133791047</v>
      </c>
      <c r="AJ166" s="44">
        <f t="shared" si="106"/>
        <v>10.438329931341626</v>
      </c>
      <c r="AK166" s="90">
        <f t="shared" si="107"/>
        <v>30.521432547782517</v>
      </c>
    </row>
    <row r="167" spans="1:37">
      <c r="A167" s="29">
        <v>1945</v>
      </c>
      <c r="B167" s="88">
        <v>18.2</v>
      </c>
      <c r="C167" s="88">
        <v>4.2</v>
      </c>
      <c r="D167" s="88">
        <v>5</v>
      </c>
      <c r="E167" s="88">
        <v>3.6</v>
      </c>
      <c r="F167" s="88">
        <v>8.4</v>
      </c>
      <c r="G167" s="88">
        <v>9.1999999999999993</v>
      </c>
      <c r="H167" s="88">
        <v>3.5</v>
      </c>
      <c r="I167" s="88"/>
      <c r="J167" s="88">
        <v>9.1</v>
      </c>
      <c r="K167" s="88">
        <v>5.0999999999999996</v>
      </c>
      <c r="L167" s="88">
        <f t="shared" si="108"/>
        <v>33.700000000000003</v>
      </c>
      <c r="M167" s="25">
        <v>23014</v>
      </c>
      <c r="N167" s="25">
        <f t="shared" si="109"/>
        <v>418.85480000000001</v>
      </c>
      <c r="O167" s="25">
        <f t="shared" si="110"/>
        <v>96.658799999999999</v>
      </c>
      <c r="P167" s="25">
        <f t="shared" si="111"/>
        <v>115.07</v>
      </c>
      <c r="Q167" s="25">
        <f t="shared" si="112"/>
        <v>82.850400000000008</v>
      </c>
      <c r="R167" s="25">
        <f t="shared" si="113"/>
        <v>193.3176</v>
      </c>
      <c r="S167" s="25">
        <f t="shared" si="114"/>
        <v>211.72879999999998</v>
      </c>
      <c r="T167" s="25">
        <f t="shared" si="115"/>
        <v>80.549000000000007</v>
      </c>
      <c r="U167" s="25">
        <f t="shared" si="116"/>
        <v>0</v>
      </c>
      <c r="V167" s="25">
        <f t="shared" si="117"/>
        <v>209.42740000000001</v>
      </c>
      <c r="W167" s="25">
        <f t="shared" si="118"/>
        <v>117.37139999999999</v>
      </c>
      <c r="X167" s="25">
        <f t="shared" si="119"/>
        <v>775.57180000000005</v>
      </c>
      <c r="Y167" s="25"/>
      <c r="AK167" s="90">
        <f t="shared" si="107"/>
        <v>0</v>
      </c>
    </row>
    <row r="168" spans="1:37">
      <c r="A168" s="29">
        <v>1944</v>
      </c>
      <c r="B168" s="88">
        <v>1.5</v>
      </c>
      <c r="C168" s="88">
        <v>5.0999999999999996</v>
      </c>
      <c r="D168" s="88">
        <v>4.3</v>
      </c>
      <c r="E168" s="88">
        <v>3.8</v>
      </c>
      <c r="F168" s="88">
        <v>9.4</v>
      </c>
      <c r="G168" s="88">
        <v>10.4</v>
      </c>
      <c r="H168" s="88">
        <v>4.0999999999999996</v>
      </c>
      <c r="I168" s="88"/>
      <c r="J168" s="88">
        <v>9.6999999999999993</v>
      </c>
      <c r="K168" s="88">
        <v>6.3</v>
      </c>
      <c r="L168" s="88">
        <f t="shared" si="108"/>
        <v>45.400000000000006</v>
      </c>
      <c r="M168" s="25">
        <v>16026</v>
      </c>
      <c r="N168" s="25">
        <f t="shared" si="109"/>
        <v>24.039000000000001</v>
      </c>
      <c r="O168" s="25">
        <f t="shared" si="110"/>
        <v>81.732599999999991</v>
      </c>
      <c r="P168" s="25">
        <f t="shared" si="111"/>
        <v>68.911799999999999</v>
      </c>
      <c r="Q168" s="25">
        <f t="shared" si="112"/>
        <v>60.898799999999994</v>
      </c>
      <c r="R168" s="25">
        <f t="shared" si="113"/>
        <v>150.64439999999999</v>
      </c>
      <c r="S168" s="25">
        <f t="shared" si="114"/>
        <v>166.6704</v>
      </c>
      <c r="T168" s="25">
        <f t="shared" si="115"/>
        <v>65.706599999999995</v>
      </c>
      <c r="U168" s="25">
        <f t="shared" si="116"/>
        <v>0</v>
      </c>
      <c r="V168" s="25">
        <f t="shared" si="117"/>
        <v>155.45219999999998</v>
      </c>
      <c r="W168" s="25">
        <f t="shared" si="118"/>
        <v>100.96380000000001</v>
      </c>
      <c r="X168" s="25">
        <f t="shared" si="119"/>
        <v>727.58040000000017</v>
      </c>
      <c r="Y168" s="25"/>
      <c r="AK168" s="90">
        <f t="shared" si="107"/>
        <v>0</v>
      </c>
    </row>
    <row r="169" spans="1:37">
      <c r="A169" s="29">
        <v>1943</v>
      </c>
      <c r="B169" s="88">
        <v>0.7</v>
      </c>
      <c r="C169" s="88">
        <v>3</v>
      </c>
      <c r="D169" s="88">
        <v>2.5</v>
      </c>
      <c r="E169" s="88">
        <v>2.4</v>
      </c>
      <c r="F169" s="88">
        <v>6.9</v>
      </c>
      <c r="G169" s="88">
        <v>6.3</v>
      </c>
      <c r="H169" s="88">
        <v>2.4</v>
      </c>
      <c r="I169" s="88"/>
      <c r="J169" s="88">
        <v>6.5</v>
      </c>
      <c r="K169" s="88">
        <v>3</v>
      </c>
      <c r="L169" s="88">
        <f t="shared" si="108"/>
        <v>66.3</v>
      </c>
      <c r="M169" s="25">
        <v>26218</v>
      </c>
      <c r="N169" s="25">
        <f t="shared" si="109"/>
        <v>18.352599999999999</v>
      </c>
      <c r="O169" s="25">
        <f t="shared" si="110"/>
        <v>78.653999999999996</v>
      </c>
      <c r="P169" s="25">
        <f t="shared" si="111"/>
        <v>65.545000000000002</v>
      </c>
      <c r="Q169" s="25">
        <f t="shared" si="112"/>
        <v>62.923199999999994</v>
      </c>
      <c r="R169" s="25">
        <f t="shared" si="113"/>
        <v>180.9042</v>
      </c>
      <c r="S169" s="25">
        <f t="shared" si="114"/>
        <v>165.17339999999999</v>
      </c>
      <c r="T169" s="25">
        <f t="shared" si="115"/>
        <v>62.923199999999994</v>
      </c>
      <c r="U169" s="25">
        <f t="shared" si="116"/>
        <v>0</v>
      </c>
      <c r="V169" s="25">
        <f t="shared" si="117"/>
        <v>170.417</v>
      </c>
      <c r="W169" s="25">
        <f t="shared" si="118"/>
        <v>78.653999999999996</v>
      </c>
      <c r="X169" s="25">
        <f t="shared" si="119"/>
        <v>1738.2533999999998</v>
      </c>
      <c r="Y169" s="25"/>
      <c r="AK169" s="90">
        <f t="shared" ref="AK169:AK197" si="120">SUM(Z169:AJ169)</f>
        <v>0</v>
      </c>
    </row>
    <row r="170" spans="1:37">
      <c r="A170" s="29">
        <v>1942</v>
      </c>
      <c r="B170" s="88">
        <v>0.7</v>
      </c>
      <c r="C170" s="88">
        <v>2.9</v>
      </c>
      <c r="D170" s="88">
        <v>2.5</v>
      </c>
      <c r="E170" s="88">
        <v>2.5</v>
      </c>
      <c r="F170" s="88">
        <v>7.5</v>
      </c>
      <c r="G170" s="88">
        <v>7</v>
      </c>
      <c r="H170" s="88">
        <v>2.6</v>
      </c>
      <c r="I170" s="88"/>
      <c r="J170" s="88">
        <v>7.5</v>
      </c>
      <c r="K170" s="88">
        <v>2.7</v>
      </c>
      <c r="L170" s="88">
        <f t="shared" si="108"/>
        <v>64.099999999999994</v>
      </c>
      <c r="M170" s="25">
        <v>21986</v>
      </c>
      <c r="N170" s="25">
        <f t="shared" si="109"/>
        <v>15.390199999999998</v>
      </c>
      <c r="O170" s="25">
        <f t="shared" si="110"/>
        <v>63.759399999999999</v>
      </c>
      <c r="P170" s="25">
        <f t="shared" si="111"/>
        <v>54.965000000000003</v>
      </c>
      <c r="Q170" s="25">
        <f t="shared" si="112"/>
        <v>54.965000000000003</v>
      </c>
      <c r="R170" s="25">
        <f t="shared" si="113"/>
        <v>164.89500000000001</v>
      </c>
      <c r="S170" s="25">
        <f t="shared" si="114"/>
        <v>153.90199999999999</v>
      </c>
      <c r="T170" s="25">
        <f t="shared" si="115"/>
        <v>57.163599999999995</v>
      </c>
      <c r="U170" s="25">
        <f t="shared" si="116"/>
        <v>0</v>
      </c>
      <c r="V170" s="25">
        <f t="shared" si="117"/>
        <v>164.89500000000001</v>
      </c>
      <c r="W170" s="25">
        <f t="shared" si="118"/>
        <v>59.362200000000001</v>
      </c>
      <c r="X170" s="25">
        <f t="shared" si="119"/>
        <v>1409.3025999999998</v>
      </c>
      <c r="Y170" s="25"/>
      <c r="AK170" s="90">
        <f t="shared" si="120"/>
        <v>0</v>
      </c>
    </row>
    <row r="171" spans="1:37">
      <c r="A171" s="29">
        <v>1941</v>
      </c>
      <c r="B171" s="88">
        <v>0.8</v>
      </c>
      <c r="C171" s="88">
        <v>2.4</v>
      </c>
      <c r="D171" s="88">
        <v>2.2000000000000002</v>
      </c>
      <c r="E171" s="88">
        <v>3</v>
      </c>
      <c r="F171" s="88">
        <v>5.0999999999999996</v>
      </c>
      <c r="G171" s="88">
        <v>6.9</v>
      </c>
      <c r="H171" s="88">
        <v>2.2999999999999998</v>
      </c>
      <c r="I171" s="88"/>
      <c r="J171" s="88">
        <v>6.4</v>
      </c>
      <c r="K171" s="88">
        <v>2.1</v>
      </c>
      <c r="L171" s="88">
        <f t="shared" si="108"/>
        <v>68.8</v>
      </c>
      <c r="M171" s="25">
        <v>22244</v>
      </c>
      <c r="N171" s="25">
        <f t="shared" si="109"/>
        <v>17.795200000000001</v>
      </c>
      <c r="O171" s="25">
        <f t="shared" si="110"/>
        <v>53.385599999999997</v>
      </c>
      <c r="P171" s="25">
        <f t="shared" si="111"/>
        <v>48.936800000000005</v>
      </c>
      <c r="Q171" s="25">
        <f t="shared" si="112"/>
        <v>66.731999999999999</v>
      </c>
      <c r="R171" s="25">
        <f t="shared" si="113"/>
        <v>113.44439999999999</v>
      </c>
      <c r="S171" s="25">
        <f t="shared" si="114"/>
        <v>153.4836</v>
      </c>
      <c r="T171" s="25">
        <f t="shared" si="115"/>
        <v>51.161199999999994</v>
      </c>
      <c r="U171" s="25">
        <f t="shared" si="116"/>
        <v>0</v>
      </c>
      <c r="V171" s="25">
        <f t="shared" si="117"/>
        <v>142.36160000000001</v>
      </c>
      <c r="W171" s="25">
        <f t="shared" si="118"/>
        <v>46.712400000000002</v>
      </c>
      <c r="X171" s="25">
        <f t="shared" si="119"/>
        <v>1530.3871999999999</v>
      </c>
      <c r="Y171" s="25"/>
      <c r="AK171" s="90">
        <f t="shared" si="120"/>
        <v>0</v>
      </c>
    </row>
    <row r="172" spans="1:37">
      <c r="A172" s="29">
        <v>1940</v>
      </c>
      <c r="B172" s="88">
        <v>3.7</v>
      </c>
      <c r="C172" s="88">
        <v>3.5</v>
      </c>
      <c r="D172" s="88">
        <v>3.3</v>
      </c>
      <c r="E172" s="88">
        <v>5.3</v>
      </c>
      <c r="F172" s="88">
        <v>9</v>
      </c>
      <c r="G172" s="88">
        <v>13</v>
      </c>
      <c r="H172" s="88">
        <v>3.8</v>
      </c>
      <c r="I172" s="88"/>
      <c r="J172" s="88">
        <v>11.3</v>
      </c>
      <c r="K172" s="88">
        <v>2.2999999999999998</v>
      </c>
      <c r="L172" s="88">
        <f t="shared" si="108"/>
        <v>44.800000000000011</v>
      </c>
      <c r="M172" s="25">
        <v>12976</v>
      </c>
      <c r="N172" s="25">
        <f t="shared" si="109"/>
        <v>48.011200000000002</v>
      </c>
      <c r="O172" s="25">
        <f t="shared" si="110"/>
        <v>45.415999999999997</v>
      </c>
      <c r="P172" s="25">
        <f t="shared" si="111"/>
        <v>42.820799999999998</v>
      </c>
      <c r="Q172" s="25">
        <f t="shared" si="112"/>
        <v>68.772800000000004</v>
      </c>
      <c r="R172" s="25">
        <f t="shared" si="113"/>
        <v>116.78400000000001</v>
      </c>
      <c r="S172" s="25">
        <f t="shared" si="114"/>
        <v>168.68799999999999</v>
      </c>
      <c r="T172" s="25">
        <f t="shared" si="115"/>
        <v>49.308799999999998</v>
      </c>
      <c r="U172" s="25">
        <f t="shared" si="116"/>
        <v>0</v>
      </c>
      <c r="V172" s="25">
        <f t="shared" si="117"/>
        <v>146.62880000000001</v>
      </c>
      <c r="W172" s="25">
        <f t="shared" si="118"/>
        <v>29.844799999999999</v>
      </c>
      <c r="X172" s="25">
        <f t="shared" si="119"/>
        <v>581.32480000000021</v>
      </c>
      <c r="Y172" s="25"/>
      <c r="AK172" s="90">
        <f t="shared" si="120"/>
        <v>0</v>
      </c>
    </row>
    <row r="173" spans="1:37">
      <c r="A173" s="29">
        <v>1939</v>
      </c>
      <c r="B173" s="88">
        <v>21.5</v>
      </c>
      <c r="C173" s="88">
        <v>5.4</v>
      </c>
      <c r="D173" s="88">
        <v>3.6</v>
      </c>
      <c r="E173" s="88">
        <v>8.8000000000000007</v>
      </c>
      <c r="F173" s="88">
        <v>10.1</v>
      </c>
      <c r="G173" s="88">
        <v>18.600000000000001</v>
      </c>
      <c r="H173" s="88">
        <v>5.5</v>
      </c>
      <c r="I173" s="88"/>
      <c r="J173" s="88">
        <v>16</v>
      </c>
      <c r="K173" s="88">
        <v>3.1</v>
      </c>
      <c r="L173" s="88">
        <f t="shared" si="108"/>
        <v>7.4000000000000057</v>
      </c>
      <c r="M173" s="25">
        <v>9027</v>
      </c>
      <c r="N173" s="25">
        <f t="shared" si="109"/>
        <v>194.0805</v>
      </c>
      <c r="O173" s="25">
        <f t="shared" si="110"/>
        <v>48.745800000000003</v>
      </c>
      <c r="P173" s="25">
        <f t="shared" si="111"/>
        <v>32.497199999999999</v>
      </c>
      <c r="Q173" s="25">
        <f t="shared" si="112"/>
        <v>79.437600000000003</v>
      </c>
      <c r="R173" s="25">
        <f t="shared" si="113"/>
        <v>91.172699999999992</v>
      </c>
      <c r="S173" s="25">
        <f t="shared" si="114"/>
        <v>167.90220000000002</v>
      </c>
      <c r="T173" s="25">
        <f t="shared" si="115"/>
        <v>49.648499999999999</v>
      </c>
      <c r="U173" s="25">
        <f t="shared" si="116"/>
        <v>0</v>
      </c>
      <c r="V173" s="25">
        <f t="shared" si="117"/>
        <v>144.43199999999999</v>
      </c>
      <c r="W173" s="25">
        <f t="shared" si="118"/>
        <v>27.983700000000002</v>
      </c>
      <c r="X173" s="25">
        <f t="shared" si="119"/>
        <v>66.799800000000047</v>
      </c>
      <c r="Y173" s="25">
        <v>6253</v>
      </c>
      <c r="Z173" s="44">
        <f t="shared" ref="Z173:Z197" si="121">100*N173/$Y173</f>
        <v>3.1037981768750997</v>
      </c>
      <c r="AA173" s="44">
        <f t="shared" ref="AA173:AA197" si="122">100*O173/$Y173</f>
        <v>0.77955861186630415</v>
      </c>
      <c r="AB173" s="44">
        <f t="shared" ref="AB173:AB197" si="123">100*P173/$Y173</f>
        <v>0.51970574124420277</v>
      </c>
      <c r="AC173" s="44">
        <f t="shared" ref="AC173:AC197" si="124">100*Q173/$Y173</f>
        <v>1.2703918119302735</v>
      </c>
      <c r="AD173" s="44">
        <f t="shared" ref="AD173:AD197" si="125">100*R173/$Y173</f>
        <v>1.4580633296017909</v>
      </c>
      <c r="AE173" s="44">
        <f t="shared" ref="AE173:AE197" si="126">100*S173/$Y173</f>
        <v>2.6851463297617144</v>
      </c>
      <c r="AF173" s="44">
        <f t="shared" ref="AF173:AF197" si="127">100*T173/$Y173</f>
        <v>0.7939948824564208</v>
      </c>
      <c r="AG173" s="44">
        <f t="shared" ref="AG173:AG197" si="128">100*U173/$Y173</f>
        <v>0</v>
      </c>
      <c r="AH173" s="44">
        <f t="shared" ref="AH173:AH197" si="129">100*V173/$Y173</f>
        <v>2.3098032944186788</v>
      </c>
      <c r="AI173" s="44">
        <f t="shared" ref="AI173:AI197" si="130">100*W173/$Y173</f>
        <v>0.44752438829361912</v>
      </c>
      <c r="AJ173" s="44">
        <f t="shared" ref="AJ173:AJ197" si="131">100*X173/$Y173</f>
        <v>1.0682840236686399</v>
      </c>
      <c r="AK173" s="90">
        <f t="shared" si="120"/>
        <v>14.436270590116743</v>
      </c>
    </row>
    <row r="174" spans="1:37">
      <c r="A174" s="13">
        <v>1938</v>
      </c>
      <c r="B174" s="88">
        <v>9.3000000000000007</v>
      </c>
      <c r="C174" s="88">
        <v>6.6</v>
      </c>
      <c r="D174" s="88">
        <v>4.2</v>
      </c>
      <c r="E174" s="88">
        <v>9.6999999999999993</v>
      </c>
      <c r="F174" s="88">
        <v>11</v>
      </c>
      <c r="G174" s="88">
        <v>24.3</v>
      </c>
      <c r="H174" s="88">
        <v>6.3</v>
      </c>
      <c r="I174" s="88"/>
      <c r="J174" s="88">
        <v>19.7</v>
      </c>
      <c r="K174" s="88">
        <v>3.7</v>
      </c>
      <c r="L174" s="88">
        <f t="shared" si="108"/>
        <v>5.2000000000000028</v>
      </c>
      <c r="M174" s="25">
        <v>7163</v>
      </c>
      <c r="N174" s="25">
        <f t="shared" si="109"/>
        <v>66.615900000000011</v>
      </c>
      <c r="O174" s="25">
        <f t="shared" si="110"/>
        <v>47.275799999999997</v>
      </c>
      <c r="P174" s="25">
        <f t="shared" si="111"/>
        <v>30.084600000000002</v>
      </c>
      <c r="Q174" s="25">
        <f t="shared" si="112"/>
        <v>69.481099999999998</v>
      </c>
      <c r="R174" s="25">
        <f t="shared" si="113"/>
        <v>78.793000000000006</v>
      </c>
      <c r="S174" s="25">
        <f t="shared" si="114"/>
        <v>174.0609</v>
      </c>
      <c r="T174" s="25">
        <f t="shared" si="115"/>
        <v>45.126899999999999</v>
      </c>
      <c r="U174" s="25">
        <f t="shared" si="116"/>
        <v>0</v>
      </c>
      <c r="V174" s="25">
        <f t="shared" si="117"/>
        <v>141.11109999999999</v>
      </c>
      <c r="W174" s="25">
        <f t="shared" si="118"/>
        <v>26.503100000000003</v>
      </c>
      <c r="X174" s="25">
        <f t="shared" si="119"/>
        <v>37.24760000000002</v>
      </c>
      <c r="Y174" s="25">
        <v>5827</v>
      </c>
      <c r="Z174" s="44">
        <f t="shared" si="121"/>
        <v>1.1432280761970142</v>
      </c>
      <c r="AA174" s="44">
        <f t="shared" si="122"/>
        <v>0.81132315084949369</v>
      </c>
      <c r="AB174" s="44">
        <f t="shared" si="123"/>
        <v>0.51629655054058687</v>
      </c>
      <c r="AC174" s="44">
        <f t="shared" si="124"/>
        <v>1.1923991762484982</v>
      </c>
      <c r="AD174" s="44">
        <f t="shared" si="125"/>
        <v>1.3522052514158232</v>
      </c>
      <c r="AE174" s="44">
        <f t="shared" si="126"/>
        <v>2.9871443281276817</v>
      </c>
      <c r="AF174" s="44">
        <f t="shared" si="127"/>
        <v>0.77444482581088037</v>
      </c>
      <c r="AG174" s="44">
        <f t="shared" si="128"/>
        <v>0</v>
      </c>
      <c r="AH174" s="44">
        <f t="shared" si="129"/>
        <v>2.42167667753561</v>
      </c>
      <c r="AI174" s="44">
        <f t="shared" si="130"/>
        <v>0.45483267547623141</v>
      </c>
      <c r="AJ174" s="44">
        <f t="shared" si="131"/>
        <v>0.63922430066929847</v>
      </c>
      <c r="AK174" s="90">
        <f t="shared" si="120"/>
        <v>12.292775012871116</v>
      </c>
    </row>
    <row r="175" spans="1:37">
      <c r="A175" s="13">
        <v>1937</v>
      </c>
      <c r="B175" s="88">
        <v>8.1</v>
      </c>
      <c r="C175" s="88">
        <v>6.9</v>
      </c>
      <c r="D175" s="88">
        <v>4.5</v>
      </c>
      <c r="E175" s="88">
        <v>9.8000000000000007</v>
      </c>
      <c r="F175" s="88">
        <v>10.6</v>
      </c>
      <c r="G175" s="88">
        <v>24.4</v>
      </c>
      <c r="H175" s="88">
        <v>6.4</v>
      </c>
      <c r="I175" s="88"/>
      <c r="J175" s="88">
        <v>19.600000000000001</v>
      </c>
      <c r="K175" s="88">
        <v>4.5999999999999996</v>
      </c>
      <c r="L175" s="88">
        <f t="shared" si="108"/>
        <v>5.0999999999999943</v>
      </c>
      <c r="M175" s="25">
        <v>6489</v>
      </c>
      <c r="N175" s="25">
        <f t="shared" si="109"/>
        <v>52.560899999999997</v>
      </c>
      <c r="O175" s="25">
        <f t="shared" si="110"/>
        <v>44.774100000000004</v>
      </c>
      <c r="P175" s="25">
        <f t="shared" si="111"/>
        <v>29.200500000000002</v>
      </c>
      <c r="Q175" s="25">
        <f t="shared" si="112"/>
        <v>63.592200000000005</v>
      </c>
      <c r="R175" s="25">
        <f t="shared" si="113"/>
        <v>68.7834</v>
      </c>
      <c r="S175" s="25">
        <f t="shared" si="114"/>
        <v>158.33159999999998</v>
      </c>
      <c r="T175" s="25">
        <f t="shared" si="115"/>
        <v>41.529600000000009</v>
      </c>
      <c r="U175" s="25">
        <f t="shared" si="116"/>
        <v>0</v>
      </c>
      <c r="V175" s="25">
        <f t="shared" si="117"/>
        <v>127.18440000000001</v>
      </c>
      <c r="W175" s="25">
        <f t="shared" si="118"/>
        <v>29.849399999999999</v>
      </c>
      <c r="X175" s="25">
        <f t="shared" si="119"/>
        <v>33.093899999999962</v>
      </c>
      <c r="Y175" s="25">
        <v>5581</v>
      </c>
      <c r="Z175" s="44">
        <f t="shared" si="121"/>
        <v>0.94178283461745194</v>
      </c>
      <c r="AA175" s="44">
        <f t="shared" si="122"/>
        <v>0.80225945171116297</v>
      </c>
      <c r="AB175" s="44">
        <f t="shared" si="123"/>
        <v>0.5232126858985845</v>
      </c>
      <c r="AC175" s="44">
        <f t="shared" si="124"/>
        <v>1.1394409604013618</v>
      </c>
      <c r="AD175" s="44">
        <f t="shared" si="125"/>
        <v>1.2324565490055546</v>
      </c>
      <c r="AE175" s="44">
        <f t="shared" si="126"/>
        <v>2.8369754524278799</v>
      </c>
      <c r="AF175" s="44">
        <f t="shared" si="127"/>
        <v>0.74412470883354254</v>
      </c>
      <c r="AG175" s="44">
        <f t="shared" si="128"/>
        <v>0</v>
      </c>
      <c r="AH175" s="44">
        <f t="shared" si="129"/>
        <v>2.2788819208027236</v>
      </c>
      <c r="AI175" s="44">
        <f t="shared" si="130"/>
        <v>0.53483963447410854</v>
      </c>
      <c r="AJ175" s="44">
        <f t="shared" si="131"/>
        <v>0.59297437735172842</v>
      </c>
      <c r="AK175" s="90">
        <f t="shared" si="120"/>
        <v>11.626948575524098</v>
      </c>
    </row>
    <row r="176" spans="1:37">
      <c r="A176" s="13">
        <v>1936</v>
      </c>
      <c r="B176" s="88">
        <v>7.9</v>
      </c>
      <c r="C176" s="88">
        <v>6.7</v>
      </c>
      <c r="D176" s="88">
        <v>4.5999999999999996</v>
      </c>
      <c r="E176" s="88">
        <v>11.5</v>
      </c>
      <c r="F176" s="88">
        <v>11</v>
      </c>
      <c r="G176" s="88">
        <v>21.1</v>
      </c>
      <c r="H176" s="88">
        <v>5.6</v>
      </c>
      <c r="I176" s="88"/>
      <c r="J176" s="88">
        <v>20.6</v>
      </c>
      <c r="K176" s="88">
        <v>5.7</v>
      </c>
      <c r="L176" s="88">
        <f t="shared" si="108"/>
        <v>5.2999999999999972</v>
      </c>
      <c r="M176" s="25">
        <v>5788</v>
      </c>
      <c r="N176" s="25">
        <f t="shared" si="109"/>
        <v>45.725200000000001</v>
      </c>
      <c r="O176" s="25">
        <f t="shared" si="110"/>
        <v>38.779600000000002</v>
      </c>
      <c r="P176" s="25">
        <f t="shared" si="111"/>
        <v>26.6248</v>
      </c>
      <c r="Q176" s="25">
        <f t="shared" si="112"/>
        <v>66.561999999999998</v>
      </c>
      <c r="R176" s="25">
        <f t="shared" si="113"/>
        <v>63.667999999999999</v>
      </c>
      <c r="S176" s="25">
        <f t="shared" si="114"/>
        <v>122.1268</v>
      </c>
      <c r="T176" s="25">
        <f t="shared" si="115"/>
        <v>32.412799999999997</v>
      </c>
      <c r="U176" s="25">
        <f t="shared" si="116"/>
        <v>0</v>
      </c>
      <c r="V176" s="25">
        <f t="shared" si="117"/>
        <v>119.2328</v>
      </c>
      <c r="W176" s="25">
        <f t="shared" si="118"/>
        <v>32.991599999999998</v>
      </c>
      <c r="X176" s="25">
        <f t="shared" si="119"/>
        <v>30.676399999999983</v>
      </c>
      <c r="Y176" s="25">
        <v>4850</v>
      </c>
      <c r="Z176" s="44">
        <f t="shared" si="121"/>
        <v>0.94278762886597944</v>
      </c>
      <c r="AA176" s="44">
        <f t="shared" si="122"/>
        <v>0.79957938144329899</v>
      </c>
      <c r="AB176" s="44">
        <f t="shared" si="123"/>
        <v>0.54896494845360821</v>
      </c>
      <c r="AC176" s="44">
        <f t="shared" si="124"/>
        <v>1.3724123711340206</v>
      </c>
      <c r="AD176" s="44">
        <f t="shared" si="125"/>
        <v>1.3127422680412371</v>
      </c>
      <c r="AE176" s="44">
        <f t="shared" si="126"/>
        <v>2.5180783505154638</v>
      </c>
      <c r="AF176" s="44">
        <f t="shared" si="127"/>
        <v>0.66830515463917517</v>
      </c>
      <c r="AG176" s="44">
        <f t="shared" si="128"/>
        <v>0</v>
      </c>
      <c r="AH176" s="44">
        <f t="shared" si="129"/>
        <v>2.45840824742268</v>
      </c>
      <c r="AI176" s="44">
        <f t="shared" si="130"/>
        <v>0.68023917525773192</v>
      </c>
      <c r="AJ176" s="44">
        <f t="shared" si="131"/>
        <v>0.63250309278350481</v>
      </c>
      <c r="AK176" s="90">
        <f t="shared" si="120"/>
        <v>11.934020618556701</v>
      </c>
    </row>
    <row r="177" spans="1:37">
      <c r="A177" s="13">
        <v>1935</v>
      </c>
      <c r="B177" s="88">
        <v>7.3</v>
      </c>
      <c r="C177" s="88">
        <v>6.3</v>
      </c>
      <c r="D177" s="88">
        <v>4.2</v>
      </c>
      <c r="E177" s="88">
        <v>10.1</v>
      </c>
      <c r="F177" s="88">
        <v>10.7</v>
      </c>
      <c r="G177" s="88">
        <v>22.2</v>
      </c>
      <c r="H177" s="88">
        <v>6</v>
      </c>
      <c r="I177" s="88"/>
      <c r="J177" s="88">
        <v>20.6</v>
      </c>
      <c r="K177" s="88">
        <v>6.6</v>
      </c>
      <c r="L177" s="88">
        <f t="shared" si="108"/>
        <v>6</v>
      </c>
      <c r="M177" s="25">
        <v>5511</v>
      </c>
      <c r="N177" s="25">
        <f t="shared" si="109"/>
        <v>40.230299999999993</v>
      </c>
      <c r="O177" s="25">
        <f t="shared" si="110"/>
        <v>34.719299999999997</v>
      </c>
      <c r="P177" s="25">
        <f t="shared" si="111"/>
        <v>23.1462</v>
      </c>
      <c r="Q177" s="25">
        <f t="shared" si="112"/>
        <v>55.661099999999998</v>
      </c>
      <c r="R177" s="25">
        <f t="shared" si="113"/>
        <v>58.967699999999994</v>
      </c>
      <c r="S177" s="25">
        <f t="shared" si="114"/>
        <v>122.3442</v>
      </c>
      <c r="T177" s="25">
        <f t="shared" si="115"/>
        <v>33.066000000000003</v>
      </c>
      <c r="U177" s="25">
        <f t="shared" si="116"/>
        <v>0</v>
      </c>
      <c r="V177" s="25">
        <f t="shared" si="117"/>
        <v>113.5266</v>
      </c>
      <c r="W177" s="25">
        <f t="shared" si="118"/>
        <v>36.372599999999998</v>
      </c>
      <c r="X177" s="25">
        <f t="shared" si="119"/>
        <v>33.066000000000003</v>
      </c>
      <c r="Y177" s="25">
        <v>4362</v>
      </c>
      <c r="Z177" s="44">
        <f t="shared" si="121"/>
        <v>0.92229023383768893</v>
      </c>
      <c r="AA177" s="44">
        <f t="shared" si="122"/>
        <v>0.79594910591471801</v>
      </c>
      <c r="AB177" s="44">
        <f t="shared" si="123"/>
        <v>0.53063273727647864</v>
      </c>
      <c r="AC177" s="44">
        <f t="shared" si="124"/>
        <v>1.2760453920220083</v>
      </c>
      <c r="AD177" s="44">
        <f t="shared" si="125"/>
        <v>1.3518500687757908</v>
      </c>
      <c r="AE177" s="44">
        <f t="shared" si="126"/>
        <v>2.8047730398899589</v>
      </c>
      <c r="AF177" s="44">
        <f t="shared" si="127"/>
        <v>0.75804676753782674</v>
      </c>
      <c r="AG177" s="44">
        <f t="shared" si="128"/>
        <v>0</v>
      </c>
      <c r="AH177" s="44">
        <f t="shared" si="129"/>
        <v>2.6026272352132049</v>
      </c>
      <c r="AI177" s="44">
        <f t="shared" si="130"/>
        <v>0.83385144429160929</v>
      </c>
      <c r="AJ177" s="44">
        <f t="shared" si="131"/>
        <v>0.75804676753782674</v>
      </c>
      <c r="AK177" s="90">
        <f t="shared" si="120"/>
        <v>12.634112792297111</v>
      </c>
    </row>
    <row r="178" spans="1:37">
      <c r="A178" s="13">
        <v>1934</v>
      </c>
      <c r="B178" s="88">
        <v>7.4</v>
      </c>
      <c r="C178" s="88">
        <v>6.6</v>
      </c>
      <c r="D178" s="88">
        <v>4.4000000000000004</v>
      </c>
      <c r="E178" s="88">
        <v>8</v>
      </c>
      <c r="F178" s="88">
        <v>9.3000000000000007</v>
      </c>
      <c r="G178" s="88">
        <v>22.2</v>
      </c>
      <c r="H178" s="88">
        <v>5.8</v>
      </c>
      <c r="I178" s="88"/>
      <c r="J178" s="88">
        <v>20.6</v>
      </c>
      <c r="K178" s="88">
        <v>9.4</v>
      </c>
      <c r="L178" s="88">
        <f t="shared" si="108"/>
        <v>6.2999999999999829</v>
      </c>
      <c r="M178" s="25">
        <v>5124</v>
      </c>
      <c r="N178" s="25">
        <f t="shared" si="109"/>
        <v>37.9176</v>
      </c>
      <c r="O178" s="25">
        <f t="shared" si="110"/>
        <v>33.818400000000004</v>
      </c>
      <c r="P178" s="25">
        <f t="shared" si="111"/>
        <v>22.545600000000004</v>
      </c>
      <c r="Q178" s="25">
        <f t="shared" si="112"/>
        <v>40.991999999999997</v>
      </c>
      <c r="R178" s="25">
        <f t="shared" si="113"/>
        <v>47.653200000000005</v>
      </c>
      <c r="S178" s="25">
        <f t="shared" si="114"/>
        <v>113.75280000000001</v>
      </c>
      <c r="T178" s="25">
        <f t="shared" si="115"/>
        <v>29.719200000000001</v>
      </c>
      <c r="U178" s="25">
        <f t="shared" si="116"/>
        <v>0</v>
      </c>
      <c r="V178" s="25">
        <f t="shared" si="117"/>
        <v>105.55440000000002</v>
      </c>
      <c r="W178" s="25">
        <f t="shared" si="118"/>
        <v>48.165599999999998</v>
      </c>
      <c r="X178" s="25">
        <f t="shared" si="119"/>
        <v>32.281199999999913</v>
      </c>
      <c r="Y178" s="25">
        <v>4068</v>
      </c>
      <c r="Z178" s="44">
        <f t="shared" si="121"/>
        <v>0.93209439528023608</v>
      </c>
      <c r="AA178" s="44">
        <f t="shared" si="122"/>
        <v>0.83132743362831873</v>
      </c>
      <c r="AB178" s="44">
        <f t="shared" si="123"/>
        <v>0.55421828908554582</v>
      </c>
      <c r="AC178" s="44">
        <f t="shared" si="124"/>
        <v>1.0076696165191741</v>
      </c>
      <c r="AD178" s="44">
        <f t="shared" si="125"/>
        <v>1.17141592920354</v>
      </c>
      <c r="AE178" s="44">
        <f t="shared" si="126"/>
        <v>2.796283185840708</v>
      </c>
      <c r="AF178" s="44">
        <f t="shared" si="127"/>
        <v>0.73056047197640117</v>
      </c>
      <c r="AG178" s="44">
        <f t="shared" si="128"/>
        <v>0</v>
      </c>
      <c r="AH178" s="44">
        <f t="shared" si="129"/>
        <v>2.5947492625368738</v>
      </c>
      <c r="AI178" s="44">
        <f t="shared" si="130"/>
        <v>1.1840117994100294</v>
      </c>
      <c r="AJ178" s="44">
        <f t="shared" si="131"/>
        <v>0.7935398230088474</v>
      </c>
      <c r="AK178" s="90">
        <f t="shared" si="120"/>
        <v>12.595870206489675</v>
      </c>
    </row>
    <row r="179" spans="1:37">
      <c r="A179" s="13">
        <v>1933</v>
      </c>
      <c r="B179" s="88">
        <v>7.7</v>
      </c>
      <c r="C179" s="88">
        <v>6.9</v>
      </c>
      <c r="D179" s="88">
        <v>4.7</v>
      </c>
      <c r="E179" s="88">
        <v>6.2</v>
      </c>
      <c r="F179" s="88">
        <v>9.6999999999999993</v>
      </c>
      <c r="G179" s="88">
        <v>21.1</v>
      </c>
      <c r="H179" s="88">
        <v>6.1</v>
      </c>
      <c r="I179" s="88"/>
      <c r="J179" s="88">
        <v>21.6</v>
      </c>
      <c r="K179" s="88">
        <v>9.4</v>
      </c>
      <c r="L179" s="88">
        <f t="shared" si="108"/>
        <v>6.5999999999999943</v>
      </c>
      <c r="M179" s="25">
        <v>4806</v>
      </c>
      <c r="N179" s="25">
        <f t="shared" si="109"/>
        <v>37.006200000000007</v>
      </c>
      <c r="O179" s="25">
        <f t="shared" si="110"/>
        <v>33.1614</v>
      </c>
      <c r="P179" s="25">
        <f t="shared" si="111"/>
        <v>22.588200000000001</v>
      </c>
      <c r="Q179" s="25">
        <f t="shared" si="112"/>
        <v>29.7972</v>
      </c>
      <c r="R179" s="25">
        <f t="shared" si="113"/>
        <v>46.618199999999995</v>
      </c>
      <c r="S179" s="25">
        <f t="shared" si="114"/>
        <v>101.40660000000001</v>
      </c>
      <c r="T179" s="25">
        <f t="shared" si="115"/>
        <v>29.316599999999998</v>
      </c>
      <c r="U179" s="25">
        <f t="shared" si="116"/>
        <v>0</v>
      </c>
      <c r="V179" s="25">
        <f t="shared" si="117"/>
        <v>103.8096</v>
      </c>
      <c r="W179" s="25">
        <f t="shared" si="118"/>
        <v>45.176400000000001</v>
      </c>
      <c r="X179" s="25">
        <f t="shared" si="119"/>
        <v>31.719599999999971</v>
      </c>
      <c r="Y179" s="25">
        <v>3866</v>
      </c>
      <c r="Z179" s="44">
        <f t="shared" si="121"/>
        <v>0.95722193481634787</v>
      </c>
      <c r="AA179" s="44">
        <f t="shared" si="122"/>
        <v>0.85777030522503872</v>
      </c>
      <c r="AB179" s="44">
        <f t="shared" si="123"/>
        <v>0.58427832384893952</v>
      </c>
      <c r="AC179" s="44">
        <f t="shared" si="124"/>
        <v>0.77075012933264353</v>
      </c>
      <c r="AD179" s="44">
        <f t="shared" si="125"/>
        <v>1.2058510087946197</v>
      </c>
      <c r="AE179" s="44">
        <f t="shared" si="126"/>
        <v>2.6230367304707713</v>
      </c>
      <c r="AF179" s="44">
        <f t="shared" si="127"/>
        <v>0.7583186756337299</v>
      </c>
      <c r="AG179" s="44">
        <f t="shared" si="128"/>
        <v>0</v>
      </c>
      <c r="AH179" s="44">
        <f t="shared" si="129"/>
        <v>2.6851939989653393</v>
      </c>
      <c r="AI179" s="44">
        <f t="shared" si="130"/>
        <v>1.168556647697879</v>
      </c>
      <c r="AJ179" s="44">
        <f t="shared" si="131"/>
        <v>0.82047594412829727</v>
      </c>
      <c r="AK179" s="90">
        <f t="shared" si="120"/>
        <v>12.431453698913604</v>
      </c>
    </row>
    <row r="180" spans="1:37">
      <c r="A180" s="13">
        <v>1932</v>
      </c>
      <c r="B180" s="88">
        <v>7.5</v>
      </c>
      <c r="C180" s="88">
        <v>6.7</v>
      </c>
      <c r="D180" s="88">
        <v>4.5999999999999996</v>
      </c>
      <c r="E180" s="88">
        <v>5.8</v>
      </c>
      <c r="F180" s="88">
        <v>9.6999999999999993</v>
      </c>
      <c r="G180" s="88">
        <v>19.600000000000001</v>
      </c>
      <c r="H180" s="88">
        <v>5.9</v>
      </c>
      <c r="I180" s="88"/>
      <c r="J180" s="88">
        <v>21.7</v>
      </c>
      <c r="K180" s="88">
        <v>12</v>
      </c>
      <c r="L180" s="88">
        <f t="shared" si="108"/>
        <v>6.5</v>
      </c>
      <c r="M180" s="25">
        <v>4955</v>
      </c>
      <c r="N180" s="25">
        <f t="shared" si="109"/>
        <v>37.162500000000001</v>
      </c>
      <c r="O180" s="25">
        <f t="shared" si="110"/>
        <v>33.198500000000003</v>
      </c>
      <c r="P180" s="25">
        <f t="shared" si="111"/>
        <v>22.792999999999999</v>
      </c>
      <c r="Q180" s="25">
        <f t="shared" si="112"/>
        <v>28.739000000000001</v>
      </c>
      <c r="R180" s="25">
        <f t="shared" si="113"/>
        <v>48.063499999999998</v>
      </c>
      <c r="S180" s="25">
        <f t="shared" si="114"/>
        <v>97.117999999999995</v>
      </c>
      <c r="T180" s="25">
        <f t="shared" si="115"/>
        <v>29.234500000000001</v>
      </c>
      <c r="U180" s="25">
        <f t="shared" si="116"/>
        <v>0</v>
      </c>
      <c r="V180" s="25">
        <f t="shared" si="117"/>
        <v>107.5235</v>
      </c>
      <c r="W180" s="25">
        <f t="shared" si="118"/>
        <v>59.46</v>
      </c>
      <c r="X180" s="25">
        <f t="shared" si="119"/>
        <v>32.207500000000003</v>
      </c>
      <c r="Y180" s="25">
        <v>3862</v>
      </c>
      <c r="Z180" s="44">
        <f t="shared" si="121"/>
        <v>0.96226048679440701</v>
      </c>
      <c r="AA180" s="44">
        <f t="shared" si="122"/>
        <v>0.85961936820300366</v>
      </c>
      <c r="AB180" s="44">
        <f t="shared" si="123"/>
        <v>0.59018643190056963</v>
      </c>
      <c r="AC180" s="44">
        <f t="shared" si="124"/>
        <v>0.74414810978767476</v>
      </c>
      <c r="AD180" s="44">
        <f t="shared" si="125"/>
        <v>1.2445235629207663</v>
      </c>
      <c r="AE180" s="44">
        <f t="shared" si="126"/>
        <v>2.5147074054893834</v>
      </c>
      <c r="AF180" s="44">
        <f t="shared" si="127"/>
        <v>0.75697824961160032</v>
      </c>
      <c r="AG180" s="44">
        <f t="shared" si="128"/>
        <v>0</v>
      </c>
      <c r="AH180" s="44">
        <f t="shared" si="129"/>
        <v>2.7841403417918178</v>
      </c>
      <c r="AI180" s="44">
        <f t="shared" si="130"/>
        <v>1.5396167788710513</v>
      </c>
      <c r="AJ180" s="44">
        <f t="shared" si="131"/>
        <v>0.83395908855515288</v>
      </c>
      <c r="AK180" s="90">
        <f t="shared" si="120"/>
        <v>12.830139823925427</v>
      </c>
    </row>
    <row r="181" spans="1:37">
      <c r="A181" s="13">
        <v>1931</v>
      </c>
      <c r="B181" s="88">
        <v>6.9</v>
      </c>
      <c r="C181" s="88">
        <v>6.1</v>
      </c>
      <c r="D181" s="88">
        <v>4.2</v>
      </c>
      <c r="E181" s="88">
        <v>5.3</v>
      </c>
      <c r="F181" s="88">
        <v>8.6</v>
      </c>
      <c r="G181" s="88">
        <v>17.100000000000001</v>
      </c>
      <c r="H181" s="88">
        <v>6</v>
      </c>
      <c r="I181" s="88"/>
      <c r="J181" s="88">
        <v>20</v>
      </c>
      <c r="K181" s="88">
        <v>20.5</v>
      </c>
      <c r="L181" s="88">
        <f t="shared" si="108"/>
        <v>5.2999999999999972</v>
      </c>
      <c r="M181" s="25">
        <v>5611</v>
      </c>
      <c r="N181" s="25">
        <f t="shared" si="109"/>
        <v>38.715900000000005</v>
      </c>
      <c r="O181" s="25">
        <f t="shared" si="110"/>
        <v>34.2271</v>
      </c>
      <c r="P181" s="25">
        <f t="shared" si="111"/>
        <v>23.566200000000002</v>
      </c>
      <c r="Q181" s="25">
        <f t="shared" si="112"/>
        <v>29.738299999999999</v>
      </c>
      <c r="R181" s="25">
        <f t="shared" si="113"/>
        <v>48.254599999999996</v>
      </c>
      <c r="S181" s="25">
        <f t="shared" si="114"/>
        <v>95.948100000000011</v>
      </c>
      <c r="T181" s="25">
        <f t="shared" si="115"/>
        <v>33.665999999999997</v>
      </c>
      <c r="U181" s="25">
        <f t="shared" si="116"/>
        <v>0</v>
      </c>
      <c r="V181" s="25">
        <f t="shared" si="117"/>
        <v>112.22</v>
      </c>
      <c r="W181" s="25">
        <f t="shared" si="118"/>
        <v>115.02549999999999</v>
      </c>
      <c r="X181" s="25">
        <f t="shared" si="119"/>
        <v>29.738299999999985</v>
      </c>
      <c r="Y181" s="25">
        <v>3842</v>
      </c>
      <c r="Z181" s="44">
        <f t="shared" si="121"/>
        <v>1.0077017178552838</v>
      </c>
      <c r="AA181" s="44">
        <f t="shared" si="122"/>
        <v>0.89086673607496092</v>
      </c>
      <c r="AB181" s="44">
        <f t="shared" si="123"/>
        <v>0.61338365434669451</v>
      </c>
      <c r="AC181" s="44">
        <f t="shared" si="124"/>
        <v>0.77403175429463822</v>
      </c>
      <c r="AD181" s="44">
        <f t="shared" si="125"/>
        <v>1.2559760541384695</v>
      </c>
      <c r="AE181" s="44">
        <f t="shared" si="126"/>
        <v>2.4973477355543992</v>
      </c>
      <c r="AF181" s="44">
        <f t="shared" si="127"/>
        <v>0.87626236335242047</v>
      </c>
      <c r="AG181" s="44">
        <f t="shared" si="128"/>
        <v>0</v>
      </c>
      <c r="AH181" s="44">
        <f t="shared" si="129"/>
        <v>2.9208745445080688</v>
      </c>
      <c r="AI181" s="44">
        <f t="shared" si="130"/>
        <v>2.9938964081207704</v>
      </c>
      <c r="AJ181" s="44">
        <f t="shared" si="131"/>
        <v>0.77403175429463789</v>
      </c>
      <c r="AK181" s="90">
        <f t="shared" si="120"/>
        <v>14.604372722540344</v>
      </c>
    </row>
    <row r="182" spans="1:37">
      <c r="A182" s="13">
        <v>1930</v>
      </c>
      <c r="B182" s="88">
        <v>7</v>
      </c>
      <c r="C182" s="88">
        <v>6</v>
      </c>
      <c r="D182" s="88">
        <v>4.3</v>
      </c>
      <c r="E182" s="88">
        <v>5.5</v>
      </c>
      <c r="F182" s="88">
        <v>8.8000000000000007</v>
      </c>
      <c r="G182" s="88">
        <v>16.399999999999999</v>
      </c>
      <c r="H182" s="88">
        <v>5.8</v>
      </c>
      <c r="I182" s="88"/>
      <c r="J182" s="88">
        <v>20.100000000000001</v>
      </c>
      <c r="K182" s="88">
        <v>20.9</v>
      </c>
      <c r="L182" s="88">
        <f t="shared" si="108"/>
        <v>5.1999999999999886</v>
      </c>
      <c r="M182" s="25">
        <v>5610</v>
      </c>
      <c r="N182" s="25">
        <f t="shared" si="109"/>
        <v>39.270000000000003</v>
      </c>
      <c r="O182" s="25">
        <f t="shared" si="110"/>
        <v>33.659999999999997</v>
      </c>
      <c r="P182" s="25">
        <f t="shared" si="111"/>
        <v>24.123000000000001</v>
      </c>
      <c r="Q182" s="25">
        <f t="shared" si="112"/>
        <v>30.855</v>
      </c>
      <c r="R182" s="25">
        <f t="shared" si="113"/>
        <v>49.368000000000009</v>
      </c>
      <c r="S182" s="25">
        <f t="shared" si="114"/>
        <v>92.003999999999991</v>
      </c>
      <c r="T182" s="25">
        <f t="shared" si="115"/>
        <v>32.537999999999997</v>
      </c>
      <c r="U182" s="25">
        <f t="shared" si="116"/>
        <v>0</v>
      </c>
      <c r="V182" s="25">
        <f t="shared" si="117"/>
        <v>112.76100000000001</v>
      </c>
      <c r="W182" s="25">
        <f t="shared" si="118"/>
        <v>117.24899999999998</v>
      </c>
      <c r="X182" s="25">
        <f t="shared" si="119"/>
        <v>29.171999999999933</v>
      </c>
      <c r="Y182" s="25">
        <v>4377</v>
      </c>
      <c r="Z182" s="44">
        <f t="shared" si="121"/>
        <v>0.8971898560657986</v>
      </c>
      <c r="AA182" s="44">
        <f t="shared" si="122"/>
        <v>0.76901987662782723</v>
      </c>
      <c r="AB182" s="44">
        <f t="shared" si="123"/>
        <v>0.55113091158327621</v>
      </c>
      <c r="AC182" s="44">
        <f t="shared" si="124"/>
        <v>0.70493488690884165</v>
      </c>
      <c r="AD182" s="44">
        <f t="shared" si="125"/>
        <v>1.1278958190541468</v>
      </c>
      <c r="AE182" s="44">
        <f t="shared" si="126"/>
        <v>2.1019876627827276</v>
      </c>
      <c r="AF182" s="44">
        <f t="shared" si="127"/>
        <v>0.74338588074023293</v>
      </c>
      <c r="AG182" s="44">
        <f t="shared" si="128"/>
        <v>0</v>
      </c>
      <c r="AH182" s="44">
        <f t="shared" si="129"/>
        <v>2.5762165867032216</v>
      </c>
      <c r="AI182" s="44">
        <f t="shared" si="130"/>
        <v>2.6787525702535979</v>
      </c>
      <c r="AJ182" s="44">
        <f t="shared" si="131"/>
        <v>0.66648389307744882</v>
      </c>
      <c r="AK182" s="90">
        <f t="shared" si="120"/>
        <v>12.816997943797119</v>
      </c>
    </row>
    <row r="183" spans="1:37">
      <c r="A183" s="13">
        <v>1929</v>
      </c>
      <c r="B183" s="88">
        <v>6.9</v>
      </c>
      <c r="C183" s="88">
        <v>5.8</v>
      </c>
      <c r="D183" s="88">
        <v>4.0999999999999996</v>
      </c>
      <c r="E183" s="88">
        <v>5.6</v>
      </c>
      <c r="F183" s="88">
        <v>8.4</v>
      </c>
      <c r="G183" s="88">
        <v>15.4</v>
      </c>
      <c r="H183" s="88">
        <v>5.6</v>
      </c>
      <c r="I183" s="88"/>
      <c r="J183" s="88">
        <v>19.399999999999999</v>
      </c>
      <c r="K183" s="88">
        <v>20.2</v>
      </c>
      <c r="L183" s="88">
        <f t="shared" si="108"/>
        <v>8.6000000000000085</v>
      </c>
      <c r="M183" s="25">
        <v>5665</v>
      </c>
      <c r="N183" s="25">
        <f t="shared" si="109"/>
        <v>39.088500000000003</v>
      </c>
      <c r="O183" s="25">
        <f t="shared" si="110"/>
        <v>32.856999999999999</v>
      </c>
      <c r="P183" s="25">
        <f t="shared" si="111"/>
        <v>23.226499999999998</v>
      </c>
      <c r="Q183" s="25">
        <f t="shared" si="112"/>
        <v>31.723999999999997</v>
      </c>
      <c r="R183" s="25">
        <f t="shared" si="113"/>
        <v>47.585999999999999</v>
      </c>
      <c r="S183" s="25">
        <f t="shared" si="114"/>
        <v>87.241</v>
      </c>
      <c r="T183" s="25">
        <f t="shared" si="115"/>
        <v>31.723999999999997</v>
      </c>
      <c r="U183" s="25">
        <f t="shared" si="116"/>
        <v>0</v>
      </c>
      <c r="V183" s="25">
        <f t="shared" si="117"/>
        <v>109.90099999999998</v>
      </c>
      <c r="W183" s="25">
        <f t="shared" si="118"/>
        <v>114.43300000000001</v>
      </c>
      <c r="X183" s="25">
        <f t="shared" si="119"/>
        <v>48.719000000000051</v>
      </c>
      <c r="Y183" s="25">
        <v>4345</v>
      </c>
      <c r="Z183" s="44">
        <f t="shared" si="121"/>
        <v>0.89962025316455707</v>
      </c>
      <c r="AA183" s="44">
        <f t="shared" si="122"/>
        <v>0.75620253164556961</v>
      </c>
      <c r="AB183" s="44">
        <f t="shared" si="123"/>
        <v>0.53455696202531633</v>
      </c>
      <c r="AC183" s="44">
        <f t="shared" si="124"/>
        <v>0.73012658227848093</v>
      </c>
      <c r="AD183" s="44">
        <f t="shared" si="125"/>
        <v>1.0951898734177214</v>
      </c>
      <c r="AE183" s="44">
        <f t="shared" si="126"/>
        <v>2.0078481012658229</v>
      </c>
      <c r="AF183" s="44">
        <f t="shared" si="127"/>
        <v>0.73012658227848093</v>
      </c>
      <c r="AG183" s="44">
        <f t="shared" si="128"/>
        <v>0</v>
      </c>
      <c r="AH183" s="44">
        <f t="shared" si="129"/>
        <v>2.5293670886075947</v>
      </c>
      <c r="AI183" s="44">
        <f t="shared" si="130"/>
        <v>2.6336708860759495</v>
      </c>
      <c r="AJ183" s="44">
        <f t="shared" si="131"/>
        <v>1.1212658227848114</v>
      </c>
      <c r="AK183" s="90">
        <f t="shared" si="120"/>
        <v>13.037974683544306</v>
      </c>
    </row>
    <row r="184" spans="1:37">
      <c r="A184" s="13">
        <v>1928</v>
      </c>
      <c r="B184" s="88">
        <v>6.8</v>
      </c>
      <c r="C184" s="88">
        <v>5.5</v>
      </c>
      <c r="D184" s="88">
        <v>3.9</v>
      </c>
      <c r="E184" s="88">
        <v>8.4</v>
      </c>
      <c r="F184" s="88">
        <v>8.1999999999999993</v>
      </c>
      <c r="G184" s="88">
        <v>15.2</v>
      </c>
      <c r="H184" s="88">
        <v>5.6</v>
      </c>
      <c r="I184" s="88"/>
      <c r="J184" s="88">
        <v>18.5</v>
      </c>
      <c r="K184" s="88">
        <v>20.8</v>
      </c>
      <c r="L184" s="88">
        <f t="shared" si="108"/>
        <v>7.1000000000000085</v>
      </c>
      <c r="M184" s="25">
        <v>5865</v>
      </c>
      <c r="N184" s="25">
        <f t="shared" si="109"/>
        <v>39.881999999999998</v>
      </c>
      <c r="O184" s="25">
        <f t="shared" si="110"/>
        <v>32.2575</v>
      </c>
      <c r="P184" s="25">
        <f t="shared" si="111"/>
        <v>22.8735</v>
      </c>
      <c r="Q184" s="25">
        <f t="shared" si="112"/>
        <v>49.265999999999998</v>
      </c>
      <c r="R184" s="25">
        <f t="shared" si="113"/>
        <v>48.092999999999989</v>
      </c>
      <c r="S184" s="25">
        <f t="shared" si="114"/>
        <v>89.147999999999996</v>
      </c>
      <c r="T184" s="25">
        <f t="shared" si="115"/>
        <v>32.844000000000001</v>
      </c>
      <c r="U184" s="25">
        <f t="shared" si="116"/>
        <v>0</v>
      </c>
      <c r="V184" s="25">
        <f t="shared" si="117"/>
        <v>108.5025</v>
      </c>
      <c r="W184" s="25">
        <f t="shared" si="118"/>
        <v>121.992</v>
      </c>
      <c r="X184" s="25">
        <f t="shared" si="119"/>
        <v>41.64150000000005</v>
      </c>
      <c r="Y184" s="25">
        <v>4221</v>
      </c>
      <c r="Z184" s="44">
        <f t="shared" si="121"/>
        <v>0.94484719260838657</v>
      </c>
      <c r="AA184" s="44">
        <f t="shared" si="122"/>
        <v>0.76421464108031267</v>
      </c>
      <c r="AB184" s="44">
        <f t="shared" si="123"/>
        <v>0.54189765458422168</v>
      </c>
      <c r="AC184" s="44">
        <f t="shared" si="124"/>
        <v>1.1671641791044776</v>
      </c>
      <c r="AD184" s="44">
        <f t="shared" si="125"/>
        <v>1.1393745557924662</v>
      </c>
      <c r="AE184" s="44">
        <f t="shared" si="126"/>
        <v>2.1120113717128639</v>
      </c>
      <c r="AF184" s="44">
        <f t="shared" si="127"/>
        <v>0.77810945273631837</v>
      </c>
      <c r="AG184" s="44">
        <f t="shared" si="128"/>
        <v>0</v>
      </c>
      <c r="AH184" s="44">
        <f t="shared" si="129"/>
        <v>2.5705401563610519</v>
      </c>
      <c r="AI184" s="44">
        <f t="shared" si="130"/>
        <v>2.8901208244491827</v>
      </c>
      <c r="AJ184" s="44">
        <f t="shared" si="131"/>
        <v>0.98653162757640489</v>
      </c>
      <c r="AK184" s="90">
        <f t="shared" si="120"/>
        <v>13.894811656005686</v>
      </c>
    </row>
    <row r="185" spans="1:37">
      <c r="A185" s="13">
        <v>1927</v>
      </c>
      <c r="B185" s="88">
        <v>7.6</v>
      </c>
      <c r="C185" s="88">
        <v>5.7</v>
      </c>
      <c r="D185" s="88">
        <v>3.9</v>
      </c>
      <c r="E185" s="88">
        <v>4.5999999999999996</v>
      </c>
      <c r="F185" s="88">
        <v>7.7</v>
      </c>
      <c r="G185" s="88">
        <v>16.5</v>
      </c>
      <c r="H185" s="88">
        <v>5.2</v>
      </c>
      <c r="I185" s="88"/>
      <c r="J185" s="88">
        <v>19.2</v>
      </c>
      <c r="K185" s="88">
        <v>19.899999999999999</v>
      </c>
      <c r="L185" s="88">
        <f t="shared" si="108"/>
        <v>9.6999999999999886</v>
      </c>
      <c r="M185" s="25">
        <v>5989</v>
      </c>
      <c r="N185" s="25">
        <f t="shared" si="109"/>
        <v>45.516400000000004</v>
      </c>
      <c r="O185" s="25">
        <f t="shared" si="110"/>
        <v>34.137300000000003</v>
      </c>
      <c r="P185" s="25">
        <f t="shared" si="111"/>
        <v>23.357099999999999</v>
      </c>
      <c r="Q185" s="25">
        <f t="shared" si="112"/>
        <v>27.549399999999999</v>
      </c>
      <c r="R185" s="25">
        <f t="shared" si="113"/>
        <v>46.115300000000005</v>
      </c>
      <c r="S185" s="25">
        <f t="shared" si="114"/>
        <v>98.8185</v>
      </c>
      <c r="T185" s="25">
        <f t="shared" si="115"/>
        <v>31.142799999999998</v>
      </c>
      <c r="U185" s="25">
        <f t="shared" si="116"/>
        <v>0</v>
      </c>
      <c r="V185" s="25">
        <f t="shared" si="117"/>
        <v>114.9888</v>
      </c>
      <c r="W185" s="25">
        <f t="shared" si="118"/>
        <v>119.18109999999999</v>
      </c>
      <c r="X185" s="25">
        <f t="shared" si="119"/>
        <v>58.093299999999928</v>
      </c>
      <c r="Y185" s="25">
        <v>4218</v>
      </c>
      <c r="Z185" s="44">
        <f t="shared" si="121"/>
        <v>1.0790990990990992</v>
      </c>
      <c r="AA185" s="44">
        <f t="shared" si="122"/>
        <v>0.80932432432432444</v>
      </c>
      <c r="AB185" s="44">
        <f t="shared" si="123"/>
        <v>0.55374822190611661</v>
      </c>
      <c r="AC185" s="44">
        <f t="shared" si="124"/>
        <v>0.65313892840208632</v>
      </c>
      <c r="AD185" s="44">
        <f t="shared" si="125"/>
        <v>1.0932977714556664</v>
      </c>
      <c r="AE185" s="44">
        <f t="shared" si="126"/>
        <v>2.3427809388335703</v>
      </c>
      <c r="AF185" s="44">
        <f t="shared" si="127"/>
        <v>0.73833096254148878</v>
      </c>
      <c r="AG185" s="44">
        <f t="shared" si="128"/>
        <v>0</v>
      </c>
      <c r="AH185" s="44">
        <f t="shared" si="129"/>
        <v>2.7261450924608819</v>
      </c>
      <c r="AI185" s="44">
        <f t="shared" si="130"/>
        <v>2.8255357989568513</v>
      </c>
      <c r="AJ185" s="44">
        <f t="shared" si="131"/>
        <v>1.3772712185870064</v>
      </c>
      <c r="AK185" s="90">
        <f t="shared" si="120"/>
        <v>14.198672356567091</v>
      </c>
    </row>
    <row r="186" spans="1:37">
      <c r="A186" s="13">
        <v>1926</v>
      </c>
      <c r="B186" s="88">
        <v>7</v>
      </c>
      <c r="C186" s="88">
        <v>5.6</v>
      </c>
      <c r="D186" s="88">
        <v>3.9</v>
      </c>
      <c r="E186" s="88">
        <v>4</v>
      </c>
      <c r="F186" s="88">
        <v>8.3000000000000007</v>
      </c>
      <c r="G186" s="88">
        <v>17</v>
      </c>
      <c r="H186" s="88">
        <v>5.8</v>
      </c>
      <c r="I186" s="88"/>
      <c r="J186" s="88">
        <v>20.3</v>
      </c>
      <c r="K186" s="88">
        <v>21.1</v>
      </c>
      <c r="L186" s="88">
        <f t="shared" si="108"/>
        <v>7</v>
      </c>
      <c r="M186" s="25">
        <v>6164</v>
      </c>
      <c r="N186" s="25">
        <f t="shared" si="109"/>
        <v>43.148000000000003</v>
      </c>
      <c r="O186" s="25">
        <f t="shared" si="110"/>
        <v>34.518399999999993</v>
      </c>
      <c r="P186" s="25">
        <f t="shared" si="111"/>
        <v>24.0396</v>
      </c>
      <c r="Q186" s="25">
        <f t="shared" si="112"/>
        <v>24.655999999999999</v>
      </c>
      <c r="R186" s="25">
        <f t="shared" si="113"/>
        <v>51.161200000000001</v>
      </c>
      <c r="S186" s="25">
        <f t="shared" si="114"/>
        <v>104.788</v>
      </c>
      <c r="T186" s="25">
        <f t="shared" si="115"/>
        <v>35.751199999999997</v>
      </c>
      <c r="U186" s="25">
        <f t="shared" si="116"/>
        <v>0</v>
      </c>
      <c r="V186" s="25">
        <f t="shared" si="117"/>
        <v>125.12920000000001</v>
      </c>
      <c r="W186" s="25">
        <f t="shared" si="118"/>
        <v>130.06040000000002</v>
      </c>
      <c r="X186" s="25">
        <f t="shared" si="119"/>
        <v>43.148000000000003</v>
      </c>
      <c r="Y186" s="25">
        <v>4646</v>
      </c>
      <c r="Z186" s="44">
        <f t="shared" si="121"/>
        <v>0.92871287128712876</v>
      </c>
      <c r="AA186" s="44">
        <f t="shared" si="122"/>
        <v>0.74297029702970285</v>
      </c>
      <c r="AB186" s="44">
        <f t="shared" si="123"/>
        <v>0.51742574257425744</v>
      </c>
      <c r="AC186" s="44">
        <f t="shared" si="124"/>
        <v>0.53069306930693072</v>
      </c>
      <c r="AD186" s="44">
        <f t="shared" si="125"/>
        <v>1.1011881188118811</v>
      </c>
      <c r="AE186" s="44">
        <f t="shared" si="126"/>
        <v>2.2554455445544552</v>
      </c>
      <c r="AF186" s="44">
        <f t="shared" si="127"/>
        <v>0.76950495049504952</v>
      </c>
      <c r="AG186" s="44">
        <f t="shared" si="128"/>
        <v>0</v>
      </c>
      <c r="AH186" s="44">
        <f t="shared" si="129"/>
        <v>2.6932673267326739</v>
      </c>
      <c r="AI186" s="44">
        <f t="shared" si="130"/>
        <v>2.7994059405940597</v>
      </c>
      <c r="AJ186" s="44">
        <f t="shared" si="131"/>
        <v>0.92871287128712876</v>
      </c>
      <c r="AK186" s="90">
        <f t="shared" si="120"/>
        <v>13.267326732673267</v>
      </c>
    </row>
    <row r="187" spans="1:37">
      <c r="A187" s="13">
        <v>1925</v>
      </c>
      <c r="B187" s="88">
        <v>7.3</v>
      </c>
      <c r="C187" s="88">
        <v>5.5</v>
      </c>
      <c r="D187" s="88">
        <v>3.8</v>
      </c>
      <c r="E187" s="88">
        <v>3.9</v>
      </c>
      <c r="F187" s="88">
        <v>8.4</v>
      </c>
      <c r="G187" s="88">
        <v>15.8</v>
      </c>
      <c r="H187" s="88">
        <v>5.6</v>
      </c>
      <c r="I187" s="88"/>
      <c r="J187" s="88">
        <v>18.399999999999999</v>
      </c>
      <c r="K187" s="88">
        <v>22.9</v>
      </c>
      <c r="L187" s="88">
        <f t="shared" si="108"/>
        <v>8.4000000000000057</v>
      </c>
      <c r="M187" s="25">
        <v>6604</v>
      </c>
      <c r="N187" s="25">
        <f t="shared" si="109"/>
        <v>48.209199999999996</v>
      </c>
      <c r="O187" s="25">
        <f t="shared" si="110"/>
        <v>36.322000000000003</v>
      </c>
      <c r="P187" s="25">
        <f t="shared" si="111"/>
        <v>25.095199999999998</v>
      </c>
      <c r="Q187" s="25">
        <f t="shared" si="112"/>
        <v>25.755599999999998</v>
      </c>
      <c r="R187" s="25">
        <f t="shared" si="113"/>
        <v>55.473600000000005</v>
      </c>
      <c r="S187" s="25">
        <f t="shared" si="114"/>
        <v>104.34320000000001</v>
      </c>
      <c r="T187" s="25">
        <f t="shared" si="115"/>
        <v>36.982399999999991</v>
      </c>
      <c r="U187" s="25">
        <f t="shared" si="116"/>
        <v>0</v>
      </c>
      <c r="V187" s="25">
        <f t="shared" si="117"/>
        <v>121.5136</v>
      </c>
      <c r="W187" s="25">
        <f t="shared" si="118"/>
        <v>151.23159999999999</v>
      </c>
      <c r="X187" s="25">
        <f t="shared" si="119"/>
        <v>55.473600000000033</v>
      </c>
      <c r="Y187" s="25">
        <v>5633</v>
      </c>
      <c r="Z187" s="44">
        <f t="shared" si="121"/>
        <v>0.85583525652405457</v>
      </c>
      <c r="AA187" s="44">
        <f t="shared" si="122"/>
        <v>0.64480738505237001</v>
      </c>
      <c r="AB187" s="44">
        <f t="shared" si="123"/>
        <v>0.44550328421800106</v>
      </c>
      <c r="AC187" s="44">
        <f t="shared" si="124"/>
        <v>0.45722705485531689</v>
      </c>
      <c r="AD187" s="44">
        <f t="shared" si="125"/>
        <v>0.98479673353452879</v>
      </c>
      <c r="AE187" s="44">
        <f t="shared" si="126"/>
        <v>1.8523557606958994</v>
      </c>
      <c r="AF187" s="44">
        <f t="shared" si="127"/>
        <v>0.65653115568968567</v>
      </c>
      <c r="AG187" s="44">
        <f t="shared" si="128"/>
        <v>0</v>
      </c>
      <c r="AH187" s="44">
        <f t="shared" si="129"/>
        <v>2.1571737972661107</v>
      </c>
      <c r="AI187" s="44">
        <f t="shared" si="130"/>
        <v>2.6847434759453219</v>
      </c>
      <c r="AJ187" s="44">
        <f t="shared" si="131"/>
        <v>0.98479673353452923</v>
      </c>
      <c r="AK187" s="90">
        <f t="shared" si="120"/>
        <v>11.723770637315816</v>
      </c>
    </row>
    <row r="188" spans="1:37">
      <c r="A188" s="13">
        <v>1924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Y188" s="25">
        <v>5576</v>
      </c>
      <c r="Z188" s="44">
        <f t="shared" si="121"/>
        <v>0</v>
      </c>
      <c r="AA188" s="44">
        <f t="shared" si="122"/>
        <v>0</v>
      </c>
      <c r="AB188" s="44">
        <f t="shared" si="123"/>
        <v>0</v>
      </c>
      <c r="AC188" s="44">
        <f t="shared" si="124"/>
        <v>0</v>
      </c>
      <c r="AD188" s="44">
        <f t="shared" si="125"/>
        <v>0</v>
      </c>
      <c r="AE188" s="44">
        <f t="shared" si="126"/>
        <v>0</v>
      </c>
      <c r="AF188" s="44">
        <f t="shared" si="127"/>
        <v>0</v>
      </c>
      <c r="AG188" s="44">
        <f t="shared" si="128"/>
        <v>0</v>
      </c>
      <c r="AH188" s="44">
        <f t="shared" si="129"/>
        <v>0</v>
      </c>
      <c r="AI188" s="44">
        <f t="shared" si="130"/>
        <v>0</v>
      </c>
      <c r="AJ188" s="44">
        <f t="shared" si="131"/>
        <v>0</v>
      </c>
      <c r="AK188" s="90">
        <f t="shared" si="120"/>
        <v>0</v>
      </c>
    </row>
    <row r="189" spans="1:37">
      <c r="A189" s="13">
        <v>1923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Y189" s="25">
        <v>4997</v>
      </c>
      <c r="Z189" s="44">
        <f t="shared" si="121"/>
        <v>0</v>
      </c>
      <c r="AA189" s="44">
        <f t="shared" si="122"/>
        <v>0</v>
      </c>
      <c r="AB189" s="44">
        <f t="shared" si="123"/>
        <v>0</v>
      </c>
      <c r="AC189" s="44">
        <f t="shared" si="124"/>
        <v>0</v>
      </c>
      <c r="AD189" s="44">
        <f t="shared" si="125"/>
        <v>0</v>
      </c>
      <c r="AE189" s="44">
        <f t="shared" si="126"/>
        <v>0</v>
      </c>
      <c r="AF189" s="44">
        <f t="shared" si="127"/>
        <v>0</v>
      </c>
      <c r="AG189" s="44">
        <f t="shared" si="128"/>
        <v>0</v>
      </c>
      <c r="AH189" s="44">
        <f t="shared" si="129"/>
        <v>0</v>
      </c>
      <c r="AI189" s="44">
        <f t="shared" si="130"/>
        <v>0</v>
      </c>
      <c r="AJ189" s="44">
        <f t="shared" si="131"/>
        <v>0</v>
      </c>
      <c r="AK189" s="90">
        <f t="shared" si="120"/>
        <v>0</v>
      </c>
    </row>
    <row r="190" spans="1:37">
      <c r="A190" s="13">
        <v>1922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25"/>
      <c r="Y190" s="25">
        <v>4980</v>
      </c>
      <c r="Z190" s="44">
        <f t="shared" si="121"/>
        <v>0</v>
      </c>
      <c r="AA190" s="44">
        <f t="shared" si="122"/>
        <v>0</v>
      </c>
      <c r="AB190" s="44">
        <f t="shared" si="123"/>
        <v>0</v>
      </c>
      <c r="AC190" s="44">
        <f t="shared" si="124"/>
        <v>0</v>
      </c>
      <c r="AD190" s="44">
        <f t="shared" si="125"/>
        <v>0</v>
      </c>
      <c r="AE190" s="44">
        <f t="shared" si="126"/>
        <v>0</v>
      </c>
      <c r="AF190" s="44">
        <f t="shared" si="127"/>
        <v>0</v>
      </c>
      <c r="AG190" s="44">
        <f t="shared" si="128"/>
        <v>0</v>
      </c>
      <c r="AH190" s="44">
        <f t="shared" si="129"/>
        <v>0</v>
      </c>
      <c r="AI190" s="44">
        <f t="shared" si="130"/>
        <v>0</v>
      </c>
      <c r="AJ190" s="44">
        <f t="shared" si="131"/>
        <v>0</v>
      </c>
      <c r="AK190" s="90">
        <f t="shared" si="120"/>
        <v>0</v>
      </c>
    </row>
    <row r="191" spans="1:37">
      <c r="A191" s="13">
        <v>1921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25"/>
      <c r="Y191" s="25">
        <v>5448</v>
      </c>
      <c r="Z191" s="44">
        <f t="shared" si="121"/>
        <v>0</v>
      </c>
      <c r="AA191" s="44">
        <f t="shared" si="122"/>
        <v>0</v>
      </c>
      <c r="AB191" s="44">
        <f t="shared" si="123"/>
        <v>0</v>
      </c>
      <c r="AC191" s="44">
        <f t="shared" si="124"/>
        <v>0</v>
      </c>
      <c r="AD191" s="44">
        <f t="shared" si="125"/>
        <v>0</v>
      </c>
      <c r="AE191" s="44">
        <f t="shared" si="126"/>
        <v>0</v>
      </c>
      <c r="AF191" s="44">
        <f t="shared" si="127"/>
        <v>0</v>
      </c>
      <c r="AG191" s="44">
        <f t="shared" si="128"/>
        <v>0</v>
      </c>
      <c r="AH191" s="44">
        <f t="shared" si="129"/>
        <v>0</v>
      </c>
      <c r="AI191" s="44">
        <f t="shared" si="130"/>
        <v>0</v>
      </c>
      <c r="AJ191" s="44">
        <f t="shared" si="131"/>
        <v>0</v>
      </c>
      <c r="AK191" s="90">
        <f t="shared" si="120"/>
        <v>0</v>
      </c>
    </row>
    <row r="192" spans="1:37">
      <c r="A192" s="13">
        <v>1920</v>
      </c>
      <c r="B192" s="44">
        <v>6.1</v>
      </c>
      <c r="C192" s="44">
        <v>4</v>
      </c>
      <c r="D192" s="44">
        <v>2.7</v>
      </c>
      <c r="E192" s="44">
        <v>6.6</v>
      </c>
      <c r="F192" s="44">
        <v>7.5</v>
      </c>
      <c r="G192" s="44">
        <v>7.9</v>
      </c>
      <c r="H192" s="44">
        <v>5.0999999999999996</v>
      </c>
      <c r="I192" s="44"/>
      <c r="J192" s="44">
        <v>15.3</v>
      </c>
      <c r="K192" s="44">
        <v>9.6</v>
      </c>
      <c r="L192" s="88">
        <f>100-SUM(B192:K192)</f>
        <v>35.200000000000003</v>
      </c>
      <c r="M192" s="25">
        <v>10321</v>
      </c>
      <c r="N192" s="25">
        <f t="shared" ref="N192:X192" si="132">B192*$M192/1000</f>
        <v>62.958100000000002</v>
      </c>
      <c r="O192" s="25">
        <f t="shared" si="132"/>
        <v>41.283999999999999</v>
      </c>
      <c r="P192" s="25">
        <f t="shared" si="132"/>
        <v>27.866700000000002</v>
      </c>
      <c r="Q192" s="25">
        <f t="shared" si="132"/>
        <v>68.118599999999986</v>
      </c>
      <c r="R192" s="25">
        <f t="shared" si="132"/>
        <v>77.407499999999999</v>
      </c>
      <c r="S192" s="25">
        <f t="shared" si="132"/>
        <v>81.535900000000012</v>
      </c>
      <c r="T192" s="25">
        <f t="shared" si="132"/>
        <v>52.637099999999997</v>
      </c>
      <c r="U192" s="25">
        <f t="shared" si="132"/>
        <v>0</v>
      </c>
      <c r="V192" s="25">
        <f t="shared" si="132"/>
        <v>157.91130000000001</v>
      </c>
      <c r="W192" s="25">
        <f t="shared" si="132"/>
        <v>99.081599999999995</v>
      </c>
      <c r="X192" s="25">
        <f t="shared" si="132"/>
        <v>363.29919999999998</v>
      </c>
      <c r="Y192" s="25">
        <v>7500</v>
      </c>
      <c r="Z192" s="44">
        <f t="shared" si="121"/>
        <v>0.83944133333333337</v>
      </c>
      <c r="AA192" s="44">
        <f t="shared" si="122"/>
        <v>0.55045333333333324</v>
      </c>
      <c r="AB192" s="44">
        <f t="shared" si="123"/>
        <v>0.371556</v>
      </c>
      <c r="AC192" s="44">
        <f t="shared" si="124"/>
        <v>0.90824799999999983</v>
      </c>
      <c r="AD192" s="44">
        <f t="shared" si="125"/>
        <v>1.0321</v>
      </c>
      <c r="AE192" s="44">
        <f t="shared" si="126"/>
        <v>1.0871453333333334</v>
      </c>
      <c r="AF192" s="44">
        <f t="shared" si="127"/>
        <v>0.70182800000000001</v>
      </c>
      <c r="AG192" s="44">
        <f t="shared" si="128"/>
        <v>0</v>
      </c>
      <c r="AH192" s="44">
        <f t="shared" si="129"/>
        <v>2.1054840000000001</v>
      </c>
      <c r="AI192" s="44">
        <f t="shared" si="130"/>
        <v>1.321088</v>
      </c>
      <c r="AJ192" s="44">
        <f t="shared" si="131"/>
        <v>4.843989333333333</v>
      </c>
      <c r="AK192" s="90">
        <f t="shared" si="120"/>
        <v>13.761333333333333</v>
      </c>
    </row>
    <row r="193" spans="1:37">
      <c r="A193" s="13">
        <v>1919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Y193" s="25">
        <v>6195</v>
      </c>
      <c r="Z193" s="44">
        <f t="shared" si="121"/>
        <v>0</v>
      </c>
      <c r="AA193" s="44">
        <f t="shared" si="122"/>
        <v>0</v>
      </c>
      <c r="AB193" s="44">
        <f t="shared" si="123"/>
        <v>0</v>
      </c>
      <c r="AC193" s="44">
        <f t="shared" si="124"/>
        <v>0</v>
      </c>
      <c r="AD193" s="44">
        <f t="shared" si="125"/>
        <v>0</v>
      </c>
      <c r="AE193" s="44">
        <f t="shared" si="126"/>
        <v>0</v>
      </c>
      <c r="AF193" s="44">
        <f t="shared" si="127"/>
        <v>0</v>
      </c>
      <c r="AG193" s="44">
        <f t="shared" si="128"/>
        <v>0</v>
      </c>
      <c r="AH193" s="44">
        <f t="shared" si="129"/>
        <v>0</v>
      </c>
      <c r="AI193" s="44">
        <f t="shared" si="130"/>
        <v>0</v>
      </c>
      <c r="AJ193" s="44">
        <f t="shared" si="131"/>
        <v>0</v>
      </c>
      <c r="AK193" s="90">
        <f t="shared" si="120"/>
        <v>0</v>
      </c>
    </row>
    <row r="194" spans="1:37">
      <c r="A194" s="29">
        <v>1918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25"/>
      <c r="Y194" s="25">
        <v>5048</v>
      </c>
      <c r="Z194" s="44">
        <f t="shared" si="121"/>
        <v>0</v>
      </c>
      <c r="AA194" s="44">
        <f t="shared" si="122"/>
        <v>0</v>
      </c>
      <c r="AB194" s="44">
        <f t="shared" si="123"/>
        <v>0</v>
      </c>
      <c r="AC194" s="44">
        <f t="shared" si="124"/>
        <v>0</v>
      </c>
      <c r="AD194" s="44">
        <f t="shared" si="125"/>
        <v>0</v>
      </c>
      <c r="AE194" s="44">
        <f t="shared" si="126"/>
        <v>0</v>
      </c>
      <c r="AF194" s="44">
        <f t="shared" si="127"/>
        <v>0</v>
      </c>
      <c r="AG194" s="44">
        <f t="shared" si="128"/>
        <v>0</v>
      </c>
      <c r="AH194" s="44">
        <f t="shared" si="129"/>
        <v>0</v>
      </c>
      <c r="AI194" s="44">
        <f t="shared" si="130"/>
        <v>0</v>
      </c>
      <c r="AJ194" s="44">
        <f t="shared" si="131"/>
        <v>0</v>
      </c>
      <c r="AK194" s="90">
        <f t="shared" si="120"/>
        <v>0</v>
      </c>
    </row>
    <row r="195" spans="1:37">
      <c r="A195" s="29">
        <v>1917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25"/>
      <c r="Y195" s="25">
        <v>4489</v>
      </c>
      <c r="Z195" s="44">
        <f t="shared" si="121"/>
        <v>0</v>
      </c>
      <c r="AA195" s="44">
        <f t="shared" si="122"/>
        <v>0</v>
      </c>
      <c r="AB195" s="44">
        <f t="shared" si="123"/>
        <v>0</v>
      </c>
      <c r="AC195" s="44">
        <f t="shared" si="124"/>
        <v>0</v>
      </c>
      <c r="AD195" s="44">
        <f t="shared" si="125"/>
        <v>0</v>
      </c>
      <c r="AE195" s="44">
        <f t="shared" si="126"/>
        <v>0</v>
      </c>
      <c r="AF195" s="44">
        <f t="shared" si="127"/>
        <v>0</v>
      </c>
      <c r="AG195" s="44">
        <f t="shared" si="128"/>
        <v>0</v>
      </c>
      <c r="AH195" s="44">
        <f t="shared" si="129"/>
        <v>0</v>
      </c>
      <c r="AI195" s="44">
        <f t="shared" si="130"/>
        <v>0</v>
      </c>
      <c r="AJ195" s="44">
        <f t="shared" si="131"/>
        <v>0</v>
      </c>
      <c r="AK195" s="90">
        <f t="shared" si="120"/>
        <v>0</v>
      </c>
    </row>
    <row r="196" spans="1:37">
      <c r="A196" s="29">
        <v>1916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25"/>
      <c r="Y196" s="25">
        <v>3871</v>
      </c>
      <c r="Z196" s="44">
        <f t="shared" si="121"/>
        <v>0</v>
      </c>
      <c r="AA196" s="44">
        <f t="shared" si="122"/>
        <v>0</v>
      </c>
      <c r="AB196" s="44">
        <f t="shared" si="123"/>
        <v>0</v>
      </c>
      <c r="AC196" s="44">
        <f t="shared" si="124"/>
        <v>0</v>
      </c>
      <c r="AD196" s="44">
        <f t="shared" si="125"/>
        <v>0</v>
      </c>
      <c r="AE196" s="44">
        <f t="shared" si="126"/>
        <v>0</v>
      </c>
      <c r="AF196" s="44">
        <f t="shared" si="127"/>
        <v>0</v>
      </c>
      <c r="AG196" s="44">
        <f t="shared" si="128"/>
        <v>0</v>
      </c>
      <c r="AH196" s="44">
        <f t="shared" si="129"/>
        <v>0</v>
      </c>
      <c r="AI196" s="44">
        <f t="shared" si="130"/>
        <v>0</v>
      </c>
      <c r="AJ196" s="44">
        <f t="shared" si="131"/>
        <v>0</v>
      </c>
      <c r="AK196" s="90">
        <f t="shared" si="120"/>
        <v>0</v>
      </c>
    </row>
    <row r="197" spans="1:37">
      <c r="A197" s="29">
        <v>1915</v>
      </c>
      <c r="B197" s="44">
        <v>29.5</v>
      </c>
      <c r="C197" s="44">
        <v>5.5</v>
      </c>
      <c r="D197" s="44">
        <v>3.7</v>
      </c>
      <c r="E197" s="44">
        <v>3.6</v>
      </c>
      <c r="F197" s="44">
        <v>8.3000000000000007</v>
      </c>
      <c r="G197" s="44">
        <v>9.4</v>
      </c>
      <c r="H197" s="44">
        <v>5.0999999999999996</v>
      </c>
      <c r="I197" s="44"/>
      <c r="J197" s="44">
        <v>18.100000000000001</v>
      </c>
      <c r="K197" s="44">
        <v>11.4</v>
      </c>
      <c r="L197" s="88">
        <f>100-SUM(B197:K197)</f>
        <v>5.3999999999999773</v>
      </c>
      <c r="M197" s="25">
        <v>2217</v>
      </c>
      <c r="N197" s="25">
        <f t="shared" ref="N197:X197" si="133">B197*$M197/1000</f>
        <v>65.401499999999999</v>
      </c>
      <c r="O197" s="25">
        <f t="shared" si="133"/>
        <v>12.1935</v>
      </c>
      <c r="P197" s="25">
        <f t="shared" si="133"/>
        <v>8.2028999999999996</v>
      </c>
      <c r="Q197" s="25">
        <f t="shared" si="133"/>
        <v>7.9811999999999994</v>
      </c>
      <c r="R197" s="25">
        <f t="shared" si="133"/>
        <v>18.401100000000003</v>
      </c>
      <c r="S197" s="25">
        <f t="shared" si="133"/>
        <v>20.8398</v>
      </c>
      <c r="T197" s="25">
        <f t="shared" si="133"/>
        <v>11.306699999999999</v>
      </c>
      <c r="U197" s="25">
        <f t="shared" si="133"/>
        <v>0</v>
      </c>
      <c r="V197" s="25">
        <f t="shared" si="133"/>
        <v>40.127700000000004</v>
      </c>
      <c r="W197" s="25">
        <f t="shared" si="133"/>
        <v>25.273799999999998</v>
      </c>
      <c r="X197" s="25">
        <f t="shared" si="133"/>
        <v>11.97179999999995</v>
      </c>
      <c r="Y197" s="25">
        <v>2594</v>
      </c>
      <c r="Z197" s="44">
        <f t="shared" si="121"/>
        <v>2.521260601387818</v>
      </c>
      <c r="AA197" s="44">
        <f t="shared" si="122"/>
        <v>0.47006553585196603</v>
      </c>
      <c r="AB197" s="44">
        <f t="shared" si="123"/>
        <v>0.31622590593677719</v>
      </c>
      <c r="AC197" s="44">
        <f t="shared" si="124"/>
        <v>0.30767925983037775</v>
      </c>
      <c r="AD197" s="44">
        <f t="shared" si="125"/>
        <v>0.70937162683114896</v>
      </c>
      <c r="AE197" s="44">
        <f t="shared" si="126"/>
        <v>0.80338473400154198</v>
      </c>
      <c r="AF197" s="44">
        <f t="shared" si="127"/>
        <v>0.43587895142636851</v>
      </c>
      <c r="AG197" s="44">
        <f t="shared" si="128"/>
        <v>0</v>
      </c>
      <c r="AH197" s="44">
        <f t="shared" si="129"/>
        <v>1.5469429452582886</v>
      </c>
      <c r="AI197" s="44">
        <f t="shared" si="130"/>
        <v>0.97431765612952959</v>
      </c>
      <c r="AJ197" s="44">
        <f t="shared" si="131"/>
        <v>0.46151888974556476</v>
      </c>
      <c r="AK197" s="90">
        <f t="shared" si="120"/>
        <v>8.5466461063993808</v>
      </c>
    </row>
    <row r="198" spans="1:37">
      <c r="A198" s="13">
        <v>1914</v>
      </c>
    </row>
    <row r="199" spans="1:37" hidden="1">
      <c r="A199" s="13">
        <v>1913</v>
      </c>
    </row>
    <row r="200" spans="1:37" hidden="1">
      <c r="A200" s="13">
        <v>1912</v>
      </c>
    </row>
    <row r="201" spans="1:37" hidden="1">
      <c r="A201" s="13">
        <v>1911</v>
      </c>
    </row>
    <row r="202" spans="1:37" hidden="1">
      <c r="A202" s="13">
        <v>1910</v>
      </c>
    </row>
    <row r="203" spans="1:37" hidden="1">
      <c r="A203" s="13">
        <v>1909</v>
      </c>
    </row>
    <row r="204" spans="1:37" hidden="1">
      <c r="A204" s="13">
        <v>1908</v>
      </c>
    </row>
    <row r="205" spans="1:37" hidden="1">
      <c r="A205" s="13">
        <v>1907</v>
      </c>
    </row>
    <row r="206" spans="1:37" hidden="1">
      <c r="A206" s="13">
        <v>1906</v>
      </c>
    </row>
    <row r="207" spans="1:37" hidden="1">
      <c r="A207" s="13">
        <v>1905</v>
      </c>
    </row>
    <row r="208" spans="1:37" hidden="1">
      <c r="A208" s="13">
        <v>1904</v>
      </c>
    </row>
    <row r="209" spans="1:1" hidden="1">
      <c r="A209" s="13">
        <v>1903</v>
      </c>
    </row>
    <row r="210" spans="1:1" hidden="1">
      <c r="A210" s="13">
        <v>1902</v>
      </c>
    </row>
    <row r="211" spans="1:1" hidden="1">
      <c r="A211" s="13">
        <v>1901</v>
      </c>
    </row>
    <row r="212" spans="1:1" hidden="1">
      <c r="A212" s="13">
        <v>1900</v>
      </c>
    </row>
    <row r="213" spans="1:1" hidden="1">
      <c r="A213" s="13">
        <v>1899</v>
      </c>
    </row>
    <row r="214" spans="1:1" hidden="1">
      <c r="A214" s="13">
        <v>1898</v>
      </c>
    </row>
    <row r="215" spans="1:1" hidden="1">
      <c r="A215" s="13">
        <v>1897</v>
      </c>
    </row>
    <row r="216" spans="1:1" hidden="1">
      <c r="A216" s="13">
        <v>1896</v>
      </c>
    </row>
    <row r="217" spans="1:1" hidden="1">
      <c r="A217" s="13">
        <v>1895</v>
      </c>
    </row>
    <row r="218" spans="1:1" hidden="1">
      <c r="A218" s="13">
        <v>1894</v>
      </c>
    </row>
    <row r="219" spans="1:1" hidden="1">
      <c r="A219" s="13">
        <v>1893</v>
      </c>
    </row>
    <row r="220" spans="1:1" hidden="1">
      <c r="A220" s="13">
        <v>1892</v>
      </c>
    </row>
    <row r="221" spans="1:1" hidden="1">
      <c r="A221" s="13">
        <v>1891</v>
      </c>
    </row>
    <row r="222" spans="1:1" hidden="1">
      <c r="A222" s="13">
        <v>1890</v>
      </c>
    </row>
    <row r="223" spans="1:1" hidden="1">
      <c r="A223" s="13">
        <v>1889</v>
      </c>
    </row>
    <row r="224" spans="1:1" hidden="1">
      <c r="A224" s="13">
        <v>1888</v>
      </c>
    </row>
    <row r="225" spans="1:1" hidden="1">
      <c r="A225" s="13">
        <v>1887</v>
      </c>
    </row>
    <row r="226" spans="1:1" hidden="1">
      <c r="A226" s="13">
        <v>1886</v>
      </c>
    </row>
    <row r="227" spans="1:1" hidden="1">
      <c r="A227" s="13">
        <v>1885</v>
      </c>
    </row>
    <row r="228" spans="1:1" hidden="1">
      <c r="A228" s="13">
        <v>1884</v>
      </c>
    </row>
    <row r="229" spans="1:1" hidden="1">
      <c r="A229" s="13">
        <v>1883</v>
      </c>
    </row>
    <row r="230" spans="1:1" hidden="1">
      <c r="A230" s="13">
        <v>1882</v>
      </c>
    </row>
    <row r="231" spans="1:1" hidden="1">
      <c r="A231" s="13">
        <v>1881</v>
      </c>
    </row>
    <row r="232" spans="1:1" hidden="1">
      <c r="A232" s="13">
        <v>1880</v>
      </c>
    </row>
    <row r="233" spans="1:1" hidden="1">
      <c r="A233" s="13">
        <v>1879</v>
      </c>
    </row>
    <row r="234" spans="1:1" hidden="1">
      <c r="A234" s="13">
        <v>1878</v>
      </c>
    </row>
    <row r="235" spans="1:1" hidden="1">
      <c r="A235" s="13">
        <v>1877</v>
      </c>
    </row>
    <row r="236" spans="1:1" hidden="1">
      <c r="A236" s="13">
        <v>1876</v>
      </c>
    </row>
    <row r="237" spans="1:1" hidden="1">
      <c r="A237" s="13">
        <v>1875</v>
      </c>
    </row>
    <row r="238" spans="1:1" hidden="1">
      <c r="A238" s="13">
        <v>1874</v>
      </c>
    </row>
    <row r="239" spans="1:1" hidden="1">
      <c r="A239" s="13">
        <v>1873</v>
      </c>
    </row>
    <row r="240" spans="1:1" hidden="1">
      <c r="A240" s="13">
        <v>1872</v>
      </c>
    </row>
    <row r="241" spans="1:1" hidden="1">
      <c r="A241" s="13">
        <v>1871</v>
      </c>
    </row>
    <row r="242" spans="1:1" hidden="1">
      <c r="A242" s="13">
        <v>1870</v>
      </c>
    </row>
    <row r="243" spans="1:1" hidden="1">
      <c r="A243" s="13">
        <v>1869</v>
      </c>
    </row>
    <row r="244" spans="1:1" hidden="1">
      <c r="A244" s="13">
        <v>1868</v>
      </c>
    </row>
    <row r="245" spans="1:1" hidden="1">
      <c r="A245" s="13">
        <v>1867</v>
      </c>
    </row>
    <row r="246" spans="1:1" hidden="1">
      <c r="A246" s="13">
        <v>1866</v>
      </c>
    </row>
    <row r="247" spans="1:1" hidden="1">
      <c r="A247" s="13">
        <v>1865</v>
      </c>
    </row>
    <row r="248" spans="1:1" hidden="1">
      <c r="A248" s="13">
        <v>1864</v>
      </c>
    </row>
    <row r="249" spans="1:1" hidden="1">
      <c r="A249" s="13">
        <v>1863</v>
      </c>
    </row>
    <row r="250" spans="1:1" hidden="1">
      <c r="A250" s="13">
        <v>1862</v>
      </c>
    </row>
    <row r="251" spans="1:1" hidden="1">
      <c r="A251" s="13">
        <v>1861</v>
      </c>
    </row>
    <row r="252" spans="1:1" hidden="1">
      <c r="A252" s="13">
        <v>1860</v>
      </c>
    </row>
    <row r="253" spans="1:1" hidden="1">
      <c r="A253" s="13">
        <v>1859</v>
      </c>
    </row>
    <row r="254" spans="1:1" hidden="1">
      <c r="A254" s="13">
        <v>1858</v>
      </c>
    </row>
    <row r="255" spans="1:1" hidden="1">
      <c r="A255" s="13">
        <v>1857</v>
      </c>
    </row>
    <row r="256" spans="1:1" hidden="1">
      <c r="A256" s="13">
        <v>1856</v>
      </c>
    </row>
    <row r="257" spans="1:2" hidden="1">
      <c r="A257" s="13">
        <v>1855</v>
      </c>
    </row>
    <row r="258" spans="1:2" hidden="1">
      <c r="A258" s="13">
        <v>1854</v>
      </c>
    </row>
    <row r="259" spans="1:2" hidden="1">
      <c r="A259" s="13">
        <v>1853</v>
      </c>
    </row>
    <row r="260" spans="1:2" hidden="1">
      <c r="A260" s="13">
        <v>1852</v>
      </c>
    </row>
    <row r="261" spans="1:2" hidden="1">
      <c r="A261" s="13">
        <v>1851</v>
      </c>
    </row>
    <row r="262" spans="1:2">
      <c r="A262" s="13">
        <v>1850</v>
      </c>
      <c r="B262" s="64" t="s">
        <v>144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2"/>
  <sheetViews>
    <sheetView topLeftCell="A133" zoomScale="125" zoomScaleNormal="125" zoomScalePageLayoutView="125" workbookViewId="0">
      <pane xSplit="6220" ySplit="4540" topLeftCell="R199" activePane="bottomRight"/>
      <selection activeCell="A133" sqref="A133"/>
      <selection pane="topRight" activeCell="R133" sqref="R133"/>
      <selection pane="bottomLeft" activeCell="A199" sqref="A199"/>
      <selection pane="bottomRight" activeCell="X199" sqref="X199"/>
    </sheetView>
  </sheetViews>
  <sheetFormatPr baseColWidth="10" defaultColWidth="8.7109375" defaultRowHeight="15" x14ac:dyDescent="0"/>
  <cols>
    <col min="39" max="1025" width="8.7109375" style="1"/>
  </cols>
  <sheetData>
    <row r="1" spans="1:38" ht="17">
      <c r="B1" s="2" t="s">
        <v>164</v>
      </c>
    </row>
    <row r="3" spans="1:38">
      <c r="A3" s="13"/>
      <c r="Y3" s="10" t="s">
        <v>36</v>
      </c>
      <c r="Z3" s="10" t="s">
        <v>165</v>
      </c>
      <c r="AA3" s="5" t="s">
        <v>166</v>
      </c>
    </row>
    <row r="4" spans="1:38">
      <c r="A4" s="13"/>
      <c r="B4" s="6" t="s">
        <v>38</v>
      </c>
      <c r="C4" s="7"/>
      <c r="D4" s="7"/>
      <c r="E4" s="7"/>
      <c r="F4" s="7"/>
      <c r="G4" s="7"/>
      <c r="H4" s="7"/>
      <c r="I4" s="7"/>
      <c r="J4" s="7"/>
      <c r="K4" s="7"/>
      <c r="L4" s="8"/>
      <c r="M4" s="10" t="s">
        <v>158</v>
      </c>
      <c r="N4" s="6" t="s">
        <v>97</v>
      </c>
      <c r="O4" s="7"/>
      <c r="P4" s="7"/>
      <c r="Q4" s="7"/>
      <c r="R4" s="7"/>
      <c r="S4" s="7"/>
      <c r="T4" s="7"/>
      <c r="U4" s="7"/>
      <c r="V4" s="7"/>
      <c r="W4" s="19" t="s">
        <v>167</v>
      </c>
      <c r="X4" s="7"/>
      <c r="Y4" s="34" t="s">
        <v>22</v>
      </c>
      <c r="Z4" s="35" t="s">
        <v>22</v>
      </c>
      <c r="AA4" s="6" t="s">
        <v>41</v>
      </c>
      <c r="AB4" s="7"/>
      <c r="AC4" s="7"/>
      <c r="AD4" s="7"/>
      <c r="AE4" s="7"/>
      <c r="AF4" s="7"/>
      <c r="AG4" s="7"/>
      <c r="AH4" s="7"/>
      <c r="AI4" s="7"/>
      <c r="AJ4" s="107" t="s">
        <v>168</v>
      </c>
      <c r="AK4" s="7"/>
      <c r="AL4" s="8"/>
    </row>
    <row r="5" spans="1:38">
      <c r="A5" s="20"/>
      <c r="B5" s="10"/>
      <c r="C5" s="10" t="s">
        <v>43</v>
      </c>
      <c r="D5" s="10" t="s">
        <v>44</v>
      </c>
      <c r="E5" s="10" t="s">
        <v>45</v>
      </c>
      <c r="F5" s="10" t="s">
        <v>46</v>
      </c>
      <c r="G5" s="10" t="s">
        <v>47</v>
      </c>
      <c r="H5" s="10" t="s">
        <v>48</v>
      </c>
      <c r="I5" s="10"/>
      <c r="J5" s="10" t="s">
        <v>49</v>
      </c>
      <c r="K5" s="10" t="s">
        <v>50</v>
      </c>
      <c r="L5" s="10" t="s">
        <v>51</v>
      </c>
      <c r="M5" s="10" t="s">
        <v>169</v>
      </c>
      <c r="N5" s="10"/>
      <c r="O5" s="10" t="s">
        <v>43</v>
      </c>
      <c r="P5" s="10" t="s">
        <v>44</v>
      </c>
      <c r="Q5" s="10" t="s">
        <v>45</v>
      </c>
      <c r="R5" s="10" t="s">
        <v>46</v>
      </c>
      <c r="S5" s="10" t="s">
        <v>47</v>
      </c>
      <c r="T5" s="10" t="s">
        <v>48</v>
      </c>
      <c r="U5" s="10"/>
      <c r="V5" s="10" t="s">
        <v>49</v>
      </c>
      <c r="W5" s="10" t="s">
        <v>50</v>
      </c>
      <c r="X5" s="10" t="s">
        <v>51</v>
      </c>
      <c r="Y5" s="38" t="s">
        <v>53</v>
      </c>
      <c r="Z5" s="39" t="s">
        <v>53</v>
      </c>
      <c r="AA5" s="10"/>
      <c r="AB5" s="10" t="s">
        <v>43</v>
      </c>
      <c r="AC5" s="10" t="s">
        <v>44</v>
      </c>
      <c r="AD5" s="10" t="s">
        <v>45</v>
      </c>
      <c r="AE5" s="10" t="s">
        <v>46</v>
      </c>
      <c r="AF5" s="10" t="s">
        <v>47</v>
      </c>
      <c r="AG5" s="10" t="s">
        <v>48</v>
      </c>
      <c r="AH5" s="10"/>
      <c r="AI5" s="10" t="s">
        <v>49</v>
      </c>
      <c r="AJ5" s="10" t="s">
        <v>50</v>
      </c>
      <c r="AK5" s="10" t="s">
        <v>51</v>
      </c>
      <c r="AL5" s="1" t="s">
        <v>100</v>
      </c>
    </row>
    <row r="6" spans="1:38">
      <c r="A6" s="10"/>
      <c r="B6" s="10" t="s">
        <v>54</v>
      </c>
      <c r="C6" s="10" t="s">
        <v>55</v>
      </c>
      <c r="D6" s="10" t="s">
        <v>56</v>
      </c>
      <c r="E6" s="30" t="s">
        <v>57</v>
      </c>
      <c r="F6" s="30" t="s">
        <v>58</v>
      </c>
      <c r="G6" s="10" t="s">
        <v>59</v>
      </c>
      <c r="H6" s="10" t="s">
        <v>60</v>
      </c>
      <c r="I6" s="10" t="s">
        <v>61</v>
      </c>
      <c r="J6" s="10" t="s">
        <v>62</v>
      </c>
      <c r="K6" s="10" t="s">
        <v>63</v>
      </c>
      <c r="L6" s="10" t="s">
        <v>64</v>
      </c>
      <c r="M6" s="10" t="s">
        <v>170</v>
      </c>
      <c r="N6" s="10" t="s">
        <v>54</v>
      </c>
      <c r="O6" s="10" t="s">
        <v>55</v>
      </c>
      <c r="P6" s="10" t="s">
        <v>56</v>
      </c>
      <c r="Q6" s="30" t="s">
        <v>57</v>
      </c>
      <c r="R6" s="30" t="s">
        <v>58</v>
      </c>
      <c r="S6" s="10" t="s">
        <v>59</v>
      </c>
      <c r="T6" s="10" t="s">
        <v>60</v>
      </c>
      <c r="U6" s="10" t="s">
        <v>61</v>
      </c>
      <c r="V6" s="10" t="s">
        <v>62</v>
      </c>
      <c r="W6" s="10" t="s">
        <v>63</v>
      </c>
      <c r="X6" s="10" t="s">
        <v>64</v>
      </c>
      <c r="Y6" s="10" t="s">
        <v>90</v>
      </c>
      <c r="Z6" s="10" t="s">
        <v>90</v>
      </c>
      <c r="AA6" s="10" t="s">
        <v>54</v>
      </c>
      <c r="AB6" s="10" t="s">
        <v>55</v>
      </c>
      <c r="AC6" s="10" t="s">
        <v>56</v>
      </c>
      <c r="AD6" s="30" t="s">
        <v>57</v>
      </c>
      <c r="AE6" s="30" t="s">
        <v>58</v>
      </c>
      <c r="AF6" s="10" t="s">
        <v>59</v>
      </c>
      <c r="AG6" s="10" t="s">
        <v>60</v>
      </c>
      <c r="AH6" s="10" t="s">
        <v>61</v>
      </c>
      <c r="AI6" s="10" t="s">
        <v>62</v>
      </c>
      <c r="AJ6" s="10" t="s">
        <v>63</v>
      </c>
      <c r="AK6" s="10" t="s">
        <v>64</v>
      </c>
      <c r="AL6" s="1" t="s">
        <v>155</v>
      </c>
    </row>
    <row r="7" spans="1:38">
      <c r="A7" s="13">
        <v>1975</v>
      </c>
      <c r="B7" s="40">
        <v>11.5</v>
      </c>
      <c r="C7" s="40">
        <v>6.5</v>
      </c>
      <c r="D7" s="40">
        <v>4.3</v>
      </c>
      <c r="E7" s="58" t="s">
        <v>69</v>
      </c>
      <c r="F7" s="40">
        <v>11.8</v>
      </c>
      <c r="G7" s="40">
        <v>32.6</v>
      </c>
      <c r="H7" s="40">
        <v>3.8</v>
      </c>
      <c r="I7" s="40">
        <v>3.6</v>
      </c>
      <c r="J7" s="40">
        <v>16.3</v>
      </c>
      <c r="K7" s="40"/>
      <c r="L7" s="40">
        <f t="shared" ref="L7:L24" si="0">100-SUM(B7:K7)</f>
        <v>9.6000000000000085</v>
      </c>
      <c r="M7" s="25">
        <v>89228</v>
      </c>
      <c r="N7" s="25">
        <f t="shared" ref="N7:N24" si="1">B7*$M7/100</f>
        <v>10261.219999999999</v>
      </c>
      <c r="O7" s="25">
        <f t="shared" ref="O7:O24" si="2">C7*$M7/100</f>
        <v>5799.82</v>
      </c>
      <c r="P7" s="25">
        <f t="shared" ref="P7:P24" si="3">D7*$M7/100</f>
        <v>3836.8039999999996</v>
      </c>
      <c r="Q7" s="58" t="s">
        <v>69</v>
      </c>
      <c r="R7" s="25">
        <f t="shared" ref="R7:R24" si="4">F7*$M7/100</f>
        <v>10528.904000000002</v>
      </c>
      <c r="S7" s="25">
        <f t="shared" ref="S7:S24" si="5">G7*$M7/100</f>
        <v>29088.328000000001</v>
      </c>
      <c r="T7" s="25">
        <f t="shared" ref="T7:T24" si="6">H7*$M7/100</f>
        <v>3390.6639999999998</v>
      </c>
      <c r="U7" s="25">
        <f t="shared" ref="U7:U24" si="7">I7*$M7/100</f>
        <v>3212.2080000000001</v>
      </c>
      <c r="V7" s="25">
        <f t="shared" ref="V7:V24" si="8">J7*$M7/100</f>
        <v>14544.164000000001</v>
      </c>
      <c r="W7" s="25">
        <f t="shared" ref="W7:W24" si="9">K7*$M7/100</f>
        <v>0</v>
      </c>
      <c r="X7" s="25">
        <f t="shared" ref="X7:X24" si="10">L7*$M7/100</f>
        <v>8565.8880000000081</v>
      </c>
      <c r="Y7" s="18">
        <v>286477</v>
      </c>
      <c r="Z7" s="14">
        <v>276086</v>
      </c>
      <c r="AA7" s="59"/>
      <c r="AB7" s="71"/>
      <c r="AD7" s="58" t="s">
        <v>69</v>
      </c>
    </row>
    <row r="8" spans="1:38">
      <c r="A8" s="13">
        <v>1974</v>
      </c>
      <c r="B8" s="40">
        <v>12.4</v>
      </c>
      <c r="C8" s="40">
        <v>6.6</v>
      </c>
      <c r="D8" s="40">
        <v>4.3</v>
      </c>
      <c r="E8" s="58" t="s">
        <v>69</v>
      </c>
      <c r="F8" s="40">
        <v>10.3</v>
      </c>
      <c r="G8" s="40">
        <v>34.200000000000003</v>
      </c>
      <c r="H8" s="40">
        <v>3.7</v>
      </c>
      <c r="I8" s="40">
        <v>1.5</v>
      </c>
      <c r="J8" s="40">
        <v>16.399999999999999</v>
      </c>
      <c r="K8" s="40"/>
      <c r="L8" s="40">
        <f t="shared" si="0"/>
        <v>10.599999999999994</v>
      </c>
      <c r="M8" s="25">
        <v>74923</v>
      </c>
      <c r="N8" s="25">
        <f t="shared" si="1"/>
        <v>9290.4520000000011</v>
      </c>
      <c r="O8" s="25">
        <f t="shared" si="2"/>
        <v>4944.9179999999997</v>
      </c>
      <c r="P8" s="25">
        <f t="shared" si="3"/>
        <v>3221.6889999999999</v>
      </c>
      <c r="Q8" s="58" t="s">
        <v>69</v>
      </c>
      <c r="R8" s="25">
        <f t="shared" si="4"/>
        <v>7717.0690000000004</v>
      </c>
      <c r="S8" s="25">
        <f t="shared" si="5"/>
        <v>25623.666000000001</v>
      </c>
      <c r="T8" s="25">
        <f t="shared" si="6"/>
        <v>2772.1510000000003</v>
      </c>
      <c r="U8" s="25">
        <f t="shared" si="7"/>
        <v>1123.845</v>
      </c>
      <c r="V8" s="25">
        <f t="shared" si="8"/>
        <v>12287.371999999999</v>
      </c>
      <c r="W8" s="25">
        <f t="shared" si="9"/>
        <v>0</v>
      </c>
      <c r="X8" s="25">
        <f t="shared" si="10"/>
        <v>7941.8379999999961</v>
      </c>
      <c r="Y8" s="26">
        <v>249236</v>
      </c>
      <c r="Z8" s="26">
        <v>236884</v>
      </c>
      <c r="AA8" s="40">
        <f>100*N8/$Z8</f>
        <v>3.921941541007413</v>
      </c>
      <c r="AB8" s="40">
        <f>100*O8/$Z8</f>
        <v>2.0874850137620102</v>
      </c>
      <c r="AC8" s="40">
        <f>100*P8/$Z8</f>
        <v>1.3600281150267639</v>
      </c>
      <c r="AD8" s="58" t="s">
        <v>69</v>
      </c>
      <c r="AE8" s="40">
        <f t="shared" ref="AE8:AK8" si="11">100*R8/$Z8</f>
        <v>3.2577417639013189</v>
      </c>
      <c r="AF8" s="40">
        <f t="shared" si="11"/>
        <v>10.816967798584962</v>
      </c>
      <c r="AG8" s="40">
        <f t="shared" si="11"/>
        <v>1.1702567501393089</v>
      </c>
      <c r="AH8" s="40">
        <f t="shared" si="11"/>
        <v>0.47442841221863868</v>
      </c>
      <c r="AI8" s="40">
        <f t="shared" si="11"/>
        <v>5.1870839735904495</v>
      </c>
      <c r="AJ8" s="40">
        <f t="shared" si="11"/>
        <v>0</v>
      </c>
      <c r="AK8" s="40">
        <f t="shared" si="11"/>
        <v>3.3526274463450449</v>
      </c>
      <c r="AL8" s="28">
        <f t="shared" ref="AL8:AL39" si="12">SUM(AA8:AK8)</f>
        <v>31.628560814575913</v>
      </c>
    </row>
    <row r="9" spans="1:38">
      <c r="A9" s="13">
        <v>1973</v>
      </c>
      <c r="B9" s="40">
        <v>12.7</v>
      </c>
      <c r="C9" s="40">
        <v>5.8</v>
      </c>
      <c r="D9" s="40">
        <v>4.3</v>
      </c>
      <c r="E9" s="58" t="s">
        <v>69</v>
      </c>
      <c r="F9" s="40">
        <v>8.6</v>
      </c>
      <c r="G9" s="40">
        <v>35.700000000000003</v>
      </c>
      <c r="H9" s="40">
        <v>3.7</v>
      </c>
      <c r="I9" s="40">
        <v>1.8</v>
      </c>
      <c r="J9" s="40">
        <v>17.2</v>
      </c>
      <c r="K9" s="40"/>
      <c r="L9" s="40">
        <f t="shared" si="0"/>
        <v>10.200000000000003</v>
      </c>
      <c r="M9" s="25">
        <v>63969</v>
      </c>
      <c r="N9" s="25">
        <f t="shared" si="1"/>
        <v>8124.0629999999992</v>
      </c>
      <c r="O9" s="25">
        <f t="shared" si="2"/>
        <v>3710.2020000000002</v>
      </c>
      <c r="P9" s="25">
        <f t="shared" si="3"/>
        <v>2750.6669999999999</v>
      </c>
      <c r="Q9" s="58" t="s">
        <v>69</v>
      </c>
      <c r="R9" s="25">
        <f t="shared" si="4"/>
        <v>5501.3339999999998</v>
      </c>
      <c r="S9" s="25">
        <f t="shared" si="5"/>
        <v>22836.933000000005</v>
      </c>
      <c r="T9" s="25">
        <f t="shared" si="6"/>
        <v>2366.8530000000001</v>
      </c>
      <c r="U9" s="25">
        <f t="shared" si="7"/>
        <v>1151.442</v>
      </c>
      <c r="V9" s="25">
        <f t="shared" si="8"/>
        <v>11002.668</v>
      </c>
      <c r="W9" s="25">
        <f t="shared" si="9"/>
        <v>0</v>
      </c>
      <c r="X9" s="25">
        <f t="shared" si="10"/>
        <v>6524.8380000000016</v>
      </c>
      <c r="Y9" s="26">
        <v>220176</v>
      </c>
      <c r="Z9" s="26">
        <v>200265</v>
      </c>
      <c r="AA9" s="25"/>
      <c r="AB9" s="25"/>
      <c r="AC9" s="25"/>
      <c r="AD9" s="58" t="s">
        <v>69</v>
      </c>
      <c r="AE9" s="25"/>
      <c r="AF9" s="25"/>
      <c r="AG9" s="25"/>
      <c r="AH9" s="25"/>
      <c r="AI9" s="25"/>
      <c r="AJ9" s="25"/>
      <c r="AK9" s="25"/>
      <c r="AL9" s="28">
        <f t="shared" si="12"/>
        <v>0</v>
      </c>
    </row>
    <row r="10" spans="1:38">
      <c r="A10" s="13">
        <v>1972</v>
      </c>
      <c r="B10" s="40">
        <v>13.8</v>
      </c>
      <c r="C10" s="40">
        <v>5.8</v>
      </c>
      <c r="D10" s="40">
        <v>4.4000000000000004</v>
      </c>
      <c r="E10" s="58" t="s">
        <v>69</v>
      </c>
      <c r="F10" s="40">
        <v>7.9</v>
      </c>
      <c r="G10" s="40">
        <v>33.700000000000003</v>
      </c>
      <c r="H10" s="40">
        <v>4.8</v>
      </c>
      <c r="I10" s="40">
        <v>1.8</v>
      </c>
      <c r="J10" s="40">
        <v>18.5</v>
      </c>
      <c r="K10" s="40"/>
      <c r="L10" s="40">
        <f t="shared" si="0"/>
        <v>9.3000000000000114</v>
      </c>
      <c r="M10" s="25">
        <v>54699</v>
      </c>
      <c r="N10" s="25">
        <f t="shared" si="1"/>
        <v>7548.4620000000004</v>
      </c>
      <c r="O10" s="25">
        <f t="shared" si="2"/>
        <v>3172.5419999999999</v>
      </c>
      <c r="P10" s="25">
        <f t="shared" si="3"/>
        <v>2406.7559999999999</v>
      </c>
      <c r="Q10" s="58" t="s">
        <v>69</v>
      </c>
      <c r="R10" s="25">
        <f t="shared" si="4"/>
        <v>4321.2210000000005</v>
      </c>
      <c r="S10" s="25">
        <f t="shared" si="5"/>
        <v>18433.563000000002</v>
      </c>
      <c r="T10" s="25">
        <f t="shared" si="6"/>
        <v>2625.5520000000001</v>
      </c>
      <c r="U10" s="25">
        <f t="shared" si="7"/>
        <v>984.58199999999999</v>
      </c>
      <c r="V10" s="25">
        <f t="shared" si="8"/>
        <v>10119.315000000001</v>
      </c>
      <c r="W10" s="25">
        <f t="shared" si="9"/>
        <v>0</v>
      </c>
      <c r="X10" s="25">
        <f t="shared" si="10"/>
        <v>5087.007000000006</v>
      </c>
      <c r="Y10" s="26">
        <v>199426</v>
      </c>
      <c r="Z10" s="26">
        <v>179643</v>
      </c>
      <c r="AA10" s="40">
        <f>100*N10/$Z10</f>
        <v>4.2019238155675422</v>
      </c>
      <c r="AB10" s="40">
        <f>100*O10/$Z10</f>
        <v>1.7660259514704164</v>
      </c>
      <c r="AC10" s="40">
        <f>100*P10/$Z10</f>
        <v>1.3397438252534191</v>
      </c>
      <c r="AD10" s="58" t="s">
        <v>69</v>
      </c>
      <c r="AE10" s="40">
        <f t="shared" ref="AE10:AK10" si="13">100*R10/$Z10</f>
        <v>2.4054491407959122</v>
      </c>
      <c r="AF10" s="40">
        <f t="shared" si="13"/>
        <v>10.261219752509145</v>
      </c>
      <c r="AG10" s="40">
        <f t="shared" si="13"/>
        <v>1.4615387184582755</v>
      </c>
      <c r="AH10" s="40">
        <f t="shared" si="13"/>
        <v>0.54807701942185327</v>
      </c>
      <c r="AI10" s="40">
        <f t="shared" si="13"/>
        <v>5.6330138107246039</v>
      </c>
      <c r="AJ10" s="40">
        <f t="shared" si="13"/>
        <v>0</v>
      </c>
      <c r="AK10" s="40">
        <f t="shared" si="13"/>
        <v>2.8317312670129122</v>
      </c>
      <c r="AL10" s="28">
        <f t="shared" si="12"/>
        <v>30.448723301214081</v>
      </c>
    </row>
    <row r="11" spans="1:38">
      <c r="A11" s="13">
        <v>1971</v>
      </c>
      <c r="B11" s="40">
        <v>14.1</v>
      </c>
      <c r="C11" s="40">
        <v>7.3</v>
      </c>
      <c r="D11" s="40">
        <v>4.4000000000000004</v>
      </c>
      <c r="E11" s="58" t="s">
        <v>69</v>
      </c>
      <c r="F11" s="40">
        <v>7.6</v>
      </c>
      <c r="G11" s="40">
        <v>33.5</v>
      </c>
      <c r="H11" s="40">
        <v>4</v>
      </c>
      <c r="I11" s="40">
        <v>1.7</v>
      </c>
      <c r="J11" s="40">
        <v>19.3</v>
      </c>
      <c r="K11" s="40"/>
      <c r="L11" s="40">
        <f t="shared" si="0"/>
        <v>8.0999999999999943</v>
      </c>
      <c r="M11" s="25">
        <v>50134</v>
      </c>
      <c r="N11" s="25">
        <f t="shared" si="1"/>
        <v>7068.8940000000002</v>
      </c>
      <c r="O11" s="25">
        <f t="shared" si="2"/>
        <v>3659.7820000000002</v>
      </c>
      <c r="P11" s="25">
        <f t="shared" si="3"/>
        <v>2205.8960000000002</v>
      </c>
      <c r="Q11" s="58" t="s">
        <v>69</v>
      </c>
      <c r="R11" s="25">
        <f t="shared" si="4"/>
        <v>3810.1839999999997</v>
      </c>
      <c r="S11" s="25">
        <f t="shared" si="5"/>
        <v>16794.89</v>
      </c>
      <c r="T11" s="25">
        <f t="shared" si="6"/>
        <v>2005.36</v>
      </c>
      <c r="U11" s="25">
        <f t="shared" si="7"/>
        <v>852.27800000000002</v>
      </c>
      <c r="V11" s="25">
        <f t="shared" si="8"/>
        <v>9675.862000000001</v>
      </c>
      <c r="W11" s="25">
        <f t="shared" si="9"/>
        <v>0</v>
      </c>
      <c r="X11" s="25">
        <f t="shared" si="10"/>
        <v>4060.8539999999975</v>
      </c>
      <c r="Y11" s="26">
        <v>183791</v>
      </c>
      <c r="Z11" s="26">
        <v>167126</v>
      </c>
      <c r="AA11" s="25"/>
      <c r="AB11" s="25"/>
      <c r="AC11" s="25"/>
      <c r="AD11" s="58" t="s">
        <v>69</v>
      </c>
      <c r="AE11" s="25"/>
      <c r="AF11" s="25"/>
      <c r="AG11" s="25"/>
      <c r="AH11" s="25"/>
      <c r="AI11" s="25"/>
      <c r="AJ11" s="25"/>
      <c r="AK11" s="25"/>
      <c r="AL11" s="28">
        <f t="shared" si="12"/>
        <v>0</v>
      </c>
    </row>
    <row r="12" spans="1:38">
      <c r="A12" s="13">
        <v>1970</v>
      </c>
      <c r="B12" s="40">
        <v>14.9</v>
      </c>
      <c r="C12" s="40">
        <v>9.5</v>
      </c>
      <c r="D12" s="40">
        <v>4.2</v>
      </c>
      <c r="E12" s="108" t="s">
        <v>69</v>
      </c>
      <c r="F12" s="41">
        <v>9</v>
      </c>
      <c r="G12" s="40">
        <v>31.6</v>
      </c>
      <c r="H12" s="40">
        <v>4.7</v>
      </c>
      <c r="I12" s="40">
        <v>1.1000000000000001</v>
      </c>
      <c r="J12" s="40">
        <v>19.899999999999999</v>
      </c>
      <c r="K12" s="40"/>
      <c r="L12" s="40">
        <f t="shared" si="0"/>
        <v>5.1000000000000227</v>
      </c>
      <c r="M12" s="25">
        <v>42322</v>
      </c>
      <c r="N12" s="25">
        <f t="shared" si="1"/>
        <v>6305.9780000000001</v>
      </c>
      <c r="O12" s="25">
        <f t="shared" si="2"/>
        <v>4020.59</v>
      </c>
      <c r="P12" s="25">
        <f t="shared" si="3"/>
        <v>1777.5239999999999</v>
      </c>
      <c r="Q12" s="108" t="s">
        <v>69</v>
      </c>
      <c r="R12" s="25">
        <f t="shared" si="4"/>
        <v>3808.98</v>
      </c>
      <c r="S12" s="25">
        <f t="shared" si="5"/>
        <v>13373.752</v>
      </c>
      <c r="T12" s="25">
        <f t="shared" si="6"/>
        <v>1989.134</v>
      </c>
      <c r="U12" s="25">
        <f t="shared" si="7"/>
        <v>465.54200000000003</v>
      </c>
      <c r="V12" s="25">
        <f t="shared" si="8"/>
        <v>8422.0779999999995</v>
      </c>
      <c r="W12" s="25">
        <f t="shared" si="9"/>
        <v>0</v>
      </c>
      <c r="X12" s="25">
        <f t="shared" si="10"/>
        <v>2158.4220000000096</v>
      </c>
      <c r="Y12" s="26">
        <v>170883</v>
      </c>
      <c r="Z12" s="26">
        <v>152975</v>
      </c>
      <c r="AA12" s="40">
        <f>100*N12/$Z12</f>
        <v>4.1222278150024518</v>
      </c>
      <c r="AB12" s="40">
        <f>100*O12/$Z12</f>
        <v>2.6282660565451872</v>
      </c>
      <c r="AC12" s="40">
        <f>100*P12/$Z12</f>
        <v>1.1619702565778722</v>
      </c>
      <c r="AD12" s="108" t="s">
        <v>69</v>
      </c>
      <c r="AE12" s="40">
        <f t="shared" ref="AE12:AK12" si="14">100*R12/$Z12</f>
        <v>2.4899362640954403</v>
      </c>
      <c r="AF12" s="40">
        <f t="shared" si="14"/>
        <v>8.7424428828239904</v>
      </c>
      <c r="AG12" s="40">
        <f t="shared" si="14"/>
        <v>1.3003000490276189</v>
      </c>
      <c r="AH12" s="40">
        <f t="shared" si="14"/>
        <v>0.30432554338944273</v>
      </c>
      <c r="AI12" s="40">
        <f t="shared" si="14"/>
        <v>5.5055257394999177</v>
      </c>
      <c r="AJ12" s="40">
        <f t="shared" si="14"/>
        <v>0</v>
      </c>
      <c r="AK12" s="40">
        <f t="shared" si="14"/>
        <v>1.4109638829874225</v>
      </c>
      <c r="AL12" s="28">
        <f t="shared" si="12"/>
        <v>27.665958489949347</v>
      </c>
    </row>
    <row r="13" spans="1:38">
      <c r="A13" s="13">
        <v>1969</v>
      </c>
      <c r="B13" s="40">
        <v>15.3</v>
      </c>
      <c r="C13" s="40">
        <v>9.1999999999999993</v>
      </c>
      <c r="D13" s="40">
        <v>4.3</v>
      </c>
      <c r="E13" s="40">
        <v>3.8</v>
      </c>
      <c r="F13" s="40">
        <v>5.9</v>
      </c>
      <c r="G13" s="40">
        <v>30.2</v>
      </c>
      <c r="H13" s="40">
        <v>4.8</v>
      </c>
      <c r="I13" s="40">
        <v>1</v>
      </c>
      <c r="J13" s="40">
        <v>20.399999999999999</v>
      </c>
      <c r="K13" s="40">
        <v>4.4000000000000004</v>
      </c>
      <c r="L13" s="40">
        <f t="shared" si="0"/>
        <v>0.69999999999998863</v>
      </c>
      <c r="M13" s="25">
        <v>38596</v>
      </c>
      <c r="N13" s="25">
        <f t="shared" si="1"/>
        <v>5905.1880000000001</v>
      </c>
      <c r="O13" s="25">
        <f t="shared" si="2"/>
        <v>3550.8319999999994</v>
      </c>
      <c r="P13" s="25">
        <f t="shared" si="3"/>
        <v>1659.6279999999999</v>
      </c>
      <c r="Q13" s="25">
        <f t="shared" ref="Q13:Q24" si="15">E13*$M13/100</f>
        <v>1466.6479999999999</v>
      </c>
      <c r="R13" s="25">
        <f t="shared" si="4"/>
        <v>2277.1640000000002</v>
      </c>
      <c r="S13" s="25">
        <f t="shared" si="5"/>
        <v>11655.992</v>
      </c>
      <c r="T13" s="25">
        <f t="shared" si="6"/>
        <v>1852.6079999999999</v>
      </c>
      <c r="U13" s="25">
        <f t="shared" si="7"/>
        <v>385.96</v>
      </c>
      <c r="V13" s="25">
        <f t="shared" si="8"/>
        <v>7873.5839999999989</v>
      </c>
      <c r="W13" s="25">
        <f t="shared" si="9"/>
        <v>1698.2240000000002</v>
      </c>
      <c r="X13" s="25">
        <f t="shared" si="10"/>
        <v>270.17199999999559</v>
      </c>
      <c r="Y13" s="26">
        <v>153369</v>
      </c>
      <c r="Z13" s="26">
        <v>137947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8">
        <f t="shared" si="12"/>
        <v>0</v>
      </c>
    </row>
    <row r="14" spans="1:38">
      <c r="A14" s="13">
        <v>1968</v>
      </c>
      <c r="B14" s="40">
        <v>15.7</v>
      </c>
      <c r="C14" s="40">
        <v>9</v>
      </c>
      <c r="D14" s="40">
        <v>4.2</v>
      </c>
      <c r="E14" s="40">
        <v>3.9</v>
      </c>
      <c r="F14" s="40">
        <v>5.9</v>
      </c>
      <c r="G14" s="40">
        <v>30.4</v>
      </c>
      <c r="H14" s="40">
        <v>4.9000000000000004</v>
      </c>
      <c r="I14" s="40">
        <v>2</v>
      </c>
      <c r="J14" s="40">
        <v>19.899999999999999</v>
      </c>
      <c r="K14" s="40">
        <v>3.7</v>
      </c>
      <c r="L14" s="40">
        <f t="shared" si="0"/>
        <v>0.39999999999999147</v>
      </c>
      <c r="M14" s="25">
        <v>35048</v>
      </c>
      <c r="N14" s="25">
        <f t="shared" si="1"/>
        <v>5502.5360000000001</v>
      </c>
      <c r="O14" s="25">
        <f t="shared" si="2"/>
        <v>3154.32</v>
      </c>
      <c r="P14" s="25">
        <f t="shared" si="3"/>
        <v>1472.0160000000001</v>
      </c>
      <c r="Q14" s="25">
        <f t="shared" si="15"/>
        <v>1366.8719999999998</v>
      </c>
      <c r="R14" s="25">
        <f t="shared" si="4"/>
        <v>2067.8320000000003</v>
      </c>
      <c r="S14" s="25">
        <f t="shared" si="5"/>
        <v>10654.591999999999</v>
      </c>
      <c r="T14" s="25">
        <f t="shared" si="6"/>
        <v>1717.3520000000001</v>
      </c>
      <c r="U14" s="25">
        <f t="shared" si="7"/>
        <v>700.96</v>
      </c>
      <c r="V14" s="25">
        <f t="shared" si="8"/>
        <v>6974.5519999999997</v>
      </c>
      <c r="W14" s="25">
        <f t="shared" si="9"/>
        <v>1296.7760000000001</v>
      </c>
      <c r="X14" s="25">
        <f t="shared" si="10"/>
        <v>140.19199999999699</v>
      </c>
      <c r="Y14" s="26">
        <v>141676</v>
      </c>
      <c r="Z14" s="26">
        <v>127784</v>
      </c>
      <c r="AA14" s="40">
        <f t="shared" ref="AA14:AK14" si="16">100*N14/$Z14</f>
        <v>4.3061228322794713</v>
      </c>
      <c r="AB14" s="40">
        <f t="shared" si="16"/>
        <v>2.4684780567207163</v>
      </c>
      <c r="AC14" s="40">
        <f t="shared" si="16"/>
        <v>1.1519564264696676</v>
      </c>
      <c r="AD14" s="40">
        <f t="shared" si="16"/>
        <v>1.069673824578977</v>
      </c>
      <c r="AE14" s="40">
        <f t="shared" si="16"/>
        <v>1.6182245038502476</v>
      </c>
      <c r="AF14" s="40">
        <f t="shared" si="16"/>
        <v>8.3379703249233081</v>
      </c>
      <c r="AG14" s="40">
        <f t="shared" si="16"/>
        <v>1.3439491642146122</v>
      </c>
      <c r="AH14" s="40">
        <f t="shared" si="16"/>
        <v>0.54855067927127021</v>
      </c>
      <c r="AI14" s="40">
        <f t="shared" si="16"/>
        <v>5.4580792587491391</v>
      </c>
      <c r="AJ14" s="40">
        <f t="shared" si="16"/>
        <v>1.0148187566518501</v>
      </c>
      <c r="AK14" s="40">
        <f t="shared" si="16"/>
        <v>0.1097101358542517</v>
      </c>
      <c r="AL14" s="28">
        <f t="shared" si="12"/>
        <v>27.427533963563512</v>
      </c>
    </row>
    <row r="15" spans="1:38">
      <c r="A15" s="13">
        <v>1967</v>
      </c>
      <c r="B15" s="40">
        <v>16.3</v>
      </c>
      <c r="C15" s="40">
        <v>8.4</v>
      </c>
      <c r="D15" s="40">
        <v>4.2</v>
      </c>
      <c r="E15" s="40">
        <v>4.0999999999999996</v>
      </c>
      <c r="F15" s="40">
        <v>6.6</v>
      </c>
      <c r="G15" s="40">
        <v>29.1</v>
      </c>
      <c r="H15" s="40">
        <v>5.2</v>
      </c>
      <c r="I15" s="40">
        <v>2.8</v>
      </c>
      <c r="J15" s="40">
        <v>19.8</v>
      </c>
      <c r="K15" s="40">
        <v>3.3</v>
      </c>
      <c r="L15" s="40">
        <f t="shared" si="0"/>
        <v>0.20000000000000284</v>
      </c>
      <c r="M15" s="25">
        <v>32971</v>
      </c>
      <c r="N15" s="25">
        <f t="shared" si="1"/>
        <v>5374.2730000000001</v>
      </c>
      <c r="O15" s="25">
        <f t="shared" si="2"/>
        <v>2769.5640000000003</v>
      </c>
      <c r="P15" s="25">
        <f t="shared" si="3"/>
        <v>1384.7820000000002</v>
      </c>
      <c r="Q15" s="25">
        <f t="shared" si="15"/>
        <v>1351.8109999999997</v>
      </c>
      <c r="R15" s="25">
        <f t="shared" si="4"/>
        <v>2176.0859999999998</v>
      </c>
      <c r="S15" s="25">
        <f t="shared" si="5"/>
        <v>9594.5610000000015</v>
      </c>
      <c r="T15" s="25">
        <f t="shared" si="6"/>
        <v>1714.4920000000002</v>
      </c>
      <c r="U15" s="25">
        <f t="shared" si="7"/>
        <v>923.18799999999987</v>
      </c>
      <c r="V15" s="25">
        <f t="shared" si="8"/>
        <v>6528.2580000000007</v>
      </c>
      <c r="W15" s="25">
        <f t="shared" si="9"/>
        <v>1088.0429999999999</v>
      </c>
      <c r="X15" s="25">
        <f t="shared" si="10"/>
        <v>65.942000000000931</v>
      </c>
      <c r="Y15" s="26">
        <v>133368</v>
      </c>
      <c r="Z15" s="26">
        <v>119583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8">
        <f t="shared" si="12"/>
        <v>0</v>
      </c>
    </row>
    <row r="16" spans="1:38">
      <c r="A16" s="13">
        <v>1966</v>
      </c>
      <c r="B16" s="40">
        <v>17.2</v>
      </c>
      <c r="C16" s="40">
        <v>8</v>
      </c>
      <c r="D16" s="40">
        <v>4.0999999999999996</v>
      </c>
      <c r="E16" s="40">
        <v>4.0999999999999996</v>
      </c>
      <c r="F16" s="40">
        <v>7.1</v>
      </c>
      <c r="G16" s="40">
        <v>28.2</v>
      </c>
      <c r="H16" s="40">
        <v>5.5</v>
      </c>
      <c r="I16" s="40">
        <v>3.4</v>
      </c>
      <c r="J16" s="40">
        <v>18.5</v>
      </c>
      <c r="K16" s="40">
        <v>3</v>
      </c>
      <c r="L16" s="40">
        <f t="shared" si="0"/>
        <v>0.89999999999999147</v>
      </c>
      <c r="M16" s="25">
        <v>30752</v>
      </c>
      <c r="N16" s="25">
        <f t="shared" si="1"/>
        <v>5289.3440000000001</v>
      </c>
      <c r="O16" s="25">
        <f t="shared" si="2"/>
        <v>2460.16</v>
      </c>
      <c r="P16" s="25">
        <f t="shared" si="3"/>
        <v>1260.8319999999999</v>
      </c>
      <c r="Q16" s="25">
        <f t="shared" si="15"/>
        <v>1260.8319999999999</v>
      </c>
      <c r="R16" s="25">
        <f t="shared" si="4"/>
        <v>2183.3919999999998</v>
      </c>
      <c r="S16" s="25">
        <f t="shared" si="5"/>
        <v>8672.0640000000003</v>
      </c>
      <c r="T16" s="25">
        <f t="shared" si="6"/>
        <v>1691.36</v>
      </c>
      <c r="U16" s="25">
        <f t="shared" si="7"/>
        <v>1045.568</v>
      </c>
      <c r="V16" s="25">
        <f t="shared" si="8"/>
        <v>5689.12</v>
      </c>
      <c r="W16" s="25">
        <f t="shared" si="9"/>
        <v>922.56</v>
      </c>
      <c r="X16" s="25">
        <f t="shared" si="10"/>
        <v>276.76799999999736</v>
      </c>
      <c r="Y16" s="26">
        <v>123289</v>
      </c>
      <c r="Z16" s="26">
        <v>109586</v>
      </c>
      <c r="AA16" s="40">
        <f t="shared" ref="AA16:AK16" si="17">100*N16/$Z16</f>
        <v>4.8266603398244303</v>
      </c>
      <c r="AB16" s="40">
        <f t="shared" si="17"/>
        <v>2.244958297592758</v>
      </c>
      <c r="AC16" s="40">
        <f t="shared" si="17"/>
        <v>1.1505411275162885</v>
      </c>
      <c r="AD16" s="40">
        <f t="shared" si="17"/>
        <v>1.1505411275162885</v>
      </c>
      <c r="AE16" s="40">
        <f t="shared" si="17"/>
        <v>1.9924004891135727</v>
      </c>
      <c r="AF16" s="40">
        <f t="shared" si="17"/>
        <v>7.9134779990144732</v>
      </c>
      <c r="AG16" s="40">
        <f t="shared" si="17"/>
        <v>1.5434088295950212</v>
      </c>
      <c r="AH16" s="40">
        <f t="shared" si="17"/>
        <v>0.95410727647692228</v>
      </c>
      <c r="AI16" s="40">
        <f t="shared" si="17"/>
        <v>5.1914660631832534</v>
      </c>
      <c r="AJ16" s="40">
        <f t="shared" si="17"/>
        <v>0.84185936159728436</v>
      </c>
      <c r="AK16" s="40">
        <f t="shared" si="17"/>
        <v>0.25255780847918291</v>
      </c>
      <c r="AL16" s="28">
        <f t="shared" si="12"/>
        <v>28.061978719909469</v>
      </c>
    </row>
    <row r="17" spans="1:38">
      <c r="A17" s="13">
        <v>1965</v>
      </c>
      <c r="B17" s="40">
        <v>18.899999999999999</v>
      </c>
      <c r="C17" s="40">
        <v>7.4</v>
      </c>
      <c r="D17" s="40">
        <v>3.9</v>
      </c>
      <c r="E17" s="40">
        <v>4.0999999999999996</v>
      </c>
      <c r="F17" s="40">
        <v>7</v>
      </c>
      <c r="G17" s="40">
        <v>29.2</v>
      </c>
      <c r="H17" s="40">
        <v>4.2</v>
      </c>
      <c r="I17" s="40">
        <v>2.9</v>
      </c>
      <c r="J17" s="40">
        <v>17.899999999999999</v>
      </c>
      <c r="K17" s="40">
        <v>3.3</v>
      </c>
      <c r="L17" s="40">
        <f t="shared" si="0"/>
        <v>1.2000000000000028</v>
      </c>
      <c r="M17" s="25">
        <v>26916</v>
      </c>
      <c r="N17" s="25">
        <f t="shared" si="1"/>
        <v>5087.1239999999998</v>
      </c>
      <c r="O17" s="25">
        <f t="shared" si="2"/>
        <v>1991.7840000000003</v>
      </c>
      <c r="P17" s="25">
        <f t="shared" si="3"/>
        <v>1049.7239999999999</v>
      </c>
      <c r="Q17" s="25">
        <f t="shared" si="15"/>
        <v>1103.5559999999998</v>
      </c>
      <c r="R17" s="25">
        <f t="shared" si="4"/>
        <v>1884.12</v>
      </c>
      <c r="S17" s="25">
        <f t="shared" si="5"/>
        <v>7859.4719999999998</v>
      </c>
      <c r="T17" s="25">
        <f t="shared" si="6"/>
        <v>1130.4720000000002</v>
      </c>
      <c r="U17" s="25">
        <f t="shared" si="7"/>
        <v>780.56399999999996</v>
      </c>
      <c r="V17" s="25">
        <f t="shared" si="8"/>
        <v>4817.9639999999999</v>
      </c>
      <c r="W17" s="25">
        <f t="shared" si="9"/>
        <v>888.22799999999984</v>
      </c>
      <c r="X17" s="25">
        <f t="shared" si="10"/>
        <v>322.99200000000076</v>
      </c>
      <c r="Y17" s="26">
        <v>113316</v>
      </c>
      <c r="Z17" s="26">
        <v>101342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8">
        <f t="shared" si="12"/>
        <v>0</v>
      </c>
    </row>
    <row r="18" spans="1:38">
      <c r="A18" s="13">
        <v>1964</v>
      </c>
      <c r="B18" s="40">
        <v>19.399999999999999</v>
      </c>
      <c r="C18" s="40">
        <v>7.2</v>
      </c>
      <c r="D18" s="40">
        <v>3.2</v>
      </c>
      <c r="E18" s="40">
        <v>4.4000000000000004</v>
      </c>
      <c r="F18" s="40">
        <v>8.6999999999999993</v>
      </c>
      <c r="G18" s="40">
        <v>28.5</v>
      </c>
      <c r="H18" s="40">
        <v>4.3</v>
      </c>
      <c r="I18" s="40">
        <v>2.2999999999999998</v>
      </c>
      <c r="J18" s="40">
        <v>17.7</v>
      </c>
      <c r="K18" s="40">
        <v>3.6</v>
      </c>
      <c r="L18" s="40">
        <f t="shared" si="0"/>
        <v>0.70000000000001705</v>
      </c>
      <c r="M18" s="25">
        <v>23548</v>
      </c>
      <c r="N18" s="25">
        <f t="shared" si="1"/>
        <v>4568.3119999999999</v>
      </c>
      <c r="O18" s="25">
        <f t="shared" si="2"/>
        <v>1695.4560000000001</v>
      </c>
      <c r="P18" s="25">
        <f t="shared" si="3"/>
        <v>753.53600000000006</v>
      </c>
      <c r="Q18" s="25">
        <f t="shared" si="15"/>
        <v>1036.1120000000001</v>
      </c>
      <c r="R18" s="25">
        <f t="shared" si="4"/>
        <v>2048.6759999999999</v>
      </c>
      <c r="S18" s="25">
        <f t="shared" si="5"/>
        <v>6711.18</v>
      </c>
      <c r="T18" s="25">
        <f t="shared" si="6"/>
        <v>1012.564</v>
      </c>
      <c r="U18" s="25">
        <f t="shared" si="7"/>
        <v>541.60399999999993</v>
      </c>
      <c r="V18" s="25">
        <f t="shared" si="8"/>
        <v>4167.9960000000001</v>
      </c>
      <c r="W18" s="25">
        <f t="shared" si="9"/>
        <v>847.72800000000007</v>
      </c>
      <c r="X18" s="25">
        <f t="shared" si="10"/>
        <v>164.83600000000402</v>
      </c>
      <c r="Y18" s="26">
        <v>102685</v>
      </c>
      <c r="Z18" s="26">
        <v>91343</v>
      </c>
      <c r="AA18" s="40">
        <f t="shared" ref="AA18:AK18" si="18">100*N18/$Z18</f>
        <v>5.0012721281324239</v>
      </c>
      <c r="AB18" s="40">
        <f t="shared" si="18"/>
        <v>1.856142233121312</v>
      </c>
      <c r="AC18" s="40">
        <f t="shared" si="18"/>
        <v>0.82495210360947202</v>
      </c>
      <c r="AD18" s="40">
        <f t="shared" si="18"/>
        <v>1.1343091424630241</v>
      </c>
      <c r="AE18" s="40">
        <f t="shared" si="18"/>
        <v>2.242838531688252</v>
      </c>
      <c r="AF18" s="40">
        <f t="shared" si="18"/>
        <v>7.34722967277186</v>
      </c>
      <c r="AG18" s="40">
        <f t="shared" si="18"/>
        <v>1.1085293892252279</v>
      </c>
      <c r="AH18" s="40">
        <f t="shared" si="18"/>
        <v>0.59293432446930794</v>
      </c>
      <c r="AI18" s="40">
        <f t="shared" si="18"/>
        <v>4.5630163230898919</v>
      </c>
      <c r="AJ18" s="40">
        <f t="shared" si="18"/>
        <v>0.928071116560656</v>
      </c>
      <c r="AK18" s="40">
        <f t="shared" si="18"/>
        <v>0.1804582726645764</v>
      </c>
      <c r="AL18" s="28">
        <f t="shared" si="12"/>
        <v>25.779753237796001</v>
      </c>
    </row>
    <row r="19" spans="1:38">
      <c r="A19" s="13">
        <v>1963</v>
      </c>
      <c r="B19" s="40">
        <v>21</v>
      </c>
      <c r="C19" s="40">
        <v>8.1</v>
      </c>
      <c r="D19" s="40">
        <v>2</v>
      </c>
      <c r="E19" s="40">
        <v>4.9000000000000004</v>
      </c>
      <c r="F19" s="40">
        <v>7.9</v>
      </c>
      <c r="G19" s="40">
        <v>28.2</v>
      </c>
      <c r="H19" s="40">
        <v>4.4000000000000004</v>
      </c>
      <c r="I19" s="40">
        <v>2.2000000000000002</v>
      </c>
      <c r="J19" s="40">
        <v>17.100000000000001</v>
      </c>
      <c r="K19" s="40">
        <v>4</v>
      </c>
      <c r="L19" s="40">
        <f t="shared" si="0"/>
        <v>0.19999999999998863</v>
      </c>
      <c r="M19" s="25">
        <v>19922</v>
      </c>
      <c r="N19" s="25">
        <f t="shared" si="1"/>
        <v>4183.62</v>
      </c>
      <c r="O19" s="25">
        <f t="shared" si="2"/>
        <v>1613.6819999999998</v>
      </c>
      <c r="P19" s="25">
        <f t="shared" si="3"/>
        <v>398.44</v>
      </c>
      <c r="Q19" s="25">
        <f t="shared" si="15"/>
        <v>976.178</v>
      </c>
      <c r="R19" s="25">
        <f t="shared" si="4"/>
        <v>1573.8380000000002</v>
      </c>
      <c r="S19" s="25">
        <f t="shared" si="5"/>
        <v>5618.0039999999999</v>
      </c>
      <c r="T19" s="25">
        <f t="shared" si="6"/>
        <v>876.56799999999998</v>
      </c>
      <c r="U19" s="25">
        <f t="shared" si="7"/>
        <v>438.28399999999999</v>
      </c>
      <c r="V19" s="25">
        <f t="shared" si="8"/>
        <v>3406.6620000000003</v>
      </c>
      <c r="W19" s="25">
        <f t="shared" si="9"/>
        <v>796.88</v>
      </c>
      <c r="X19" s="25">
        <f t="shared" si="10"/>
        <v>39.843999999997735</v>
      </c>
      <c r="Y19" s="109">
        <v>92109</v>
      </c>
      <c r="Z19" s="26">
        <v>81257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8">
        <f t="shared" si="12"/>
        <v>0</v>
      </c>
    </row>
    <row r="20" spans="1:38">
      <c r="A20" s="13">
        <v>1962</v>
      </c>
      <c r="B20" s="40">
        <v>21.1</v>
      </c>
      <c r="C20" s="40">
        <v>8.8000000000000007</v>
      </c>
      <c r="D20" s="40">
        <v>1.9</v>
      </c>
      <c r="E20" s="40">
        <v>4.8</v>
      </c>
      <c r="F20" s="40">
        <v>6.9</v>
      </c>
      <c r="G20" s="40">
        <v>27.5</v>
      </c>
      <c r="H20" s="40">
        <v>4.0999999999999996</v>
      </c>
      <c r="I20" s="40">
        <v>4.4000000000000004</v>
      </c>
      <c r="J20" s="40">
        <v>15.9</v>
      </c>
      <c r="K20" s="40">
        <v>4.0999999999999996</v>
      </c>
      <c r="L20" s="40">
        <f t="shared" si="0"/>
        <v>0.5</v>
      </c>
      <c r="M20" s="25">
        <v>18717</v>
      </c>
      <c r="N20" s="25">
        <f t="shared" si="1"/>
        <v>3949.2870000000003</v>
      </c>
      <c r="O20" s="25">
        <f t="shared" si="2"/>
        <v>1647.096</v>
      </c>
      <c r="P20" s="25">
        <f t="shared" si="3"/>
        <v>355.62299999999993</v>
      </c>
      <c r="Q20" s="25">
        <f t="shared" si="15"/>
        <v>898.41599999999994</v>
      </c>
      <c r="R20" s="25">
        <f t="shared" si="4"/>
        <v>1291.473</v>
      </c>
      <c r="S20" s="25">
        <f t="shared" si="5"/>
        <v>5147.1750000000002</v>
      </c>
      <c r="T20" s="25">
        <f t="shared" si="6"/>
        <v>767.39699999999993</v>
      </c>
      <c r="U20" s="25">
        <f t="shared" si="7"/>
        <v>823.548</v>
      </c>
      <c r="V20" s="25">
        <f t="shared" si="8"/>
        <v>2976.0029999999997</v>
      </c>
      <c r="W20" s="25">
        <f t="shared" si="9"/>
        <v>767.39699999999993</v>
      </c>
      <c r="X20" s="25">
        <f t="shared" si="10"/>
        <v>93.584999999999994</v>
      </c>
      <c r="Y20" s="109">
        <v>85196</v>
      </c>
      <c r="Z20" s="26">
        <v>75648</v>
      </c>
      <c r="AA20" s="40">
        <f t="shared" ref="AA20:AK20" si="19">100*N20/$Z20</f>
        <v>5.2206099302030458</v>
      </c>
      <c r="AB20" s="40">
        <f t="shared" si="19"/>
        <v>2.1773159898477159</v>
      </c>
      <c r="AC20" s="40">
        <f t="shared" si="19"/>
        <v>0.47010231598984764</v>
      </c>
      <c r="AD20" s="40">
        <f t="shared" si="19"/>
        <v>1.1876269035532994</v>
      </c>
      <c r="AE20" s="40">
        <f t="shared" si="19"/>
        <v>1.7072136738578678</v>
      </c>
      <c r="AF20" s="40">
        <f t="shared" si="19"/>
        <v>6.8041124682741119</v>
      </c>
      <c r="AG20" s="40">
        <f t="shared" si="19"/>
        <v>1.0144313134517766</v>
      </c>
      <c r="AH20" s="40">
        <f t="shared" si="19"/>
        <v>1.088657994923858</v>
      </c>
      <c r="AI20" s="40">
        <f t="shared" si="19"/>
        <v>3.9340141180203045</v>
      </c>
      <c r="AJ20" s="40">
        <f t="shared" si="19"/>
        <v>1.0144313134517766</v>
      </c>
      <c r="AK20" s="40">
        <f t="shared" si="19"/>
        <v>0.12371113578680203</v>
      </c>
      <c r="AL20" s="28">
        <f t="shared" si="12"/>
        <v>24.742227157360404</v>
      </c>
    </row>
    <row r="21" spans="1:38">
      <c r="A21" s="13">
        <v>1961</v>
      </c>
      <c r="B21" s="40">
        <v>21.1</v>
      </c>
      <c r="C21" s="40">
        <v>6.6</v>
      </c>
      <c r="D21" s="62" t="s">
        <v>85</v>
      </c>
      <c r="E21" s="40">
        <v>4.3</v>
      </c>
      <c r="F21" s="40">
        <v>7.9</v>
      </c>
      <c r="G21" s="40">
        <v>29.1</v>
      </c>
      <c r="H21" s="40">
        <v>3.8</v>
      </c>
      <c r="I21" s="40"/>
      <c r="J21" s="40">
        <v>15.4</v>
      </c>
      <c r="K21" s="40">
        <v>5.4</v>
      </c>
      <c r="L21" s="40">
        <f t="shared" si="0"/>
        <v>6.3999999999999915</v>
      </c>
      <c r="M21" s="25">
        <v>15993</v>
      </c>
      <c r="N21" s="25">
        <f t="shared" si="1"/>
        <v>3374.5230000000006</v>
      </c>
      <c r="O21" s="25">
        <f t="shared" si="2"/>
        <v>1055.5379999999998</v>
      </c>
      <c r="P21" s="25">
        <f t="shared" si="3"/>
        <v>143.93700000000001</v>
      </c>
      <c r="Q21" s="25">
        <f t="shared" si="15"/>
        <v>687.69899999999996</v>
      </c>
      <c r="R21" s="25">
        <f t="shared" si="4"/>
        <v>1263.4470000000001</v>
      </c>
      <c r="S21" s="25">
        <f t="shared" si="5"/>
        <v>4653.9630000000006</v>
      </c>
      <c r="T21" s="25">
        <f t="shared" si="6"/>
        <v>607.73399999999992</v>
      </c>
      <c r="U21" s="25">
        <f t="shared" si="7"/>
        <v>0</v>
      </c>
      <c r="V21" s="25">
        <f t="shared" si="8"/>
        <v>2462.922</v>
      </c>
      <c r="W21" s="25">
        <f t="shared" si="9"/>
        <v>863.62200000000007</v>
      </c>
      <c r="X21" s="25">
        <f t="shared" si="10"/>
        <v>1023.5519999999987</v>
      </c>
      <c r="Y21" s="109">
        <v>78522</v>
      </c>
      <c r="Z21" s="26">
        <v>69442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8">
        <f t="shared" si="12"/>
        <v>0</v>
      </c>
    </row>
    <row r="22" spans="1:38">
      <c r="A22" s="13">
        <v>1960</v>
      </c>
      <c r="B22" s="40">
        <v>20.100000000000001</v>
      </c>
      <c r="C22" s="40">
        <v>7.2</v>
      </c>
      <c r="D22" s="62" t="s">
        <v>85</v>
      </c>
      <c r="E22" s="40">
        <v>4.2</v>
      </c>
      <c r="F22" s="40">
        <v>8</v>
      </c>
      <c r="G22" s="40">
        <v>30.1</v>
      </c>
      <c r="H22" s="40">
        <v>3.7</v>
      </c>
      <c r="I22" s="40"/>
      <c r="J22" s="40">
        <v>14.5</v>
      </c>
      <c r="K22" s="40">
        <v>5.8</v>
      </c>
      <c r="L22" s="40">
        <f t="shared" si="0"/>
        <v>6.4000000000000057</v>
      </c>
      <c r="M22" s="25">
        <v>14829</v>
      </c>
      <c r="N22" s="25">
        <f t="shared" si="1"/>
        <v>2980.6290000000004</v>
      </c>
      <c r="O22" s="25">
        <f t="shared" si="2"/>
        <v>1067.6880000000001</v>
      </c>
      <c r="P22" s="25">
        <f t="shared" si="3"/>
        <v>133.46100000000001</v>
      </c>
      <c r="Q22" s="25">
        <f t="shared" si="15"/>
        <v>622.81799999999998</v>
      </c>
      <c r="R22" s="25">
        <f t="shared" si="4"/>
        <v>1186.32</v>
      </c>
      <c r="S22" s="25">
        <f t="shared" si="5"/>
        <v>4463.5290000000005</v>
      </c>
      <c r="T22" s="25">
        <f t="shared" si="6"/>
        <v>548.673</v>
      </c>
      <c r="U22" s="25">
        <f t="shared" si="7"/>
        <v>0</v>
      </c>
      <c r="V22" s="25">
        <f t="shared" si="8"/>
        <v>2150.2049999999999</v>
      </c>
      <c r="W22" s="25">
        <f t="shared" si="9"/>
        <v>860.08199999999999</v>
      </c>
      <c r="X22" s="25">
        <f t="shared" si="10"/>
        <v>949.05600000000084</v>
      </c>
      <c r="Y22" s="109">
        <v>72160</v>
      </c>
      <c r="Z22" s="26">
        <v>63275</v>
      </c>
      <c r="AA22" s="40">
        <f t="shared" ref="AA22:AK22" si="20">100*N22/$Z22</f>
        <v>4.7105950217305415</v>
      </c>
      <c r="AB22" s="40">
        <f t="shared" si="20"/>
        <v>1.6873773212169105</v>
      </c>
      <c r="AC22" s="40">
        <f t="shared" si="20"/>
        <v>0.21092216515211382</v>
      </c>
      <c r="AD22" s="40">
        <f t="shared" si="20"/>
        <v>0.98430343737653092</v>
      </c>
      <c r="AE22" s="40">
        <f t="shared" si="20"/>
        <v>1.8748636902410114</v>
      </c>
      <c r="AF22" s="40">
        <f t="shared" si="20"/>
        <v>7.0541746345318064</v>
      </c>
      <c r="AG22" s="40">
        <f t="shared" si="20"/>
        <v>0.86712445673646787</v>
      </c>
      <c r="AH22" s="40">
        <f t="shared" si="20"/>
        <v>0</v>
      </c>
      <c r="AI22" s="40">
        <f t="shared" si="20"/>
        <v>3.3981904385618331</v>
      </c>
      <c r="AJ22" s="40">
        <f t="shared" si="20"/>
        <v>1.3592761754247333</v>
      </c>
      <c r="AK22" s="40">
        <f t="shared" si="20"/>
        <v>1.4998909521928103</v>
      </c>
      <c r="AL22" s="28">
        <f t="shared" si="12"/>
        <v>23.64671829316476</v>
      </c>
    </row>
    <row r="23" spans="1:38">
      <c r="A23" s="13">
        <v>1959</v>
      </c>
      <c r="B23" s="40">
        <v>21.6</v>
      </c>
      <c r="C23" s="40">
        <v>5.9</v>
      </c>
      <c r="D23" s="62" t="s">
        <v>85</v>
      </c>
      <c r="E23" s="40">
        <v>4.2</v>
      </c>
      <c r="F23" s="40">
        <v>7.8</v>
      </c>
      <c r="G23" s="40">
        <v>29.8</v>
      </c>
      <c r="H23" s="40">
        <v>3.7</v>
      </c>
      <c r="I23" s="40"/>
      <c r="J23" s="40">
        <v>14.7</v>
      </c>
      <c r="K23" s="40">
        <v>5.4</v>
      </c>
      <c r="L23" s="40">
        <f t="shared" si="0"/>
        <v>6.8999999999999915</v>
      </c>
      <c r="M23" s="25">
        <v>13698</v>
      </c>
      <c r="N23" s="25">
        <f t="shared" si="1"/>
        <v>2958.7680000000005</v>
      </c>
      <c r="O23" s="25">
        <f t="shared" si="2"/>
        <v>808.18200000000013</v>
      </c>
      <c r="P23" s="25">
        <f t="shared" si="3"/>
        <v>123.28200000000001</v>
      </c>
      <c r="Q23" s="25">
        <f t="shared" si="15"/>
        <v>575.31600000000003</v>
      </c>
      <c r="R23" s="25">
        <f t="shared" si="4"/>
        <v>1068.444</v>
      </c>
      <c r="S23" s="25">
        <f t="shared" si="5"/>
        <v>4082.0040000000004</v>
      </c>
      <c r="T23" s="25">
        <f t="shared" si="6"/>
        <v>506.82600000000008</v>
      </c>
      <c r="U23" s="25">
        <f t="shared" si="7"/>
        <v>0</v>
      </c>
      <c r="V23" s="25">
        <f t="shared" si="8"/>
        <v>2013.6059999999998</v>
      </c>
      <c r="W23" s="25">
        <f t="shared" si="9"/>
        <v>739.69200000000012</v>
      </c>
      <c r="X23" s="25">
        <f t="shared" si="10"/>
        <v>945.16199999999878</v>
      </c>
      <c r="Y23" s="109">
        <v>66245</v>
      </c>
      <c r="Z23" s="26">
        <v>58013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8">
        <f t="shared" si="12"/>
        <v>0</v>
      </c>
    </row>
    <row r="24" spans="1:38">
      <c r="A24" s="13">
        <v>1958</v>
      </c>
      <c r="B24" s="40">
        <v>26.7</v>
      </c>
      <c r="C24" s="40">
        <v>3.4</v>
      </c>
      <c r="D24" s="40">
        <v>2</v>
      </c>
      <c r="E24" s="40">
        <v>5.7</v>
      </c>
      <c r="F24" s="40">
        <v>9.9</v>
      </c>
      <c r="G24" s="40">
        <v>31.4</v>
      </c>
      <c r="H24" s="40">
        <v>3.8</v>
      </c>
      <c r="I24" s="40"/>
      <c r="J24" s="40">
        <v>8.5</v>
      </c>
      <c r="K24" s="40"/>
      <c r="L24" s="40">
        <f t="shared" si="0"/>
        <v>8.6000000000000085</v>
      </c>
      <c r="M24" s="25">
        <v>10496.2</v>
      </c>
      <c r="N24" s="25">
        <f t="shared" si="1"/>
        <v>2802.4854000000005</v>
      </c>
      <c r="O24" s="25">
        <f t="shared" si="2"/>
        <v>356.87080000000003</v>
      </c>
      <c r="P24" s="25">
        <f t="shared" si="3"/>
        <v>209.92400000000001</v>
      </c>
      <c r="Q24" s="25">
        <f t="shared" si="15"/>
        <v>598.28340000000003</v>
      </c>
      <c r="R24" s="25">
        <f t="shared" si="4"/>
        <v>1039.1238000000001</v>
      </c>
      <c r="S24" s="25">
        <f t="shared" si="5"/>
        <v>3295.8067999999998</v>
      </c>
      <c r="T24" s="25">
        <f t="shared" si="6"/>
        <v>398.85559999999998</v>
      </c>
      <c r="U24" s="25">
        <f t="shared" si="7"/>
        <v>0</v>
      </c>
      <c r="V24" s="25">
        <f t="shared" si="8"/>
        <v>892.17700000000013</v>
      </c>
      <c r="W24" s="25">
        <f t="shared" si="9"/>
        <v>0</v>
      </c>
      <c r="X24" s="25">
        <f t="shared" si="10"/>
        <v>902.67320000000097</v>
      </c>
      <c r="Y24" s="109">
        <v>62269</v>
      </c>
      <c r="Z24" s="26">
        <v>55116</v>
      </c>
      <c r="AA24" s="40">
        <f t="shared" ref="AA24:AK24" si="21">100*N24/$Z24</f>
        <v>5.084703897234923</v>
      </c>
      <c r="AB24" s="40">
        <f t="shared" si="21"/>
        <v>0.64749038391755576</v>
      </c>
      <c r="AC24" s="40">
        <f t="shared" si="21"/>
        <v>0.3808766964220916</v>
      </c>
      <c r="AD24" s="40">
        <f t="shared" si="21"/>
        <v>1.085498584802961</v>
      </c>
      <c r="AE24" s="40">
        <f t="shared" si="21"/>
        <v>1.8853396472893535</v>
      </c>
      <c r="AF24" s="40">
        <f t="shared" si="21"/>
        <v>5.9797641338268379</v>
      </c>
      <c r="AG24" s="40">
        <f t="shared" si="21"/>
        <v>0.72366572320197398</v>
      </c>
      <c r="AH24" s="40">
        <f t="shared" si="21"/>
        <v>0</v>
      </c>
      <c r="AI24" s="40">
        <f t="shared" si="21"/>
        <v>1.6187259597938894</v>
      </c>
      <c r="AJ24" s="40">
        <f t="shared" si="21"/>
        <v>0</v>
      </c>
      <c r="AK24" s="40">
        <f t="shared" si="21"/>
        <v>1.6377697946149956</v>
      </c>
      <c r="AL24" s="28">
        <f t="shared" si="12"/>
        <v>19.043834821104582</v>
      </c>
    </row>
    <row r="25" spans="1:38">
      <c r="A25" s="13">
        <v>1957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25">
        <v>0</v>
      </c>
      <c r="Y25" s="109">
        <v>58963</v>
      </c>
      <c r="Z25" s="26">
        <v>52962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8">
        <f t="shared" si="12"/>
        <v>0</v>
      </c>
    </row>
    <row r="26" spans="1:38">
      <c r="A26" s="13">
        <v>1956</v>
      </c>
      <c r="B26" s="40">
        <v>29</v>
      </c>
      <c r="C26" s="40">
        <v>3.7</v>
      </c>
      <c r="D26" s="40">
        <v>1.9</v>
      </c>
      <c r="E26" s="40">
        <v>6.2</v>
      </c>
      <c r="F26" s="40">
        <v>9</v>
      </c>
      <c r="G26" s="40">
        <v>30.4</v>
      </c>
      <c r="H26" s="40">
        <v>3.9</v>
      </c>
      <c r="I26" s="40"/>
      <c r="J26" s="40">
        <v>7.6</v>
      </c>
      <c r="K26" s="40"/>
      <c r="L26" s="40">
        <f>100-SUM(B26:K26)</f>
        <v>8.2999999999999972</v>
      </c>
      <c r="M26" s="25">
        <v>8688.4</v>
      </c>
      <c r="N26" s="40">
        <f t="shared" ref="N26:X26" si="22">B26*$M26/100</f>
        <v>2519.636</v>
      </c>
      <c r="O26" s="40">
        <f t="shared" si="22"/>
        <v>321.4708</v>
      </c>
      <c r="P26" s="40">
        <f t="shared" si="22"/>
        <v>165.0796</v>
      </c>
      <c r="Q26" s="40">
        <f t="shared" si="22"/>
        <v>538.68079999999998</v>
      </c>
      <c r="R26" s="40">
        <f t="shared" si="22"/>
        <v>781.9559999999999</v>
      </c>
      <c r="S26" s="40">
        <f t="shared" si="22"/>
        <v>2641.2736</v>
      </c>
      <c r="T26" s="40">
        <f t="shared" si="22"/>
        <v>338.84759999999994</v>
      </c>
      <c r="U26" s="40">
        <f t="shared" si="22"/>
        <v>0</v>
      </c>
      <c r="V26" s="40">
        <f t="shared" si="22"/>
        <v>660.3184</v>
      </c>
      <c r="W26" s="40">
        <f t="shared" si="22"/>
        <v>0</v>
      </c>
      <c r="X26" s="40">
        <f t="shared" si="22"/>
        <v>721.13719999999967</v>
      </c>
      <c r="Y26" s="109">
        <v>55241</v>
      </c>
      <c r="Z26" s="26">
        <v>49371</v>
      </c>
      <c r="AA26" s="40">
        <f t="shared" ref="AA26:AK26" si="23">100*N26/$Z26</f>
        <v>5.1034736991351197</v>
      </c>
      <c r="AB26" s="40">
        <f t="shared" si="23"/>
        <v>0.65113285126896348</v>
      </c>
      <c r="AC26" s="40">
        <f t="shared" si="23"/>
        <v>0.33436551821919747</v>
      </c>
      <c r="AD26" s="40">
        <f t="shared" si="23"/>
        <v>1.0910874805047497</v>
      </c>
      <c r="AE26" s="40">
        <f t="shared" si="23"/>
        <v>1.58383666524883</v>
      </c>
      <c r="AF26" s="40">
        <f t="shared" si="23"/>
        <v>5.3498482915071595</v>
      </c>
      <c r="AG26" s="40">
        <f t="shared" si="23"/>
        <v>0.68632922160782639</v>
      </c>
      <c r="AH26" s="40">
        <f t="shared" si="23"/>
        <v>0</v>
      </c>
      <c r="AI26" s="40">
        <f t="shared" si="23"/>
        <v>1.3374620728767899</v>
      </c>
      <c r="AJ26" s="40">
        <f t="shared" si="23"/>
        <v>0</v>
      </c>
      <c r="AK26" s="40">
        <f t="shared" si="23"/>
        <v>1.4606493690628095</v>
      </c>
      <c r="AL26" s="28">
        <f t="shared" si="12"/>
        <v>17.598185169431446</v>
      </c>
    </row>
    <row r="27" spans="1:38">
      <c r="A27" s="13">
        <v>1955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25">
        <v>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109">
        <v>50287</v>
      </c>
      <c r="Z27" s="26">
        <v>45130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8">
        <f t="shared" si="12"/>
        <v>0</v>
      </c>
    </row>
    <row r="28" spans="1:38">
      <c r="A28" s="13">
        <v>1954</v>
      </c>
      <c r="B28" s="40">
        <v>30.8</v>
      </c>
      <c r="C28" s="40">
        <v>3.8</v>
      </c>
      <c r="D28" s="40">
        <v>1.8</v>
      </c>
      <c r="E28" s="40">
        <v>6.7</v>
      </c>
      <c r="F28" s="40">
        <v>7.8</v>
      </c>
      <c r="G28" s="40">
        <v>30.6</v>
      </c>
      <c r="H28" s="40">
        <v>3.9</v>
      </c>
      <c r="I28" s="40"/>
      <c r="J28" s="40">
        <v>6.6</v>
      </c>
      <c r="K28" s="40"/>
      <c r="L28" s="40">
        <f>100-SUM(B28:K28)</f>
        <v>8</v>
      </c>
      <c r="M28" s="25">
        <v>7296.6</v>
      </c>
      <c r="N28" s="40">
        <f t="shared" ref="N28:X28" si="24">B28*$M28/100</f>
        <v>2247.3528000000001</v>
      </c>
      <c r="O28" s="40">
        <f t="shared" si="24"/>
        <v>277.27080000000001</v>
      </c>
      <c r="P28" s="40">
        <f t="shared" si="24"/>
        <v>131.33880000000002</v>
      </c>
      <c r="Q28" s="40">
        <f t="shared" si="24"/>
        <v>488.87220000000002</v>
      </c>
      <c r="R28" s="40">
        <f t="shared" si="24"/>
        <v>569.13480000000004</v>
      </c>
      <c r="S28" s="40">
        <f t="shared" si="24"/>
        <v>2232.7596000000003</v>
      </c>
      <c r="T28" s="40">
        <f t="shared" si="24"/>
        <v>284.56740000000002</v>
      </c>
      <c r="U28" s="40">
        <f t="shared" si="24"/>
        <v>0</v>
      </c>
      <c r="V28" s="40">
        <f t="shared" si="24"/>
        <v>481.57559999999995</v>
      </c>
      <c r="W28" s="40">
        <f t="shared" si="24"/>
        <v>0</v>
      </c>
      <c r="X28" s="40">
        <f t="shared" si="24"/>
        <v>583.72800000000007</v>
      </c>
      <c r="Y28" s="109">
        <v>47279</v>
      </c>
      <c r="Z28" s="26">
        <v>42119</v>
      </c>
      <c r="AA28" s="40">
        <f t="shared" ref="AA28:AK28" si="25">100*N28/$Z28</f>
        <v>5.3357221206581356</v>
      </c>
      <c r="AB28" s="40">
        <f t="shared" si="25"/>
        <v>0.658303378522757</v>
      </c>
      <c r="AC28" s="40">
        <f t="shared" si="25"/>
        <v>0.31182791614235861</v>
      </c>
      <c r="AD28" s="40">
        <f t="shared" si="25"/>
        <v>1.1606927989743347</v>
      </c>
      <c r="AE28" s="40">
        <f t="shared" si="25"/>
        <v>1.3512543032835538</v>
      </c>
      <c r="AF28" s="40">
        <f t="shared" si="25"/>
        <v>5.3010745744200962</v>
      </c>
      <c r="AG28" s="40">
        <f t="shared" si="25"/>
        <v>0.67562715164177689</v>
      </c>
      <c r="AH28" s="40">
        <f t="shared" si="25"/>
        <v>0</v>
      </c>
      <c r="AI28" s="40">
        <f t="shared" si="25"/>
        <v>1.1433690258553146</v>
      </c>
      <c r="AJ28" s="40">
        <f t="shared" si="25"/>
        <v>0</v>
      </c>
      <c r="AK28" s="40">
        <f t="shared" si="25"/>
        <v>1.3859018495215936</v>
      </c>
      <c r="AL28" s="28">
        <f t="shared" si="12"/>
        <v>17.323773119019922</v>
      </c>
    </row>
    <row r="29" spans="1:38">
      <c r="A29" s="13">
        <v>1953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25">
        <v>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109">
        <v>44437</v>
      </c>
      <c r="Z29" s="26">
        <v>39703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8">
        <f t="shared" si="12"/>
        <v>0</v>
      </c>
    </row>
    <row r="30" spans="1:38">
      <c r="A30" s="13">
        <v>1952</v>
      </c>
      <c r="B30" s="40">
        <v>30.3</v>
      </c>
      <c r="C30" s="40">
        <v>4.2</v>
      </c>
      <c r="D30" s="40">
        <v>1.7</v>
      </c>
      <c r="E30" s="40">
        <v>10.5</v>
      </c>
      <c r="F30" s="40">
        <v>9</v>
      </c>
      <c r="G30" s="40">
        <v>26.7</v>
      </c>
      <c r="H30" s="40">
        <v>3.9</v>
      </c>
      <c r="I30" s="40"/>
      <c r="J30" s="40">
        <v>6.2</v>
      </c>
      <c r="K30" s="40"/>
      <c r="L30" s="40">
        <f>100-SUM(B30:K30)</f>
        <v>7.4999999999999858</v>
      </c>
      <c r="M30" s="25">
        <v>6573.9</v>
      </c>
      <c r="N30" s="40">
        <f t="shared" ref="N30:X30" si="26">B30*$M30/100</f>
        <v>1991.8916999999999</v>
      </c>
      <c r="O30" s="40">
        <f t="shared" si="26"/>
        <v>276.10380000000004</v>
      </c>
      <c r="P30" s="40">
        <f t="shared" si="26"/>
        <v>111.7563</v>
      </c>
      <c r="Q30" s="40">
        <f t="shared" si="26"/>
        <v>690.2595</v>
      </c>
      <c r="R30" s="40">
        <f t="shared" si="26"/>
        <v>591.65099999999995</v>
      </c>
      <c r="S30" s="40">
        <f t="shared" si="26"/>
        <v>1755.2312999999997</v>
      </c>
      <c r="T30" s="40">
        <f t="shared" si="26"/>
        <v>256.38209999999998</v>
      </c>
      <c r="U30" s="40">
        <f t="shared" si="26"/>
        <v>0</v>
      </c>
      <c r="V30" s="40">
        <f t="shared" si="26"/>
        <v>407.58179999999999</v>
      </c>
      <c r="W30" s="40">
        <f t="shared" si="26"/>
        <v>0</v>
      </c>
      <c r="X30" s="40">
        <f t="shared" si="26"/>
        <v>493.04249999999905</v>
      </c>
      <c r="Y30" s="109">
        <v>43159</v>
      </c>
      <c r="Z30" s="26">
        <v>39611</v>
      </c>
      <c r="AA30" s="40">
        <f t="shared" ref="AA30:AK30" si="27">100*N30/$Z30</f>
        <v>5.0286327030370348</v>
      </c>
      <c r="AB30" s="40">
        <f t="shared" si="27"/>
        <v>0.6970381964605793</v>
      </c>
      <c r="AC30" s="40">
        <f t="shared" si="27"/>
        <v>0.28213450809118679</v>
      </c>
      <c r="AD30" s="40">
        <f t="shared" si="27"/>
        <v>1.7425954911514479</v>
      </c>
      <c r="AE30" s="40">
        <f t="shared" si="27"/>
        <v>1.4936532781298124</v>
      </c>
      <c r="AF30" s="40">
        <f t="shared" si="27"/>
        <v>4.4311713917851092</v>
      </c>
      <c r="AG30" s="40">
        <f t="shared" si="27"/>
        <v>0.64724975385625205</v>
      </c>
      <c r="AH30" s="40">
        <f t="shared" si="27"/>
        <v>0</v>
      </c>
      <c r="AI30" s="40">
        <f t="shared" si="27"/>
        <v>1.0289611471560931</v>
      </c>
      <c r="AJ30" s="40">
        <f t="shared" si="27"/>
        <v>0</v>
      </c>
      <c r="AK30" s="40">
        <f t="shared" si="27"/>
        <v>1.2447110651081745</v>
      </c>
      <c r="AL30" s="28">
        <f t="shared" si="12"/>
        <v>16.596147534775692</v>
      </c>
    </row>
    <row r="31" spans="1:38">
      <c r="A31" s="13">
        <v>1951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25">
        <v>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109">
        <v>41023</v>
      </c>
      <c r="Z31" s="26">
        <v>35508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8">
        <f t="shared" si="12"/>
        <v>0</v>
      </c>
    </row>
    <row r="32" spans="1:38">
      <c r="A32" s="13">
        <v>1950</v>
      </c>
      <c r="B32" s="40">
        <v>26.7</v>
      </c>
      <c r="C32" s="40">
        <v>4.7</v>
      </c>
      <c r="D32" s="40">
        <v>1.7</v>
      </c>
      <c r="E32" s="40">
        <v>11</v>
      </c>
      <c r="F32" s="40">
        <v>6.8</v>
      </c>
      <c r="G32" s="40">
        <v>29.3</v>
      </c>
      <c r="H32" s="40">
        <v>3.7</v>
      </c>
      <c r="I32" s="40"/>
      <c r="J32" s="40">
        <v>6.1</v>
      </c>
      <c r="K32" s="40"/>
      <c r="L32" s="40">
        <f>100-SUM(B32:K32)</f>
        <v>10</v>
      </c>
      <c r="M32" s="25">
        <v>4858.5</v>
      </c>
      <c r="N32" s="40">
        <f t="shared" ref="N32:X32" si="28">B32*$M32/100</f>
        <v>1297.2194999999999</v>
      </c>
      <c r="O32" s="40">
        <f t="shared" si="28"/>
        <v>228.34950000000001</v>
      </c>
      <c r="P32" s="40">
        <f t="shared" si="28"/>
        <v>82.594499999999982</v>
      </c>
      <c r="Q32" s="40">
        <f t="shared" si="28"/>
        <v>534.43499999999995</v>
      </c>
      <c r="R32" s="40">
        <f t="shared" si="28"/>
        <v>330.37799999999993</v>
      </c>
      <c r="S32" s="40">
        <f t="shared" si="28"/>
        <v>1423.5405000000001</v>
      </c>
      <c r="T32" s="40">
        <f t="shared" si="28"/>
        <v>179.7645</v>
      </c>
      <c r="U32" s="40">
        <f t="shared" si="28"/>
        <v>0</v>
      </c>
      <c r="V32" s="40">
        <f t="shared" si="28"/>
        <v>296.36849999999998</v>
      </c>
      <c r="W32" s="40">
        <f t="shared" si="28"/>
        <v>0</v>
      </c>
      <c r="X32" s="40">
        <f t="shared" si="28"/>
        <v>485.85</v>
      </c>
      <c r="Y32" s="109">
        <v>33605</v>
      </c>
      <c r="Z32" s="26">
        <v>28276</v>
      </c>
      <c r="AA32" s="40">
        <f t="shared" ref="AA32:AK32" si="29">100*N32/$Z32</f>
        <v>4.5877051209506297</v>
      </c>
      <c r="AB32" s="40">
        <f t="shared" si="29"/>
        <v>0.80757356061677754</v>
      </c>
      <c r="AC32" s="40">
        <f t="shared" si="29"/>
        <v>0.29210107511670669</v>
      </c>
      <c r="AD32" s="40">
        <f t="shared" si="29"/>
        <v>1.8900657801669258</v>
      </c>
      <c r="AE32" s="40">
        <f t="shared" si="29"/>
        <v>1.1684043004668268</v>
      </c>
      <c r="AF32" s="40">
        <f t="shared" si="29"/>
        <v>5.0344479417173584</v>
      </c>
      <c r="AG32" s="40">
        <f t="shared" si="29"/>
        <v>0.63574939878342063</v>
      </c>
      <c r="AH32" s="40">
        <f t="shared" si="29"/>
        <v>0</v>
      </c>
      <c r="AI32" s="40">
        <f t="shared" si="29"/>
        <v>1.0481273871834771</v>
      </c>
      <c r="AJ32" s="40">
        <f t="shared" si="29"/>
        <v>0</v>
      </c>
      <c r="AK32" s="40">
        <f t="shared" si="29"/>
        <v>1.7182416183335691</v>
      </c>
      <c r="AL32" s="28">
        <f t="shared" si="12"/>
        <v>17.182416183335693</v>
      </c>
    </row>
    <row r="33" spans="1:38">
      <c r="A33" s="13">
        <v>1949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25">
        <v>0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109">
        <v>30871</v>
      </c>
      <c r="Z33" s="26">
        <v>25342</v>
      </c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8">
        <f t="shared" si="12"/>
        <v>0</v>
      </c>
    </row>
    <row r="34" spans="1:38">
      <c r="A34" s="13">
        <v>1948</v>
      </c>
      <c r="B34" s="40">
        <v>23.1</v>
      </c>
      <c r="C34" s="40">
        <v>5.3</v>
      </c>
      <c r="D34" s="40">
        <v>1.7</v>
      </c>
      <c r="E34" s="40">
        <v>10.5</v>
      </c>
      <c r="F34" s="40">
        <v>6.5</v>
      </c>
      <c r="G34" s="40">
        <v>32.299999999999997</v>
      </c>
      <c r="H34" s="40">
        <v>3.6</v>
      </c>
      <c r="I34" s="40"/>
      <c r="J34" s="40">
        <v>5.8</v>
      </c>
      <c r="K34" s="40"/>
      <c r="L34" s="40">
        <f>100-SUM(B34:K34)</f>
        <v>11.200000000000003</v>
      </c>
      <c r="M34" s="25">
        <v>4113.8999999999996</v>
      </c>
      <c r="N34" s="40">
        <f t="shared" ref="N34:X34" si="30">B34*$M34/100</f>
        <v>950.31089999999995</v>
      </c>
      <c r="O34" s="40">
        <f t="shared" si="30"/>
        <v>218.0367</v>
      </c>
      <c r="P34" s="40">
        <f t="shared" si="30"/>
        <v>69.936299999999989</v>
      </c>
      <c r="Q34" s="40">
        <f t="shared" si="30"/>
        <v>431.95949999999999</v>
      </c>
      <c r="R34" s="40">
        <f t="shared" si="30"/>
        <v>267.40350000000001</v>
      </c>
      <c r="S34" s="40">
        <f t="shared" si="30"/>
        <v>1328.7896999999998</v>
      </c>
      <c r="T34" s="40">
        <f t="shared" si="30"/>
        <v>148.10039999999998</v>
      </c>
      <c r="U34" s="40">
        <f t="shared" si="30"/>
        <v>0</v>
      </c>
      <c r="V34" s="40">
        <f t="shared" si="30"/>
        <v>238.60619999999994</v>
      </c>
      <c r="W34" s="40">
        <f t="shared" si="30"/>
        <v>0</v>
      </c>
      <c r="X34" s="40">
        <f t="shared" si="30"/>
        <v>460.75680000000006</v>
      </c>
      <c r="Y34" s="109">
        <v>29142</v>
      </c>
      <c r="Z34" s="26">
        <v>24467</v>
      </c>
      <c r="AA34" s="40">
        <f t="shared" ref="AA34:AK34" si="31">100*N34/$Z34</f>
        <v>3.8840515796787507</v>
      </c>
      <c r="AB34" s="40">
        <f t="shared" si="31"/>
        <v>0.89114603343278698</v>
      </c>
      <c r="AC34" s="40">
        <f t="shared" si="31"/>
        <v>0.28583929374259204</v>
      </c>
      <c r="AD34" s="40">
        <f t="shared" si="31"/>
        <v>1.7654779907630684</v>
      </c>
      <c r="AE34" s="40">
        <f t="shared" si="31"/>
        <v>1.092914946662852</v>
      </c>
      <c r="AF34" s="40">
        <f t="shared" si="31"/>
        <v>5.4309465811092483</v>
      </c>
      <c r="AG34" s="40">
        <f t="shared" si="31"/>
        <v>0.60530673969019488</v>
      </c>
      <c r="AH34" s="40">
        <f t="shared" si="31"/>
        <v>0</v>
      </c>
      <c r="AI34" s="40">
        <f t="shared" si="31"/>
        <v>0.97521641394531389</v>
      </c>
      <c r="AJ34" s="40">
        <f t="shared" si="31"/>
        <v>0</v>
      </c>
      <c r="AK34" s="40">
        <f t="shared" si="31"/>
        <v>1.8831765234806068</v>
      </c>
      <c r="AL34" s="28">
        <f t="shared" si="12"/>
        <v>16.814076102505414</v>
      </c>
    </row>
    <row r="35" spans="1:38">
      <c r="A35" s="13">
        <v>1947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25">
        <v>0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109">
        <v>26463</v>
      </c>
      <c r="Z35" s="26">
        <v>22029</v>
      </c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8">
        <f t="shared" si="12"/>
        <v>0</v>
      </c>
    </row>
    <row r="36" spans="1:38">
      <c r="A36" s="13">
        <v>1946</v>
      </c>
      <c r="B36" s="40">
        <v>28.6</v>
      </c>
      <c r="C36" s="40">
        <v>8.6999999999999993</v>
      </c>
      <c r="D36" s="40">
        <v>1.8</v>
      </c>
      <c r="E36" s="40">
        <v>13.5</v>
      </c>
      <c r="F36" s="40">
        <v>5.5</v>
      </c>
      <c r="G36" s="40">
        <v>16.399999999999999</v>
      </c>
      <c r="H36" s="40">
        <v>3.5</v>
      </c>
      <c r="I36" s="40"/>
      <c r="J36" s="40">
        <v>6.8</v>
      </c>
      <c r="K36" s="40"/>
      <c r="L36" s="40">
        <f>100-SUM(B36:K36)</f>
        <v>15.200000000000003</v>
      </c>
      <c r="M36" s="25">
        <v>2843</v>
      </c>
      <c r="N36" s="40">
        <f t="shared" ref="N36:X36" si="32">B36*$M36/100</f>
        <v>813.09800000000007</v>
      </c>
      <c r="O36" s="40">
        <f t="shared" si="32"/>
        <v>247.34099999999998</v>
      </c>
      <c r="P36" s="40">
        <f t="shared" si="32"/>
        <v>51.174000000000007</v>
      </c>
      <c r="Q36" s="40">
        <f t="shared" si="32"/>
        <v>383.80500000000001</v>
      </c>
      <c r="R36" s="40">
        <f t="shared" si="32"/>
        <v>156.36500000000001</v>
      </c>
      <c r="S36" s="40">
        <f t="shared" si="32"/>
        <v>466.25199999999995</v>
      </c>
      <c r="T36" s="40">
        <f t="shared" si="32"/>
        <v>99.504999999999995</v>
      </c>
      <c r="U36" s="40">
        <f t="shared" si="32"/>
        <v>0</v>
      </c>
      <c r="V36" s="40">
        <f t="shared" si="32"/>
        <v>193.32399999999998</v>
      </c>
      <c r="W36" s="40">
        <f t="shared" si="32"/>
        <v>0</v>
      </c>
      <c r="X36" s="40">
        <f t="shared" si="32"/>
        <v>432.13600000000008</v>
      </c>
      <c r="Y36" s="109">
        <v>24310</v>
      </c>
      <c r="Z36" s="26">
        <v>19768</v>
      </c>
      <c r="AA36" s="40">
        <f t="shared" ref="AA36:AK36" si="33">100*N36/$Z36</f>
        <v>4.1132031566167546</v>
      </c>
      <c r="AB36" s="40">
        <f t="shared" si="33"/>
        <v>1.2512191420477539</v>
      </c>
      <c r="AC36" s="40">
        <f t="shared" si="33"/>
        <v>0.25887292594091466</v>
      </c>
      <c r="AD36" s="40">
        <f t="shared" si="33"/>
        <v>1.9415469445568596</v>
      </c>
      <c r="AE36" s="40">
        <f t="shared" si="33"/>
        <v>0.79100060704168351</v>
      </c>
      <c r="AF36" s="40">
        <f t="shared" si="33"/>
        <v>2.3586199919061106</v>
      </c>
      <c r="AG36" s="40">
        <f t="shared" si="33"/>
        <v>0.50336402266288949</v>
      </c>
      <c r="AH36" s="40">
        <f t="shared" si="33"/>
        <v>0</v>
      </c>
      <c r="AI36" s="40">
        <f t="shared" si="33"/>
        <v>0.97796438688789955</v>
      </c>
      <c r="AJ36" s="40">
        <f t="shared" si="33"/>
        <v>0</v>
      </c>
      <c r="AK36" s="40">
        <f t="shared" si="33"/>
        <v>2.1860380412788349</v>
      </c>
      <c r="AL36" s="28">
        <f t="shared" si="12"/>
        <v>14.3818292189397</v>
      </c>
    </row>
    <row r="37" spans="1:38">
      <c r="A37" s="29">
        <v>1945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25">
        <v>0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109">
        <v>21930</v>
      </c>
      <c r="Z37" s="26">
        <v>17509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8">
        <f t="shared" si="12"/>
        <v>0</v>
      </c>
    </row>
    <row r="38" spans="1:38">
      <c r="A38" s="29">
        <v>1944</v>
      </c>
      <c r="B38" s="40">
        <v>50.9</v>
      </c>
      <c r="C38" s="40">
        <v>4.5999999999999996</v>
      </c>
      <c r="D38" s="40">
        <v>1.4</v>
      </c>
      <c r="E38" s="40">
        <v>11.1</v>
      </c>
      <c r="F38" s="40">
        <v>2.9</v>
      </c>
      <c r="G38" s="40">
        <v>12.6</v>
      </c>
      <c r="H38" s="40">
        <v>2.2999999999999998</v>
      </c>
      <c r="I38" s="40"/>
      <c r="J38" s="40">
        <v>3.8</v>
      </c>
      <c r="K38" s="40"/>
      <c r="L38" s="40">
        <f>100-SUM(B38:K38)</f>
        <v>10.400000000000006</v>
      </c>
      <c r="M38" s="25">
        <v>3799.8</v>
      </c>
      <c r="N38" s="40">
        <f t="shared" ref="N38:X38" si="34">B38*$M38/100</f>
        <v>1934.0982000000001</v>
      </c>
      <c r="O38" s="40">
        <f t="shared" si="34"/>
        <v>174.79079999999999</v>
      </c>
      <c r="P38" s="40">
        <f t="shared" si="34"/>
        <v>53.197200000000002</v>
      </c>
      <c r="Q38" s="40">
        <f t="shared" si="34"/>
        <v>421.77780000000001</v>
      </c>
      <c r="R38" s="40">
        <f t="shared" si="34"/>
        <v>110.1942</v>
      </c>
      <c r="S38" s="40">
        <f t="shared" si="34"/>
        <v>478.77480000000003</v>
      </c>
      <c r="T38" s="40">
        <f t="shared" si="34"/>
        <v>87.395399999999995</v>
      </c>
      <c r="U38" s="40">
        <f t="shared" si="34"/>
        <v>0</v>
      </c>
      <c r="V38" s="40">
        <f t="shared" si="34"/>
        <v>144.39240000000001</v>
      </c>
      <c r="W38" s="40">
        <f t="shared" si="34"/>
        <v>0</v>
      </c>
      <c r="X38" s="40">
        <f t="shared" si="34"/>
        <v>395.17920000000021</v>
      </c>
      <c r="Y38" s="109">
        <v>20282</v>
      </c>
      <c r="Z38" s="26">
        <v>16758</v>
      </c>
      <c r="AA38" s="40">
        <f t="shared" ref="AA38:AK38" si="35">100*N38/$Z38</f>
        <v>11.541342642320087</v>
      </c>
      <c r="AB38" s="40">
        <f t="shared" si="35"/>
        <v>1.0430290010741137</v>
      </c>
      <c r="AC38" s="40">
        <f t="shared" si="35"/>
        <v>0.31744360902255642</v>
      </c>
      <c r="AD38" s="40">
        <f t="shared" si="35"/>
        <v>2.5168743286788398</v>
      </c>
      <c r="AE38" s="40">
        <f t="shared" si="35"/>
        <v>0.65756176154672397</v>
      </c>
      <c r="AF38" s="40">
        <f t="shared" si="35"/>
        <v>2.8569924812030076</v>
      </c>
      <c r="AG38" s="40">
        <f t="shared" si="35"/>
        <v>0.52151450053705684</v>
      </c>
      <c r="AH38" s="40">
        <f t="shared" si="35"/>
        <v>0</v>
      </c>
      <c r="AI38" s="40">
        <f t="shared" si="35"/>
        <v>0.86163265306122461</v>
      </c>
      <c r="AJ38" s="40">
        <f t="shared" si="35"/>
        <v>0</v>
      </c>
      <c r="AK38" s="40">
        <f t="shared" si="35"/>
        <v>2.3581525241675632</v>
      </c>
      <c r="AL38" s="28">
        <f t="shared" si="12"/>
        <v>22.674543501611176</v>
      </c>
    </row>
    <row r="39" spans="1:38">
      <c r="A39" s="29">
        <v>1943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25">
        <v>0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109">
        <v>19270</v>
      </c>
      <c r="Z39" s="26">
        <v>16239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8">
        <f t="shared" si="12"/>
        <v>0</v>
      </c>
    </row>
    <row r="40" spans="1:38">
      <c r="A40" s="29">
        <v>1942</v>
      </c>
      <c r="B40" s="40">
        <v>57.5</v>
      </c>
      <c r="C40" s="40">
        <v>3.3</v>
      </c>
      <c r="D40" s="40">
        <v>1.2</v>
      </c>
      <c r="E40" s="40">
        <v>13.5</v>
      </c>
      <c r="F40" s="40">
        <v>2.9</v>
      </c>
      <c r="G40" s="40">
        <v>8</v>
      </c>
      <c r="H40" s="40">
        <v>2.1</v>
      </c>
      <c r="I40" s="40"/>
      <c r="J40" s="40">
        <v>3.2</v>
      </c>
      <c r="K40" s="40"/>
      <c r="L40" s="40">
        <f>100-SUM(B40:K40)</f>
        <v>8.2999999999999972</v>
      </c>
      <c r="M40" s="25">
        <v>3815.6</v>
      </c>
      <c r="N40" s="40">
        <f t="shared" ref="N40:X40" si="36">B40*$M40/100</f>
        <v>2193.9699999999998</v>
      </c>
      <c r="O40" s="40">
        <f t="shared" si="36"/>
        <v>125.9148</v>
      </c>
      <c r="P40" s="40">
        <f t="shared" si="36"/>
        <v>45.787199999999991</v>
      </c>
      <c r="Q40" s="40">
        <f t="shared" si="36"/>
        <v>515.10599999999999</v>
      </c>
      <c r="R40" s="40">
        <f t="shared" si="36"/>
        <v>110.6524</v>
      </c>
      <c r="S40" s="40">
        <f t="shared" si="36"/>
        <v>305.24799999999999</v>
      </c>
      <c r="T40" s="40">
        <f t="shared" si="36"/>
        <v>80.127600000000001</v>
      </c>
      <c r="U40" s="40">
        <f t="shared" si="36"/>
        <v>0</v>
      </c>
      <c r="V40" s="40">
        <f t="shared" si="36"/>
        <v>122.0992</v>
      </c>
      <c r="W40" s="40">
        <f t="shared" si="36"/>
        <v>0</v>
      </c>
      <c r="X40" s="40">
        <f t="shared" si="36"/>
        <v>316.69479999999987</v>
      </c>
      <c r="Y40" s="109">
        <v>17789</v>
      </c>
      <c r="Z40" s="26">
        <v>15080</v>
      </c>
      <c r="AA40" s="40">
        <f t="shared" ref="AA40:AK40" si="37">100*N40/$Z40</f>
        <v>14.548872679045092</v>
      </c>
      <c r="AB40" s="40">
        <f t="shared" si="37"/>
        <v>0.83497877984084878</v>
      </c>
      <c r="AC40" s="40">
        <f t="shared" si="37"/>
        <v>0.30362864721485405</v>
      </c>
      <c r="AD40" s="40">
        <f t="shared" si="37"/>
        <v>3.4158222811671086</v>
      </c>
      <c r="AE40" s="40">
        <f t="shared" si="37"/>
        <v>0.73376923076923073</v>
      </c>
      <c r="AF40" s="40">
        <f t="shared" si="37"/>
        <v>2.0241909814323606</v>
      </c>
      <c r="AG40" s="40">
        <f t="shared" si="37"/>
        <v>0.53135013262599473</v>
      </c>
      <c r="AH40" s="40">
        <f t="shared" si="37"/>
        <v>0</v>
      </c>
      <c r="AI40" s="40">
        <f t="shared" si="37"/>
        <v>0.80967639257294433</v>
      </c>
      <c r="AJ40" s="40">
        <f t="shared" si="37"/>
        <v>0</v>
      </c>
      <c r="AK40" s="40">
        <f t="shared" si="37"/>
        <v>2.1000981432360737</v>
      </c>
      <c r="AL40" s="28">
        <f t="shared" ref="AL40:AL69" si="38">SUM(AA40:AK40)</f>
        <v>25.302387267904507</v>
      </c>
    </row>
    <row r="41" spans="1:38">
      <c r="A41" s="29">
        <v>1941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25">
        <v>0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09">
        <v>16452</v>
      </c>
      <c r="Z41" s="26">
        <v>13800</v>
      </c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8">
        <f t="shared" si="38"/>
        <v>0</v>
      </c>
    </row>
    <row r="42" spans="1:38">
      <c r="A42" s="29">
        <v>1940</v>
      </c>
      <c r="B42" s="40">
        <v>65.3</v>
      </c>
      <c r="C42" s="40">
        <v>3.6</v>
      </c>
      <c r="D42" s="40">
        <v>1.1000000000000001</v>
      </c>
      <c r="E42" s="40">
        <v>7.9</v>
      </c>
      <c r="F42" s="40">
        <v>3.3</v>
      </c>
      <c r="G42" s="40">
        <v>7.2</v>
      </c>
      <c r="H42" s="40">
        <v>2.2999999999999998</v>
      </c>
      <c r="I42" s="40"/>
      <c r="J42" s="40">
        <v>2.7</v>
      </c>
      <c r="K42" s="40"/>
      <c r="L42" s="40">
        <f>100-SUM(B42:K42)</f>
        <v>6.6000000000000085</v>
      </c>
      <c r="M42" s="25">
        <v>3206</v>
      </c>
      <c r="N42" s="40">
        <f t="shared" ref="N42:X42" si="39">B42*$M42/100</f>
        <v>2093.518</v>
      </c>
      <c r="O42" s="40">
        <f t="shared" si="39"/>
        <v>115.416</v>
      </c>
      <c r="P42" s="40">
        <f t="shared" si="39"/>
        <v>35.266000000000005</v>
      </c>
      <c r="Q42" s="40">
        <f t="shared" si="39"/>
        <v>253.274</v>
      </c>
      <c r="R42" s="40">
        <f t="shared" si="39"/>
        <v>105.79799999999999</v>
      </c>
      <c r="S42" s="40">
        <f t="shared" si="39"/>
        <v>230.83199999999999</v>
      </c>
      <c r="T42" s="40">
        <f t="shared" si="39"/>
        <v>73.738</v>
      </c>
      <c r="U42" s="40">
        <f t="shared" si="39"/>
        <v>0</v>
      </c>
      <c r="V42" s="40">
        <f t="shared" si="39"/>
        <v>86.562000000000012</v>
      </c>
      <c r="W42" s="40">
        <f t="shared" si="39"/>
        <v>0</v>
      </c>
      <c r="X42" s="40">
        <f t="shared" si="39"/>
        <v>211.59600000000029</v>
      </c>
      <c r="Y42" s="109">
        <v>14685</v>
      </c>
      <c r="Z42" s="26">
        <v>12597</v>
      </c>
      <c r="AA42" s="40">
        <f t="shared" ref="AA42:AK42" si="40">100*N42/$Z42</f>
        <v>16.619179169643566</v>
      </c>
      <c r="AB42" s="40">
        <f t="shared" si="40"/>
        <v>0.91621814717789951</v>
      </c>
      <c r="AC42" s="40">
        <f t="shared" si="40"/>
        <v>0.27995554497102487</v>
      </c>
      <c r="AD42" s="40">
        <f t="shared" si="40"/>
        <v>2.0105898229737242</v>
      </c>
      <c r="AE42" s="40">
        <f t="shared" si="40"/>
        <v>0.83986663491307445</v>
      </c>
      <c r="AF42" s="40">
        <f t="shared" si="40"/>
        <v>1.832436294355799</v>
      </c>
      <c r="AG42" s="40">
        <f t="shared" si="40"/>
        <v>0.58536159403032473</v>
      </c>
      <c r="AH42" s="40">
        <f t="shared" si="40"/>
        <v>0</v>
      </c>
      <c r="AI42" s="40">
        <f t="shared" si="40"/>
        <v>0.68716361038342466</v>
      </c>
      <c r="AJ42" s="40">
        <f t="shared" si="40"/>
        <v>0</v>
      </c>
      <c r="AK42" s="40">
        <f t="shared" si="40"/>
        <v>1.6797332698261513</v>
      </c>
      <c r="AL42" s="28">
        <f t="shared" si="38"/>
        <v>25.45050408827499</v>
      </c>
    </row>
    <row r="43" spans="1:38">
      <c r="A43" s="29">
        <v>1939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1">
        <v>0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109">
        <v>13301</v>
      </c>
      <c r="Z43" s="26">
        <v>11791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8">
        <f t="shared" si="38"/>
        <v>0</v>
      </c>
    </row>
    <row r="44" spans="1:38">
      <c r="A44" s="13">
        <v>1938</v>
      </c>
      <c r="B44" s="40">
        <v>23.3</v>
      </c>
      <c r="C44" s="40">
        <v>6.2</v>
      </c>
      <c r="D44" s="40">
        <v>2.2999999999999998</v>
      </c>
      <c r="E44" s="40">
        <v>10.9</v>
      </c>
      <c r="F44" s="40">
        <v>12.7</v>
      </c>
      <c r="G44" s="40">
        <v>17.8</v>
      </c>
      <c r="H44" s="40">
        <v>4.5</v>
      </c>
      <c r="I44" s="40"/>
      <c r="J44" s="40">
        <v>9.1999999999999993</v>
      </c>
      <c r="K44" s="40"/>
      <c r="L44" s="40">
        <f>100-SUM(B44:K44)</f>
        <v>13.099999999999994</v>
      </c>
      <c r="M44" s="25">
        <v>1155.5999999999999</v>
      </c>
      <c r="N44" s="40">
        <f t="shared" ref="N44:X44" si="41">B44*$M44/100</f>
        <v>269.25479999999999</v>
      </c>
      <c r="O44" s="40">
        <f t="shared" si="41"/>
        <v>71.647199999999998</v>
      </c>
      <c r="P44" s="40">
        <f t="shared" si="41"/>
        <v>26.578799999999998</v>
      </c>
      <c r="Q44" s="40">
        <f t="shared" si="41"/>
        <v>125.96039999999999</v>
      </c>
      <c r="R44" s="40">
        <f t="shared" si="41"/>
        <v>146.76119999999997</v>
      </c>
      <c r="S44" s="40">
        <f t="shared" si="41"/>
        <v>205.6968</v>
      </c>
      <c r="T44" s="40">
        <f t="shared" si="41"/>
        <v>52.001999999999995</v>
      </c>
      <c r="U44" s="40">
        <f t="shared" si="41"/>
        <v>0</v>
      </c>
      <c r="V44" s="40">
        <f t="shared" si="41"/>
        <v>106.31519999999999</v>
      </c>
      <c r="W44" s="40">
        <f t="shared" si="41"/>
        <v>0</v>
      </c>
      <c r="X44" s="40">
        <f t="shared" si="41"/>
        <v>151.38359999999992</v>
      </c>
      <c r="Y44" s="109">
        <v>12205</v>
      </c>
      <c r="Z44" s="26">
        <v>10647</v>
      </c>
      <c r="AA44" s="40">
        <f t="shared" ref="AA44:AK44" si="42">100*N44/$Z44</f>
        <v>2.5289264581572275</v>
      </c>
      <c r="AB44" s="40">
        <f t="shared" si="42"/>
        <v>0.67293322062552829</v>
      </c>
      <c r="AC44" s="40">
        <f t="shared" si="42"/>
        <v>0.249636517328825</v>
      </c>
      <c r="AD44" s="40">
        <f t="shared" si="42"/>
        <v>1.1830600169061707</v>
      </c>
      <c r="AE44" s="40">
        <f t="shared" si="42"/>
        <v>1.3784277261200335</v>
      </c>
      <c r="AF44" s="40">
        <f t="shared" si="42"/>
        <v>1.9319695688926459</v>
      </c>
      <c r="AG44" s="40">
        <f t="shared" si="42"/>
        <v>0.48841927303465765</v>
      </c>
      <c r="AH44" s="40">
        <f t="shared" si="42"/>
        <v>0</v>
      </c>
      <c r="AI44" s="40">
        <f t="shared" si="42"/>
        <v>0.99854606931529999</v>
      </c>
      <c r="AJ44" s="40">
        <f t="shared" si="42"/>
        <v>0</v>
      </c>
      <c r="AK44" s="40">
        <f t="shared" si="42"/>
        <v>1.4218427726120026</v>
      </c>
      <c r="AL44" s="28">
        <f t="shared" si="38"/>
        <v>10.853761622992392</v>
      </c>
    </row>
    <row r="45" spans="1:38">
      <c r="A45" s="13">
        <v>1937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25">
        <v>0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109">
        <v>11547</v>
      </c>
      <c r="Z45" s="26">
        <v>10200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8">
        <f t="shared" si="38"/>
        <v>0</v>
      </c>
    </row>
    <row r="46" spans="1:38">
      <c r="A46" s="13">
        <v>1936</v>
      </c>
      <c r="B46" s="40">
        <v>20.3</v>
      </c>
      <c r="C46" s="40">
        <v>7.4</v>
      </c>
      <c r="D46" s="40">
        <v>2.8</v>
      </c>
      <c r="E46" s="40">
        <v>10.199999999999999</v>
      </c>
      <c r="F46" s="40">
        <v>14</v>
      </c>
      <c r="G46" s="40">
        <v>14.9</v>
      </c>
      <c r="H46" s="40">
        <v>5.5</v>
      </c>
      <c r="I46" s="40"/>
      <c r="J46" s="40">
        <v>9.3000000000000007</v>
      </c>
      <c r="K46" s="40"/>
      <c r="L46" s="40">
        <f>100-SUM(B46:K46)</f>
        <v>15.599999999999994</v>
      </c>
      <c r="M46" s="25">
        <v>897.5</v>
      </c>
      <c r="N46" s="40">
        <f t="shared" ref="N46:X46" si="43">B46*$M46/100</f>
        <v>182.1925</v>
      </c>
      <c r="O46" s="40">
        <f t="shared" si="43"/>
        <v>66.415000000000006</v>
      </c>
      <c r="P46" s="40">
        <f t="shared" si="43"/>
        <v>25.13</v>
      </c>
      <c r="Q46" s="40">
        <f t="shared" si="43"/>
        <v>91.545000000000002</v>
      </c>
      <c r="R46" s="40">
        <f t="shared" si="43"/>
        <v>125.65</v>
      </c>
      <c r="S46" s="40">
        <f t="shared" si="43"/>
        <v>133.72749999999999</v>
      </c>
      <c r="T46" s="40">
        <f t="shared" si="43"/>
        <v>49.362499999999997</v>
      </c>
      <c r="U46" s="40">
        <f t="shared" si="43"/>
        <v>0</v>
      </c>
      <c r="V46" s="40">
        <f t="shared" si="43"/>
        <v>83.467500000000001</v>
      </c>
      <c r="W46" s="40">
        <f t="shared" si="43"/>
        <v>0</v>
      </c>
      <c r="X46" s="40">
        <f t="shared" si="43"/>
        <v>140.00999999999993</v>
      </c>
      <c r="Y46" s="109">
        <v>10548</v>
      </c>
      <c r="Z46" s="26">
        <v>9201</v>
      </c>
      <c r="AA46" s="40">
        <f t="shared" ref="AA46:AK46" si="44">100*N46/$Z46</f>
        <v>1.9801380284751657</v>
      </c>
      <c r="AB46" s="40">
        <f t="shared" si="44"/>
        <v>0.7218237148136073</v>
      </c>
      <c r="AC46" s="40">
        <f t="shared" si="44"/>
        <v>0.27312248668622974</v>
      </c>
      <c r="AD46" s="40">
        <f t="shared" si="44"/>
        <v>0.99494620149983692</v>
      </c>
      <c r="AE46" s="40">
        <f t="shared" si="44"/>
        <v>1.3656124334311488</v>
      </c>
      <c r="AF46" s="40">
        <f t="shared" si="44"/>
        <v>1.4534018041517227</v>
      </c>
      <c r="AG46" s="40">
        <f t="shared" si="44"/>
        <v>0.53649059884795136</v>
      </c>
      <c r="AH46" s="40">
        <f t="shared" si="44"/>
        <v>0</v>
      </c>
      <c r="AI46" s="40">
        <f t="shared" si="44"/>
        <v>0.90715683077926312</v>
      </c>
      <c r="AJ46" s="40">
        <f t="shared" si="44"/>
        <v>0</v>
      </c>
      <c r="AK46" s="40">
        <f t="shared" si="44"/>
        <v>1.5216824258232793</v>
      </c>
      <c r="AL46" s="28">
        <f t="shared" si="38"/>
        <v>9.7543745245082043</v>
      </c>
    </row>
    <row r="47" spans="1:38">
      <c r="A47" s="13">
        <v>1935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25">
        <v>0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109">
        <v>9719</v>
      </c>
      <c r="Z47" s="26">
        <v>8627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8">
        <f t="shared" si="38"/>
        <v>0</v>
      </c>
    </row>
    <row r="48" spans="1:38">
      <c r="A48" s="13">
        <v>1934</v>
      </c>
      <c r="B48" s="40">
        <v>19.3</v>
      </c>
      <c r="C48" s="40">
        <v>8.6</v>
      </c>
      <c r="D48" s="40">
        <v>2.9</v>
      </c>
      <c r="E48" s="40">
        <v>9.8000000000000007</v>
      </c>
      <c r="F48" s="40">
        <v>13.8</v>
      </c>
      <c r="G48" s="40">
        <v>10.7</v>
      </c>
      <c r="H48" s="40">
        <v>5.8</v>
      </c>
      <c r="I48" s="40"/>
      <c r="J48" s="40">
        <v>8.6</v>
      </c>
      <c r="K48" s="40"/>
      <c r="L48" s="40">
        <f>100-SUM(B48:K48)</f>
        <v>20.500000000000014</v>
      </c>
      <c r="M48" s="25">
        <v>769.2</v>
      </c>
      <c r="N48" s="40">
        <f t="shared" ref="N48:X48" si="45">B48*$M48/100</f>
        <v>148.4556</v>
      </c>
      <c r="O48" s="40">
        <f t="shared" si="45"/>
        <v>66.151200000000003</v>
      </c>
      <c r="P48" s="40">
        <f t="shared" si="45"/>
        <v>22.306799999999999</v>
      </c>
      <c r="Q48" s="40">
        <f t="shared" si="45"/>
        <v>75.381600000000006</v>
      </c>
      <c r="R48" s="40">
        <f t="shared" si="45"/>
        <v>106.14960000000001</v>
      </c>
      <c r="S48" s="40">
        <f t="shared" si="45"/>
        <v>82.304400000000001</v>
      </c>
      <c r="T48" s="40">
        <f t="shared" si="45"/>
        <v>44.613599999999998</v>
      </c>
      <c r="U48" s="40">
        <f t="shared" si="45"/>
        <v>0</v>
      </c>
      <c r="V48" s="40">
        <f t="shared" si="45"/>
        <v>66.151200000000003</v>
      </c>
      <c r="W48" s="40">
        <f t="shared" si="45"/>
        <v>0</v>
      </c>
      <c r="X48" s="40">
        <f t="shared" si="45"/>
        <v>157.68600000000012</v>
      </c>
      <c r="Y48" s="109">
        <v>9037</v>
      </c>
      <c r="Z48" s="26">
        <v>8090</v>
      </c>
      <c r="AA48" s="40">
        <f t="shared" ref="AA48:AK48" si="46">100*N48/$Z48</f>
        <v>1.8350506798516688</v>
      </c>
      <c r="AB48" s="40">
        <f t="shared" si="46"/>
        <v>0.81769097651421507</v>
      </c>
      <c r="AC48" s="40">
        <f t="shared" si="46"/>
        <v>0.2757330037082818</v>
      </c>
      <c r="AD48" s="40">
        <f t="shared" si="46"/>
        <v>0.93178739184178005</v>
      </c>
      <c r="AE48" s="40">
        <f t="shared" si="46"/>
        <v>1.3121087762669965</v>
      </c>
      <c r="AF48" s="40">
        <f t="shared" si="46"/>
        <v>1.0173597033374537</v>
      </c>
      <c r="AG48" s="40">
        <f t="shared" si="46"/>
        <v>0.5514660074165636</v>
      </c>
      <c r="AH48" s="40">
        <f t="shared" si="46"/>
        <v>0</v>
      </c>
      <c r="AI48" s="40">
        <f t="shared" si="46"/>
        <v>0.81769097651421507</v>
      </c>
      <c r="AJ48" s="40">
        <f t="shared" si="46"/>
        <v>0</v>
      </c>
      <c r="AK48" s="40">
        <f t="shared" si="46"/>
        <v>1.9491470951792351</v>
      </c>
      <c r="AL48" s="28">
        <f t="shared" si="38"/>
        <v>9.5080346106304106</v>
      </c>
    </row>
    <row r="49" spans="1:38">
      <c r="A49" s="13">
        <v>1933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25">
        <v>0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109">
        <v>8244</v>
      </c>
      <c r="Z49" s="26">
        <v>7347</v>
      </c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8">
        <f t="shared" si="38"/>
        <v>0</v>
      </c>
    </row>
    <row r="50" spans="1:38">
      <c r="A50" s="13">
        <v>1932</v>
      </c>
      <c r="B50" s="40">
        <v>20</v>
      </c>
      <c r="C50" s="40">
        <v>9.1999999999999993</v>
      </c>
      <c r="D50" s="40">
        <v>2.8</v>
      </c>
      <c r="E50" s="40">
        <v>6.6</v>
      </c>
      <c r="F50" s="40">
        <v>14.6</v>
      </c>
      <c r="G50" s="40">
        <v>13.1</v>
      </c>
      <c r="H50" s="40">
        <v>5.6</v>
      </c>
      <c r="I50" s="40"/>
      <c r="J50" s="40">
        <v>9</v>
      </c>
      <c r="K50" s="40"/>
      <c r="L50" s="40">
        <f>100-SUM(B50:K50)</f>
        <v>19.100000000000009</v>
      </c>
      <c r="M50" s="25">
        <v>742.9</v>
      </c>
      <c r="N50" s="40">
        <f t="shared" ref="N50:X50" si="47">B50*$M50/100</f>
        <v>148.58000000000001</v>
      </c>
      <c r="O50" s="40">
        <f t="shared" si="47"/>
        <v>68.346799999999988</v>
      </c>
      <c r="P50" s="40">
        <f t="shared" si="47"/>
        <v>20.801199999999998</v>
      </c>
      <c r="Q50" s="40">
        <f t="shared" si="47"/>
        <v>49.031399999999991</v>
      </c>
      <c r="R50" s="40">
        <f t="shared" si="47"/>
        <v>108.46340000000001</v>
      </c>
      <c r="S50" s="40">
        <f t="shared" si="47"/>
        <v>97.319900000000004</v>
      </c>
      <c r="T50" s="40">
        <f t="shared" si="47"/>
        <v>41.602399999999996</v>
      </c>
      <c r="U50" s="40">
        <f t="shared" si="47"/>
        <v>0</v>
      </c>
      <c r="V50" s="40">
        <f t="shared" si="47"/>
        <v>66.86099999999999</v>
      </c>
      <c r="W50" s="40">
        <f t="shared" si="47"/>
        <v>0</v>
      </c>
      <c r="X50" s="40">
        <f t="shared" si="47"/>
        <v>141.89390000000006</v>
      </c>
      <c r="Y50" s="109">
        <v>8271</v>
      </c>
      <c r="Z50" s="26">
        <v>7380</v>
      </c>
      <c r="AA50" s="40">
        <f t="shared" ref="AA50:AK50" si="48">100*N50/$Z50</f>
        <v>2.013279132791328</v>
      </c>
      <c r="AB50" s="40">
        <f t="shared" si="48"/>
        <v>0.9261084010840106</v>
      </c>
      <c r="AC50" s="40">
        <f t="shared" si="48"/>
        <v>0.28185907859078591</v>
      </c>
      <c r="AD50" s="40">
        <f t="shared" si="48"/>
        <v>0.6643821138211381</v>
      </c>
      <c r="AE50" s="40">
        <f t="shared" si="48"/>
        <v>1.4696937669376693</v>
      </c>
      <c r="AF50" s="40">
        <f t="shared" si="48"/>
        <v>1.3186978319783198</v>
      </c>
      <c r="AG50" s="40">
        <f t="shared" si="48"/>
        <v>0.56371815718157181</v>
      </c>
      <c r="AH50" s="40">
        <f t="shared" si="48"/>
        <v>0</v>
      </c>
      <c r="AI50" s="40">
        <f t="shared" si="48"/>
        <v>0.90597560975609737</v>
      </c>
      <c r="AJ50" s="40">
        <f t="shared" si="48"/>
        <v>0</v>
      </c>
      <c r="AK50" s="40">
        <f t="shared" si="48"/>
        <v>1.9226815718157191</v>
      </c>
      <c r="AL50" s="28">
        <f t="shared" si="38"/>
        <v>10.066395663956639</v>
      </c>
    </row>
    <row r="51" spans="1:38">
      <c r="A51" s="13">
        <v>1931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109">
        <v>8817</v>
      </c>
      <c r="Z51" s="26">
        <v>7734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8">
        <f t="shared" si="38"/>
        <v>0</v>
      </c>
    </row>
    <row r="52" spans="1:38">
      <c r="A52" s="13">
        <v>1930</v>
      </c>
      <c r="B52" s="40">
        <v>22.5</v>
      </c>
      <c r="C52" s="40">
        <v>9.9</v>
      </c>
      <c r="D52" s="40">
        <v>2.9</v>
      </c>
      <c r="E52" s="40">
        <v>6.9</v>
      </c>
      <c r="F52" s="40">
        <v>14.2</v>
      </c>
      <c r="G52" s="40">
        <v>8.9</v>
      </c>
      <c r="H52" s="40">
        <v>6</v>
      </c>
      <c r="I52" s="40"/>
      <c r="J52" s="40">
        <v>10.3</v>
      </c>
      <c r="K52" s="40"/>
      <c r="L52" s="40">
        <f>100-SUM(B52:K52)</f>
        <v>18.400000000000006</v>
      </c>
      <c r="M52" s="25">
        <v>679.2</v>
      </c>
      <c r="N52" s="40">
        <f t="shared" ref="N52:X52" si="49">B52*$M52/100</f>
        <v>152.82000000000002</v>
      </c>
      <c r="O52" s="40">
        <f t="shared" si="49"/>
        <v>67.240800000000007</v>
      </c>
      <c r="P52" s="40">
        <f t="shared" si="49"/>
        <v>19.6968</v>
      </c>
      <c r="Q52" s="40">
        <f t="shared" si="49"/>
        <v>46.864800000000002</v>
      </c>
      <c r="R52" s="40">
        <f t="shared" si="49"/>
        <v>96.446399999999997</v>
      </c>
      <c r="S52" s="40">
        <f t="shared" si="49"/>
        <v>60.448800000000013</v>
      </c>
      <c r="T52" s="40">
        <f t="shared" si="49"/>
        <v>40.752000000000002</v>
      </c>
      <c r="U52" s="40">
        <f t="shared" si="49"/>
        <v>0</v>
      </c>
      <c r="V52" s="40">
        <f t="shared" si="49"/>
        <v>69.957600000000014</v>
      </c>
      <c r="W52" s="40">
        <f t="shared" si="49"/>
        <v>0</v>
      </c>
      <c r="X52" s="40">
        <f t="shared" si="49"/>
        <v>124.97280000000005</v>
      </c>
      <c r="Y52" s="109">
        <v>10063</v>
      </c>
      <c r="Z52" s="26">
        <v>8420</v>
      </c>
      <c r="AA52" s="40">
        <f t="shared" ref="AA52:AK52" si="50">100*N52/$Z52</f>
        <v>1.8149643705463185</v>
      </c>
      <c r="AB52" s="40">
        <f t="shared" si="50"/>
        <v>0.79858432304038018</v>
      </c>
      <c r="AC52" s="40">
        <f t="shared" si="50"/>
        <v>0.23392874109263659</v>
      </c>
      <c r="AD52" s="40">
        <f t="shared" si="50"/>
        <v>0.55658907363420429</v>
      </c>
      <c r="AE52" s="40">
        <f t="shared" si="50"/>
        <v>1.1454441805225652</v>
      </c>
      <c r="AF52" s="40">
        <f t="shared" si="50"/>
        <v>0.71791923990498829</v>
      </c>
      <c r="AG52" s="40">
        <f t="shared" si="50"/>
        <v>0.48399049881235157</v>
      </c>
      <c r="AH52" s="40">
        <f t="shared" si="50"/>
        <v>0</v>
      </c>
      <c r="AI52" s="40">
        <f t="shared" si="50"/>
        <v>0.83085035629453696</v>
      </c>
      <c r="AJ52" s="40">
        <f t="shared" si="50"/>
        <v>0</v>
      </c>
      <c r="AK52" s="40">
        <f t="shared" si="50"/>
        <v>1.4842375296912118</v>
      </c>
      <c r="AL52" s="28">
        <f t="shared" si="38"/>
        <v>8.0665083135391935</v>
      </c>
    </row>
    <row r="53" spans="1:38">
      <c r="A53" s="13">
        <v>1929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25">
        <v>0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109">
        <v>9937</v>
      </c>
      <c r="Z53" s="26">
        <v>8339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8">
        <f t="shared" si="38"/>
        <v>0</v>
      </c>
    </row>
    <row r="54" spans="1:38">
      <c r="A54" s="13">
        <v>1928</v>
      </c>
      <c r="B54" s="40">
        <v>24.1</v>
      </c>
      <c r="C54" s="40">
        <v>10</v>
      </c>
      <c r="D54" s="40">
        <v>3.1</v>
      </c>
      <c r="E54" s="40">
        <v>6.3</v>
      </c>
      <c r="F54" s="40">
        <v>12.5</v>
      </c>
      <c r="G54" s="40">
        <v>8.4</v>
      </c>
      <c r="H54" s="40">
        <v>5.3</v>
      </c>
      <c r="I54" s="40"/>
      <c r="J54" s="40">
        <v>10.5</v>
      </c>
      <c r="K54" s="40"/>
      <c r="L54" s="40">
        <f>100-SUM(B54:K54)</f>
        <v>19.799999999999997</v>
      </c>
      <c r="M54" s="25">
        <v>639.79999999999995</v>
      </c>
      <c r="N54" s="40">
        <f t="shared" ref="N54:X54" si="51">B54*$M54/100</f>
        <v>154.1918</v>
      </c>
      <c r="O54" s="40">
        <f t="shared" si="51"/>
        <v>63.98</v>
      </c>
      <c r="P54" s="40">
        <f t="shared" si="51"/>
        <v>19.8338</v>
      </c>
      <c r="Q54" s="40">
        <f t="shared" si="51"/>
        <v>40.307400000000001</v>
      </c>
      <c r="R54" s="40">
        <f t="shared" si="51"/>
        <v>79.974999999999994</v>
      </c>
      <c r="S54" s="40">
        <f t="shared" si="51"/>
        <v>53.743199999999995</v>
      </c>
      <c r="T54" s="40">
        <f t="shared" si="51"/>
        <v>33.909399999999998</v>
      </c>
      <c r="U54" s="40">
        <f t="shared" si="51"/>
        <v>0</v>
      </c>
      <c r="V54" s="40">
        <f t="shared" si="51"/>
        <v>67.179000000000002</v>
      </c>
      <c r="W54" s="40">
        <f t="shared" si="51"/>
        <v>0</v>
      </c>
      <c r="X54" s="40">
        <f t="shared" si="51"/>
        <v>126.68039999999998</v>
      </c>
      <c r="Y54" s="109">
        <v>9343</v>
      </c>
      <c r="Z54" s="26">
        <v>7992</v>
      </c>
      <c r="AA54" s="40">
        <f t="shared" ref="AA54:AK54" si="52">100*N54/$Z54</f>
        <v>1.9293268268268269</v>
      </c>
      <c r="AB54" s="40">
        <f t="shared" si="52"/>
        <v>0.80055055055055058</v>
      </c>
      <c r="AC54" s="40">
        <f t="shared" si="52"/>
        <v>0.2481706706706707</v>
      </c>
      <c r="AD54" s="40">
        <f t="shared" si="52"/>
        <v>0.50434684684684683</v>
      </c>
      <c r="AE54" s="40">
        <f t="shared" si="52"/>
        <v>1.0006881881881882</v>
      </c>
      <c r="AF54" s="40">
        <f t="shared" si="52"/>
        <v>0.67246246246246244</v>
      </c>
      <c r="AG54" s="40">
        <f t="shared" si="52"/>
        <v>0.42429179179179172</v>
      </c>
      <c r="AH54" s="40">
        <f t="shared" si="52"/>
        <v>0</v>
      </c>
      <c r="AI54" s="40">
        <f t="shared" si="52"/>
        <v>0.84057807807807816</v>
      </c>
      <c r="AJ54" s="40">
        <f t="shared" si="52"/>
        <v>0</v>
      </c>
      <c r="AK54" s="40">
        <f t="shared" si="52"/>
        <v>1.5850900900900897</v>
      </c>
      <c r="AL54" s="28">
        <f t="shared" si="38"/>
        <v>8.0055055055055053</v>
      </c>
    </row>
    <row r="55" spans="1:38">
      <c r="A55" s="13">
        <v>1927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25">
        <v>0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109">
        <v>9194</v>
      </c>
      <c r="Z55" s="26">
        <v>7728</v>
      </c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8">
        <f t="shared" si="38"/>
        <v>0</v>
      </c>
    </row>
    <row r="56" spans="1:38">
      <c r="A56" s="13">
        <v>1926</v>
      </c>
      <c r="B56" s="40">
        <v>26.5</v>
      </c>
      <c r="C56" s="40">
        <v>10.4</v>
      </c>
      <c r="D56" s="40">
        <v>3</v>
      </c>
      <c r="E56" s="40">
        <v>7</v>
      </c>
      <c r="F56" s="40">
        <v>10.4</v>
      </c>
      <c r="G56" s="40">
        <v>7.8</v>
      </c>
      <c r="H56" s="40">
        <v>5.3</v>
      </c>
      <c r="I56" s="40"/>
      <c r="J56" s="40">
        <v>11</v>
      </c>
      <c r="K56" s="40"/>
      <c r="L56" s="40">
        <f>100-SUM(B56:K56)</f>
        <v>18.600000000000009</v>
      </c>
      <c r="M56" s="25">
        <v>632</v>
      </c>
      <c r="N56" s="40">
        <f t="shared" ref="N56:X56" si="53">B56*$M56/100</f>
        <v>167.48</v>
      </c>
      <c r="O56" s="40">
        <f t="shared" si="53"/>
        <v>65.728000000000009</v>
      </c>
      <c r="P56" s="40">
        <f t="shared" si="53"/>
        <v>18.96</v>
      </c>
      <c r="Q56" s="40">
        <f t="shared" si="53"/>
        <v>44.24</v>
      </c>
      <c r="R56" s="40">
        <f t="shared" si="53"/>
        <v>65.728000000000009</v>
      </c>
      <c r="S56" s="40">
        <f t="shared" si="53"/>
        <v>49.295999999999992</v>
      </c>
      <c r="T56" s="40">
        <f t="shared" si="53"/>
        <v>33.496000000000002</v>
      </c>
      <c r="U56" s="40">
        <f t="shared" si="53"/>
        <v>0</v>
      </c>
      <c r="V56" s="40">
        <f t="shared" si="53"/>
        <v>69.52</v>
      </c>
      <c r="W56" s="40">
        <f t="shared" si="53"/>
        <v>0</v>
      </c>
      <c r="X56" s="40">
        <f t="shared" si="53"/>
        <v>117.55200000000006</v>
      </c>
      <c r="Y56" s="109">
        <v>8938</v>
      </c>
      <c r="Z56" s="26">
        <v>7612</v>
      </c>
      <c r="AA56" s="40">
        <f t="shared" ref="AA56:AK56" si="54">100*N56/$Z56</f>
        <v>2.2002101944298476</v>
      </c>
      <c r="AB56" s="40">
        <f t="shared" si="54"/>
        <v>0.86347871781397811</v>
      </c>
      <c r="AC56" s="40">
        <f t="shared" si="54"/>
        <v>0.2490803993694167</v>
      </c>
      <c r="AD56" s="40">
        <f t="shared" si="54"/>
        <v>0.58118759852863899</v>
      </c>
      <c r="AE56" s="40">
        <f t="shared" si="54"/>
        <v>0.86347871781397811</v>
      </c>
      <c r="AF56" s="40">
        <f t="shared" si="54"/>
        <v>0.64760903836048334</v>
      </c>
      <c r="AG56" s="40">
        <f t="shared" si="54"/>
        <v>0.44004203888596954</v>
      </c>
      <c r="AH56" s="40">
        <f t="shared" si="54"/>
        <v>0</v>
      </c>
      <c r="AI56" s="40">
        <f t="shared" si="54"/>
        <v>0.91329479768786126</v>
      </c>
      <c r="AJ56" s="40">
        <f t="shared" si="54"/>
        <v>0</v>
      </c>
      <c r="AK56" s="40">
        <f t="shared" si="54"/>
        <v>1.5442984760903844</v>
      </c>
      <c r="AL56" s="28">
        <f t="shared" si="38"/>
        <v>8.3026799789805565</v>
      </c>
    </row>
    <row r="57" spans="1:38">
      <c r="A57" s="13">
        <v>1925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25">
        <v>0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109">
        <v>8756</v>
      </c>
      <c r="Z57" s="26">
        <v>7587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8">
        <f t="shared" si="38"/>
        <v>0</v>
      </c>
    </row>
    <row r="58" spans="1:38">
      <c r="A58" s="13">
        <v>1924</v>
      </c>
      <c r="B58" s="40">
        <v>29.1</v>
      </c>
      <c r="C58" s="40">
        <v>11.3</v>
      </c>
      <c r="D58" s="40">
        <v>3.2</v>
      </c>
      <c r="E58" s="40">
        <v>7.4</v>
      </c>
      <c r="F58" s="40">
        <v>9.1999999999999993</v>
      </c>
      <c r="G58" s="40">
        <v>6</v>
      </c>
      <c r="H58" s="40">
        <v>5.2</v>
      </c>
      <c r="I58" s="40"/>
      <c r="J58" s="40">
        <v>10.6</v>
      </c>
      <c r="K58" s="40"/>
      <c r="L58" s="40">
        <f>100-SUM(B58:K58)</f>
        <v>18</v>
      </c>
      <c r="M58" s="25">
        <v>597.9</v>
      </c>
      <c r="N58" s="40">
        <f t="shared" ref="N58:X58" si="55">B58*$M58/100</f>
        <v>173.9889</v>
      </c>
      <c r="O58" s="40">
        <f t="shared" si="55"/>
        <v>67.562700000000007</v>
      </c>
      <c r="P58" s="40">
        <f t="shared" si="55"/>
        <v>19.1328</v>
      </c>
      <c r="Q58" s="40">
        <f t="shared" si="55"/>
        <v>44.244599999999998</v>
      </c>
      <c r="R58" s="40">
        <f t="shared" si="55"/>
        <v>55.006799999999991</v>
      </c>
      <c r="S58" s="40">
        <f t="shared" si="55"/>
        <v>35.873999999999995</v>
      </c>
      <c r="T58" s="40">
        <f t="shared" si="55"/>
        <v>31.090799999999998</v>
      </c>
      <c r="U58" s="40">
        <f t="shared" si="55"/>
        <v>0</v>
      </c>
      <c r="V58" s="40">
        <f t="shared" si="55"/>
        <v>63.377399999999994</v>
      </c>
      <c r="W58" s="40">
        <f t="shared" si="55"/>
        <v>0</v>
      </c>
      <c r="X58" s="40">
        <f t="shared" si="55"/>
        <v>107.62199999999999</v>
      </c>
      <c r="Y58" s="109">
        <v>8140</v>
      </c>
      <c r="Z58" s="26">
        <v>7327</v>
      </c>
      <c r="AA58" s="40">
        <f t="shared" ref="AA58:AK58" si="56">100*N58/$Z58</f>
        <v>2.3746267230790226</v>
      </c>
      <c r="AB58" s="40">
        <f t="shared" si="56"/>
        <v>0.92210590964924255</v>
      </c>
      <c r="AC58" s="40">
        <f t="shared" si="56"/>
        <v>0.26112733724580317</v>
      </c>
      <c r="AD58" s="40">
        <f t="shared" si="56"/>
        <v>0.60385696738091987</v>
      </c>
      <c r="AE58" s="40">
        <f t="shared" si="56"/>
        <v>0.75074109458168414</v>
      </c>
      <c r="AF58" s="40">
        <f t="shared" si="56"/>
        <v>0.48961375733588092</v>
      </c>
      <c r="AG58" s="40">
        <f t="shared" si="56"/>
        <v>0.42433192302443018</v>
      </c>
      <c r="AH58" s="40">
        <f t="shared" si="56"/>
        <v>0</v>
      </c>
      <c r="AI58" s="40">
        <f t="shared" si="56"/>
        <v>0.86498430462672304</v>
      </c>
      <c r="AJ58" s="40">
        <f t="shared" si="56"/>
        <v>0</v>
      </c>
      <c r="AK58" s="40">
        <f t="shared" si="56"/>
        <v>1.4688412720076429</v>
      </c>
      <c r="AL58" s="28">
        <f t="shared" si="38"/>
        <v>8.1602292889313475</v>
      </c>
    </row>
    <row r="59" spans="1:38">
      <c r="A59" s="13">
        <v>1923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25">
        <v>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109">
        <v>7889</v>
      </c>
      <c r="Z59" s="26">
        <v>7085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8">
        <f t="shared" si="38"/>
        <v>0</v>
      </c>
    </row>
    <row r="60" spans="1:38">
      <c r="A60" s="13">
        <v>1922</v>
      </c>
      <c r="B60" s="40">
        <v>27.3</v>
      </c>
      <c r="C60" s="40">
        <v>10.7</v>
      </c>
      <c r="D60" s="40">
        <v>2.9</v>
      </c>
      <c r="E60" s="40">
        <v>6.7</v>
      </c>
      <c r="F60" s="40">
        <v>7</v>
      </c>
      <c r="G60" s="40">
        <v>13.1</v>
      </c>
      <c r="H60" s="40">
        <v>3.9</v>
      </c>
      <c r="I60" s="40"/>
      <c r="J60" s="40">
        <v>13.3</v>
      </c>
      <c r="K60" s="40"/>
      <c r="L60" s="40">
        <f>100-SUM(B60:K60)</f>
        <v>15.099999999999994</v>
      </c>
      <c r="M60" s="25">
        <v>733.4</v>
      </c>
      <c r="N60" s="40">
        <f t="shared" ref="N60:X60" si="57">B60*$M60/100</f>
        <v>200.2182</v>
      </c>
      <c r="O60" s="40">
        <f t="shared" si="57"/>
        <v>78.473799999999997</v>
      </c>
      <c r="P60" s="40">
        <f t="shared" si="57"/>
        <v>21.268599999999996</v>
      </c>
      <c r="Q60" s="40">
        <f t="shared" si="57"/>
        <v>49.137799999999999</v>
      </c>
      <c r="R60" s="40">
        <f t="shared" si="57"/>
        <v>51.338000000000001</v>
      </c>
      <c r="S60" s="40">
        <f t="shared" si="57"/>
        <v>96.075399999999988</v>
      </c>
      <c r="T60" s="40">
        <f t="shared" si="57"/>
        <v>28.602599999999999</v>
      </c>
      <c r="U60" s="40">
        <f t="shared" si="57"/>
        <v>0</v>
      </c>
      <c r="V60" s="40">
        <f t="shared" si="57"/>
        <v>97.542199999999994</v>
      </c>
      <c r="W60" s="40">
        <f t="shared" si="57"/>
        <v>0</v>
      </c>
      <c r="X60" s="40">
        <f t="shared" si="57"/>
        <v>110.74339999999995</v>
      </c>
      <c r="Y60" s="18">
        <v>7852</v>
      </c>
      <c r="Z60" s="26">
        <v>7093</v>
      </c>
      <c r="AA60" s="40">
        <f t="shared" ref="AA60:AK60" si="58">100*N60/$Z60</f>
        <v>2.8227576483857324</v>
      </c>
      <c r="AB60" s="40">
        <f t="shared" si="58"/>
        <v>1.1063555618215142</v>
      </c>
      <c r="AC60" s="40">
        <f t="shared" si="58"/>
        <v>0.29985337656844774</v>
      </c>
      <c r="AD60" s="40">
        <f t="shared" si="58"/>
        <v>0.69276469758917236</v>
      </c>
      <c r="AE60" s="40">
        <f t="shared" si="58"/>
        <v>0.72378401240659807</v>
      </c>
      <c r="AF60" s="40">
        <f t="shared" si="58"/>
        <v>1.3545100803609191</v>
      </c>
      <c r="AG60" s="40">
        <f t="shared" si="58"/>
        <v>0.40325109262653319</v>
      </c>
      <c r="AH60" s="40">
        <f t="shared" si="58"/>
        <v>0</v>
      </c>
      <c r="AI60" s="40">
        <f t="shared" si="58"/>
        <v>1.3751896235725363</v>
      </c>
      <c r="AJ60" s="40">
        <f t="shared" si="58"/>
        <v>0</v>
      </c>
      <c r="AK60" s="40">
        <f t="shared" si="58"/>
        <v>1.5613055124770894</v>
      </c>
      <c r="AL60" s="28">
        <f t="shared" si="38"/>
        <v>10.339771605808542</v>
      </c>
    </row>
    <row r="61" spans="1:38">
      <c r="A61" s="13">
        <v>1921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25">
        <v>0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109">
        <v>9639</v>
      </c>
      <c r="Z61" s="26">
        <v>8418</v>
      </c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8">
        <f t="shared" si="38"/>
        <v>0</v>
      </c>
    </row>
    <row r="62" spans="1:38">
      <c r="A62" s="13">
        <v>1920</v>
      </c>
      <c r="B62" s="40">
        <v>33.799999999999997</v>
      </c>
      <c r="C62" s="40">
        <v>11.5</v>
      </c>
      <c r="D62" s="40">
        <v>3.6</v>
      </c>
      <c r="E62" s="40">
        <v>8.6</v>
      </c>
      <c r="F62" s="40">
        <v>5.2</v>
      </c>
      <c r="G62" s="40">
        <v>3.8</v>
      </c>
      <c r="H62" s="40">
        <v>6.9</v>
      </c>
      <c r="I62" s="40"/>
      <c r="J62" s="40">
        <v>10.6</v>
      </c>
      <c r="K62" s="40"/>
      <c r="L62" s="40">
        <f>100-SUM(B62:K62)</f>
        <v>16</v>
      </c>
      <c r="M62" s="25">
        <v>707.2</v>
      </c>
      <c r="N62" s="40">
        <f t="shared" ref="N62:X62" si="59">B62*$M62/100</f>
        <v>239.03360000000001</v>
      </c>
      <c r="O62" s="40">
        <f t="shared" si="59"/>
        <v>81.328000000000003</v>
      </c>
      <c r="P62" s="40">
        <f t="shared" si="59"/>
        <v>25.459199999999999</v>
      </c>
      <c r="Q62" s="40">
        <f t="shared" si="59"/>
        <v>60.819200000000002</v>
      </c>
      <c r="R62" s="40">
        <f t="shared" si="59"/>
        <v>36.774400000000007</v>
      </c>
      <c r="S62" s="40">
        <f t="shared" si="59"/>
        <v>26.8736</v>
      </c>
      <c r="T62" s="40">
        <f t="shared" si="59"/>
        <v>48.796800000000005</v>
      </c>
      <c r="U62" s="40">
        <f t="shared" si="59"/>
        <v>0</v>
      </c>
      <c r="V62" s="40">
        <f t="shared" si="59"/>
        <v>74.963200000000001</v>
      </c>
      <c r="W62" s="40">
        <f t="shared" si="59"/>
        <v>0</v>
      </c>
      <c r="X62" s="40">
        <f t="shared" si="59"/>
        <v>113.152</v>
      </c>
      <c r="Y62" s="109">
        <v>12568</v>
      </c>
      <c r="Z62" s="26">
        <v>11487</v>
      </c>
      <c r="AA62" s="40">
        <f t="shared" ref="AA62:AK62" si="60">100*N62/$Z62</f>
        <v>2.0809053712892838</v>
      </c>
      <c r="AB62" s="40">
        <f t="shared" si="60"/>
        <v>0.70800034821972668</v>
      </c>
      <c r="AC62" s="40">
        <f t="shared" si="60"/>
        <v>0.2216348916166101</v>
      </c>
      <c r="AD62" s="40">
        <f t="shared" si="60"/>
        <v>0.52946112997301298</v>
      </c>
      <c r="AE62" s="40">
        <f t="shared" si="60"/>
        <v>0.32013928789065904</v>
      </c>
      <c r="AF62" s="40">
        <f t="shared" si="60"/>
        <v>0.2339479411508662</v>
      </c>
      <c r="AG62" s="40">
        <f t="shared" si="60"/>
        <v>0.42480020893183601</v>
      </c>
      <c r="AH62" s="40">
        <f t="shared" si="60"/>
        <v>0</v>
      </c>
      <c r="AI62" s="40">
        <f t="shared" si="60"/>
        <v>0.65259162531557413</v>
      </c>
      <c r="AJ62" s="40">
        <f t="shared" si="60"/>
        <v>0</v>
      </c>
      <c r="AK62" s="40">
        <f t="shared" si="60"/>
        <v>0.98504396274048933</v>
      </c>
      <c r="AL62" s="28">
        <f t="shared" si="38"/>
        <v>6.1565247671280581</v>
      </c>
    </row>
    <row r="63" spans="1:38">
      <c r="A63" s="13">
        <v>1919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25">
        <v>0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109">
        <v>10892</v>
      </c>
      <c r="Z63" s="26">
        <v>10178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8">
        <f t="shared" si="38"/>
        <v>0</v>
      </c>
    </row>
    <row r="64" spans="1:38">
      <c r="A64" s="29">
        <v>1918</v>
      </c>
      <c r="B64" s="40">
        <v>48</v>
      </c>
      <c r="C64" s="40">
        <v>5.7</v>
      </c>
      <c r="D64" s="40">
        <v>2.2000000000000002</v>
      </c>
      <c r="E64" s="40">
        <v>20.7</v>
      </c>
      <c r="F64" s="40">
        <v>2.6</v>
      </c>
      <c r="G64" s="40">
        <v>3.2</v>
      </c>
      <c r="H64" s="40">
        <v>3.9</v>
      </c>
      <c r="I64" s="40"/>
      <c r="J64" s="40">
        <v>4.0999999999999996</v>
      </c>
      <c r="K64" s="40"/>
      <c r="L64" s="40">
        <f>100-SUM(B64:K64)</f>
        <v>9.5999999999999943</v>
      </c>
      <c r="M64" s="25">
        <v>876.7</v>
      </c>
      <c r="N64" s="40">
        <f t="shared" ref="N64:X64" si="61">B64*$M64/100</f>
        <v>420.81600000000003</v>
      </c>
      <c r="O64" s="40">
        <f t="shared" si="61"/>
        <v>49.971900000000005</v>
      </c>
      <c r="P64" s="40">
        <f t="shared" si="61"/>
        <v>19.287400000000002</v>
      </c>
      <c r="Q64" s="40">
        <f t="shared" si="61"/>
        <v>181.4769</v>
      </c>
      <c r="R64" s="40">
        <f t="shared" si="61"/>
        <v>22.7942</v>
      </c>
      <c r="S64" s="40">
        <f t="shared" si="61"/>
        <v>28.054400000000005</v>
      </c>
      <c r="T64" s="40">
        <f t="shared" si="61"/>
        <v>34.191299999999998</v>
      </c>
      <c r="U64" s="40">
        <f t="shared" si="61"/>
        <v>0</v>
      </c>
      <c r="V64" s="40">
        <f t="shared" si="61"/>
        <v>35.944699999999997</v>
      </c>
      <c r="W64" s="40">
        <f t="shared" si="61"/>
        <v>0</v>
      </c>
      <c r="X64" s="40">
        <f t="shared" si="61"/>
        <v>84.163199999999961</v>
      </c>
      <c r="Y64" s="109">
        <v>9179</v>
      </c>
      <c r="Z64" s="26">
        <v>8565</v>
      </c>
      <c r="AA64" s="40">
        <f t="shared" ref="AA64:AK64" si="62">100*N64/$Z64</f>
        <v>4.9132049036777588</v>
      </c>
      <c r="AB64" s="40">
        <f t="shared" si="62"/>
        <v>0.58344308231173381</v>
      </c>
      <c r="AC64" s="40">
        <f t="shared" si="62"/>
        <v>0.22518855808523061</v>
      </c>
      <c r="AD64" s="40">
        <f t="shared" si="62"/>
        <v>2.118819614711033</v>
      </c>
      <c r="AE64" s="40">
        <f t="shared" si="62"/>
        <v>0.26613193228254522</v>
      </c>
      <c r="AF64" s="40">
        <f t="shared" si="62"/>
        <v>0.3275469935785173</v>
      </c>
      <c r="AG64" s="40">
        <f t="shared" si="62"/>
        <v>0.39919789842381781</v>
      </c>
      <c r="AH64" s="40">
        <f t="shared" si="62"/>
        <v>0</v>
      </c>
      <c r="AI64" s="40">
        <f t="shared" si="62"/>
        <v>0.41966958552247519</v>
      </c>
      <c r="AJ64" s="40">
        <f t="shared" si="62"/>
        <v>0</v>
      </c>
      <c r="AK64" s="40">
        <f t="shared" si="62"/>
        <v>0.98264098073555117</v>
      </c>
      <c r="AL64" s="28">
        <f t="shared" si="38"/>
        <v>10.235843549328663</v>
      </c>
    </row>
    <row r="65" spans="1:38">
      <c r="A65" s="29">
        <v>1917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25">
        <v>0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109">
        <v>7104</v>
      </c>
      <c r="Z65" s="26">
        <v>6284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8">
        <f t="shared" si="38"/>
        <v>0</v>
      </c>
    </row>
    <row r="66" spans="1:38">
      <c r="A66" s="29">
        <v>1916</v>
      </c>
      <c r="B66" s="40">
        <v>51.8</v>
      </c>
      <c r="C66" s="40">
        <v>7.9</v>
      </c>
      <c r="D66" s="40">
        <v>3.1</v>
      </c>
      <c r="E66" s="40">
        <v>4.8</v>
      </c>
      <c r="F66" s="40">
        <v>5.4</v>
      </c>
      <c r="G66" s="40">
        <v>3.5</v>
      </c>
      <c r="H66" s="40">
        <v>4.9000000000000004</v>
      </c>
      <c r="I66" s="40"/>
      <c r="J66" s="40">
        <v>5.8</v>
      </c>
      <c r="K66" s="40"/>
      <c r="L66" s="40">
        <f>100-SUM(B66:K66)</f>
        <v>12.799999999999997</v>
      </c>
      <c r="M66" s="25">
        <v>366</v>
      </c>
      <c r="N66" s="40">
        <f t="shared" ref="N66:X66" si="63">B66*$M66/100</f>
        <v>189.58799999999999</v>
      </c>
      <c r="O66" s="40">
        <f t="shared" si="63"/>
        <v>28.914000000000001</v>
      </c>
      <c r="P66" s="40">
        <f t="shared" si="63"/>
        <v>11.346000000000002</v>
      </c>
      <c r="Q66" s="40">
        <f t="shared" si="63"/>
        <v>17.567999999999998</v>
      </c>
      <c r="R66" s="40">
        <f t="shared" si="63"/>
        <v>19.763999999999999</v>
      </c>
      <c r="S66" s="40">
        <f t="shared" si="63"/>
        <v>12.81</v>
      </c>
      <c r="T66" s="40">
        <f t="shared" si="63"/>
        <v>17.934000000000001</v>
      </c>
      <c r="U66" s="40">
        <f t="shared" si="63"/>
        <v>0</v>
      </c>
      <c r="V66" s="40">
        <f t="shared" si="63"/>
        <v>21.227999999999998</v>
      </c>
      <c r="W66" s="40">
        <f t="shared" si="63"/>
        <v>0</v>
      </c>
      <c r="X66" s="40">
        <f t="shared" si="63"/>
        <v>46.847999999999992</v>
      </c>
      <c r="Y66" s="109">
        <v>6051</v>
      </c>
      <c r="Z66" s="26">
        <v>5435</v>
      </c>
      <c r="AA66" s="40">
        <f t="shared" ref="AA66:AK66" si="64">100*N66/$Z66</f>
        <v>3.4882796688132474</v>
      </c>
      <c r="AB66" s="40">
        <f t="shared" si="64"/>
        <v>0.53199632014719411</v>
      </c>
      <c r="AC66" s="40">
        <f t="shared" si="64"/>
        <v>0.2087580496780129</v>
      </c>
      <c r="AD66" s="40">
        <f t="shared" si="64"/>
        <v>0.32323827046918119</v>
      </c>
      <c r="AE66" s="40">
        <f t="shared" si="64"/>
        <v>0.36364305427782884</v>
      </c>
      <c r="AF66" s="40">
        <f t="shared" si="64"/>
        <v>0.23569457221711132</v>
      </c>
      <c r="AG66" s="40">
        <f t="shared" si="64"/>
        <v>0.32997240110395587</v>
      </c>
      <c r="AH66" s="40">
        <f t="shared" si="64"/>
        <v>0</v>
      </c>
      <c r="AI66" s="40">
        <f t="shared" si="64"/>
        <v>0.39057957681692729</v>
      </c>
      <c r="AJ66" s="40">
        <f t="shared" si="64"/>
        <v>0</v>
      </c>
      <c r="AK66" s="40">
        <f t="shared" si="64"/>
        <v>0.86196872125114987</v>
      </c>
      <c r="AL66" s="28">
        <f t="shared" si="38"/>
        <v>6.7341306347746093</v>
      </c>
    </row>
    <row r="67" spans="1:38">
      <c r="A67" s="29">
        <v>1915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109">
        <v>4812</v>
      </c>
      <c r="Z67" s="26">
        <v>4319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8">
        <f t="shared" si="38"/>
        <v>0</v>
      </c>
    </row>
    <row r="68" spans="1:38">
      <c r="A68" s="29">
        <v>1914</v>
      </c>
      <c r="B68" s="40">
        <v>38.4</v>
      </c>
      <c r="C68" s="40">
        <v>12.8</v>
      </c>
      <c r="D68" s="40">
        <v>3.8</v>
      </c>
      <c r="E68" s="40">
        <v>6.8</v>
      </c>
      <c r="F68" s="40">
        <v>7.2</v>
      </c>
      <c r="G68" s="40">
        <v>2.1</v>
      </c>
      <c r="H68" s="40">
        <v>5.7</v>
      </c>
      <c r="I68" s="40"/>
      <c r="J68" s="40">
        <v>8.6999999999999993</v>
      </c>
      <c r="K68" s="40"/>
      <c r="L68" s="40">
        <f>100-SUM(B68:K68)</f>
        <v>14.5</v>
      </c>
      <c r="M68" s="25">
        <v>232.3</v>
      </c>
      <c r="N68" s="40">
        <f t="shared" ref="N68:X69" si="65">B68*$M68/100</f>
        <v>89.203199999999995</v>
      </c>
      <c r="O68" s="40">
        <f t="shared" si="65"/>
        <v>29.734400000000004</v>
      </c>
      <c r="P68" s="40">
        <f t="shared" si="65"/>
        <v>8.8274000000000008</v>
      </c>
      <c r="Q68" s="40">
        <f t="shared" si="65"/>
        <v>15.7964</v>
      </c>
      <c r="R68" s="40">
        <f t="shared" si="65"/>
        <v>16.7256</v>
      </c>
      <c r="S68" s="40">
        <f t="shared" si="65"/>
        <v>4.8783000000000003</v>
      </c>
      <c r="T68" s="40">
        <f t="shared" si="65"/>
        <v>13.241100000000001</v>
      </c>
      <c r="U68" s="40">
        <f t="shared" si="65"/>
        <v>0</v>
      </c>
      <c r="V68" s="40">
        <f t="shared" si="65"/>
        <v>20.210100000000001</v>
      </c>
      <c r="W68" s="40">
        <f t="shared" si="65"/>
        <v>0</v>
      </c>
      <c r="X68" s="40">
        <f t="shared" si="65"/>
        <v>33.683500000000002</v>
      </c>
      <c r="Y68" s="109">
        <v>4062</v>
      </c>
      <c r="Z68" s="26">
        <v>3733</v>
      </c>
      <c r="AA68" s="40">
        <f t="shared" ref="AA68:AK69" si="66">100*N68/$Z68</f>
        <v>2.3895847843557458</v>
      </c>
      <c r="AB68" s="40">
        <f t="shared" si="66"/>
        <v>0.79652826145191546</v>
      </c>
      <c r="AC68" s="40">
        <f t="shared" si="66"/>
        <v>0.23646932761853739</v>
      </c>
      <c r="AD68" s="40">
        <f t="shared" si="66"/>
        <v>0.42315563889633007</v>
      </c>
      <c r="AE68" s="40">
        <f t="shared" si="66"/>
        <v>0.44804714706670234</v>
      </c>
      <c r="AF68" s="40">
        <f t="shared" si="66"/>
        <v>0.13068041789445486</v>
      </c>
      <c r="AG68" s="40">
        <f t="shared" si="66"/>
        <v>0.35470399142780606</v>
      </c>
      <c r="AH68" s="40">
        <f t="shared" si="66"/>
        <v>0</v>
      </c>
      <c r="AI68" s="40">
        <f t="shared" si="66"/>
        <v>0.54139030270559874</v>
      </c>
      <c r="AJ68" s="40">
        <f t="shared" si="66"/>
        <v>0</v>
      </c>
      <c r="AK68" s="40">
        <f t="shared" si="66"/>
        <v>0.90231717117599797</v>
      </c>
      <c r="AL68" s="28">
        <f t="shared" si="38"/>
        <v>6.2228770425930895</v>
      </c>
    </row>
    <row r="69" spans="1:38">
      <c r="A69" s="13">
        <v>1913</v>
      </c>
      <c r="B69" s="40">
        <v>41.3</v>
      </c>
      <c r="C69" s="40">
        <v>12</v>
      </c>
      <c r="D69" s="40">
        <v>4.5999999999999996</v>
      </c>
      <c r="E69" s="40">
        <v>6</v>
      </c>
      <c r="F69" s="40">
        <v>7.3</v>
      </c>
      <c r="G69" s="40">
        <v>1</v>
      </c>
      <c r="H69" s="40">
        <v>5.6</v>
      </c>
      <c r="I69" s="40"/>
      <c r="J69" s="40">
        <v>8.1999999999999993</v>
      </c>
      <c r="K69" s="40"/>
      <c r="L69" s="40">
        <f>100-SUM(B69:K69)</f>
        <v>14</v>
      </c>
      <c r="M69" s="25">
        <v>216.9</v>
      </c>
      <c r="N69" s="40">
        <f t="shared" si="65"/>
        <v>89.579699999999988</v>
      </c>
      <c r="O69" s="40">
        <f t="shared" si="65"/>
        <v>26.028000000000002</v>
      </c>
      <c r="P69" s="40">
        <f t="shared" si="65"/>
        <v>9.9773999999999994</v>
      </c>
      <c r="Q69" s="40">
        <f t="shared" si="65"/>
        <v>13.014000000000001</v>
      </c>
      <c r="R69" s="40">
        <f t="shared" si="65"/>
        <v>15.833699999999999</v>
      </c>
      <c r="S69" s="40">
        <f t="shared" si="65"/>
        <v>2.169</v>
      </c>
      <c r="T69" s="40">
        <f t="shared" si="65"/>
        <v>12.146399999999998</v>
      </c>
      <c r="U69" s="40">
        <f t="shared" si="65"/>
        <v>0</v>
      </c>
      <c r="V69" s="40">
        <f t="shared" si="65"/>
        <v>17.785799999999998</v>
      </c>
      <c r="W69" s="40">
        <f t="shared" si="65"/>
        <v>0</v>
      </c>
      <c r="X69" s="40">
        <f t="shared" si="65"/>
        <v>30.366</v>
      </c>
      <c r="Y69" s="109">
        <v>4020</v>
      </c>
      <c r="Z69" s="26">
        <v>3609</v>
      </c>
      <c r="AA69" s="40">
        <f t="shared" si="66"/>
        <v>2.4821197007481297</v>
      </c>
      <c r="AB69" s="40">
        <f t="shared" si="66"/>
        <v>0.72119700748129678</v>
      </c>
      <c r="AC69" s="40">
        <f t="shared" si="66"/>
        <v>0.2764588528678304</v>
      </c>
      <c r="AD69" s="40">
        <f t="shared" si="66"/>
        <v>0.36059850374064839</v>
      </c>
      <c r="AE69" s="40">
        <f t="shared" si="66"/>
        <v>0.43872817955112214</v>
      </c>
      <c r="AF69" s="40">
        <f t="shared" si="66"/>
        <v>6.0099750623441396E-2</v>
      </c>
      <c r="AG69" s="40">
        <f t="shared" si="66"/>
        <v>0.33655860349127181</v>
      </c>
      <c r="AH69" s="40">
        <f t="shared" si="66"/>
        <v>0</v>
      </c>
      <c r="AI69" s="40">
        <f t="shared" si="66"/>
        <v>0.49281795511221943</v>
      </c>
      <c r="AJ69" s="40">
        <f t="shared" si="66"/>
        <v>0</v>
      </c>
      <c r="AK69" s="40">
        <f t="shared" si="66"/>
        <v>0.8413965087281795</v>
      </c>
      <c r="AL69" s="28">
        <f t="shared" si="38"/>
        <v>6.0099750623441395</v>
      </c>
    </row>
    <row r="70" spans="1:38">
      <c r="A70" s="13">
        <v>1912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25">
        <v>0</v>
      </c>
      <c r="Y70" s="18">
        <v>3694</v>
      </c>
      <c r="Z70" s="14">
        <v>3361</v>
      </c>
    </row>
    <row r="71" spans="1:38">
      <c r="A71" s="13">
        <v>1911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25">
        <v>0</v>
      </c>
      <c r="Y71" s="18">
        <v>3455</v>
      </c>
      <c r="Z71" s="14">
        <v>3152</v>
      </c>
    </row>
    <row r="72" spans="1:38">
      <c r="A72" s="13">
        <v>1910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25">
        <v>0</v>
      </c>
      <c r="Y72" s="18">
        <v>3378</v>
      </c>
      <c r="Z72" s="14">
        <v>3093</v>
      </c>
    </row>
    <row r="73" spans="1:38">
      <c r="A73" s="13">
        <v>1909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25">
        <v>0</v>
      </c>
      <c r="Y73" s="18">
        <v>3136</v>
      </c>
      <c r="Z73" s="14">
        <v>2873</v>
      </c>
    </row>
    <row r="74" spans="1:38">
      <c r="A74" s="13">
        <v>1908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25">
        <v>0</v>
      </c>
      <c r="Y74" s="18">
        <v>3108</v>
      </c>
      <c r="Z74" s="14">
        <v>2907</v>
      </c>
    </row>
    <row r="75" spans="1:38">
      <c r="A75" s="13">
        <v>1907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25">
        <v>0</v>
      </c>
      <c r="Y75" s="18">
        <v>3056</v>
      </c>
      <c r="Z75" s="14">
        <v>2866</v>
      </c>
    </row>
    <row r="76" spans="1:38">
      <c r="A76" s="13">
        <v>1906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25">
        <v>0</v>
      </c>
      <c r="Y76" s="18">
        <v>2863</v>
      </c>
      <c r="Z76" s="14">
        <v>2647</v>
      </c>
    </row>
    <row r="77" spans="1:38">
      <c r="A77" s="13">
        <v>1905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25">
        <v>0</v>
      </c>
      <c r="Y77" s="18">
        <v>2558</v>
      </c>
      <c r="Z77" s="14">
        <v>2370</v>
      </c>
    </row>
    <row r="78" spans="1:38">
      <c r="A78" s="13">
        <v>1904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25">
        <v>0</v>
      </c>
      <c r="Y78" s="18">
        <v>2468</v>
      </c>
      <c r="Z78" s="14">
        <v>2311</v>
      </c>
    </row>
    <row r="79" spans="1:38">
      <c r="A79" s="13">
        <v>1903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25">
        <v>0</v>
      </c>
      <c r="Y79" s="18">
        <v>2440</v>
      </c>
      <c r="Z79" s="14">
        <v>2267</v>
      </c>
    </row>
    <row r="80" spans="1:38">
      <c r="A80" s="13">
        <v>1902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25">
        <v>0</v>
      </c>
      <c r="Y80" s="18">
        <v>2256</v>
      </c>
      <c r="Z80" s="14">
        <v>2087</v>
      </c>
    </row>
    <row r="81" spans="1:38">
      <c r="A81" s="13">
        <v>1901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25">
        <v>0</v>
      </c>
      <c r="Y81" s="18">
        <v>2240</v>
      </c>
      <c r="Z81" s="14">
        <v>2106</v>
      </c>
    </row>
    <row r="82" spans="1:38">
      <c r="A82" s="13">
        <v>1900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25">
        <v>0</v>
      </c>
      <c r="Y82" s="18">
        <v>2316</v>
      </c>
      <c r="Z82" s="14">
        <v>2165</v>
      </c>
    </row>
    <row r="83" spans="1:38">
      <c r="A83" s="13">
        <v>1899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25">
        <v>0</v>
      </c>
      <c r="Y83" s="18">
        <v>2202</v>
      </c>
      <c r="Z83" s="14">
        <v>2100</v>
      </c>
    </row>
    <row r="84" spans="1:38">
      <c r="A84" s="13">
        <v>1898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25">
        <v>0</v>
      </c>
      <c r="Y84" s="18">
        <v>2035</v>
      </c>
      <c r="Z84" s="14">
        <v>1943</v>
      </c>
    </row>
    <row r="85" spans="1:38">
      <c r="A85" s="13">
        <v>1897</v>
      </c>
      <c r="B85" s="40">
        <v>45.2</v>
      </c>
      <c r="C85" s="40">
        <v>14.2</v>
      </c>
      <c r="D85" s="40">
        <v>4.0999999999999996</v>
      </c>
      <c r="E85" s="40">
        <v>4.3</v>
      </c>
      <c r="F85" s="40">
        <v>3.4</v>
      </c>
      <c r="G85" s="40">
        <v>1.1000000000000001</v>
      </c>
      <c r="H85" s="40">
        <v>3.5</v>
      </c>
      <c r="I85" s="40"/>
      <c r="J85" s="40">
        <v>14.7</v>
      </c>
      <c r="K85" s="40">
        <v>9.5</v>
      </c>
      <c r="L85" s="88">
        <f>100-SUM(B85:K85)</f>
        <v>0</v>
      </c>
      <c r="M85" s="25">
        <v>106.113</v>
      </c>
      <c r="N85" s="25">
        <f t="shared" ref="N85:X87" si="67">B85*$M85/100</f>
        <v>47.963076000000001</v>
      </c>
      <c r="O85" s="25">
        <f t="shared" si="67"/>
        <v>15.068045999999999</v>
      </c>
      <c r="P85" s="25">
        <f t="shared" si="67"/>
        <v>4.3506329999999993</v>
      </c>
      <c r="Q85" s="25">
        <f t="shared" si="67"/>
        <v>4.5628589999999996</v>
      </c>
      <c r="R85" s="25">
        <f t="shared" si="67"/>
        <v>3.6078419999999998</v>
      </c>
      <c r="S85" s="25">
        <f t="shared" si="67"/>
        <v>1.167243</v>
      </c>
      <c r="T85" s="25">
        <f t="shared" si="67"/>
        <v>3.7139549999999999</v>
      </c>
      <c r="U85" s="25">
        <f t="shared" si="67"/>
        <v>0</v>
      </c>
      <c r="V85" s="25">
        <f t="shared" si="67"/>
        <v>15.598610999999998</v>
      </c>
      <c r="W85" s="25">
        <f t="shared" si="67"/>
        <v>10.080734999999999</v>
      </c>
      <c r="X85" s="25">
        <f t="shared" si="67"/>
        <v>0</v>
      </c>
      <c r="Y85" s="18">
        <v>1891</v>
      </c>
      <c r="Z85" s="14">
        <v>1806</v>
      </c>
      <c r="AA85" s="40">
        <f t="shared" ref="AA85:AK87" si="68">100*N85/$Z85</f>
        <v>2.6557627906976746</v>
      </c>
      <c r="AB85" s="40">
        <f t="shared" si="68"/>
        <v>0.83433255813953489</v>
      </c>
      <c r="AC85" s="40">
        <f t="shared" si="68"/>
        <v>0.24089883720930227</v>
      </c>
      <c r="AD85" s="40">
        <f t="shared" si="68"/>
        <v>0.25264999999999999</v>
      </c>
      <c r="AE85" s="40">
        <f t="shared" si="68"/>
        <v>0.19976976744186045</v>
      </c>
      <c r="AF85" s="40">
        <f t="shared" si="68"/>
        <v>6.4631395348837203E-2</v>
      </c>
      <c r="AG85" s="40">
        <f t="shared" si="68"/>
        <v>0.20564534883720928</v>
      </c>
      <c r="AH85" s="40">
        <f t="shared" si="68"/>
        <v>0</v>
      </c>
      <c r="AI85" s="40">
        <f t="shared" si="68"/>
        <v>0.86371046511627902</v>
      </c>
      <c r="AJ85" s="40">
        <f t="shared" si="68"/>
        <v>0.55818023255813942</v>
      </c>
      <c r="AK85" s="40">
        <f t="shared" si="68"/>
        <v>0</v>
      </c>
      <c r="AL85" s="28">
        <f>SUM(AA85:AK85)</f>
        <v>5.8755813953488376</v>
      </c>
    </row>
    <row r="86" spans="1:38">
      <c r="A86" s="13">
        <v>1896</v>
      </c>
      <c r="B86" s="40">
        <v>42.6</v>
      </c>
      <c r="C86" s="40">
        <v>14.9</v>
      </c>
      <c r="D86" s="40">
        <v>4.3</v>
      </c>
      <c r="E86" s="40">
        <v>4.5999999999999996</v>
      </c>
      <c r="F86" s="40">
        <v>3.5</v>
      </c>
      <c r="G86" s="40">
        <v>1.1000000000000001</v>
      </c>
      <c r="H86" s="40">
        <v>3.5</v>
      </c>
      <c r="I86" s="40"/>
      <c r="J86" s="40">
        <v>15.2</v>
      </c>
      <c r="K86" s="40">
        <v>10.3</v>
      </c>
      <c r="L86" s="88">
        <f>100-SUM(B86:K86)</f>
        <v>0</v>
      </c>
      <c r="M86" s="25">
        <v>99.507000000000005</v>
      </c>
      <c r="N86" s="25">
        <f t="shared" si="67"/>
        <v>42.389982000000003</v>
      </c>
      <c r="O86" s="25">
        <f t="shared" si="67"/>
        <v>14.826543000000001</v>
      </c>
      <c r="P86" s="25">
        <f t="shared" si="67"/>
        <v>4.2788010000000005</v>
      </c>
      <c r="Q86" s="25">
        <f t="shared" si="67"/>
        <v>4.5773219999999997</v>
      </c>
      <c r="R86" s="25">
        <f t="shared" si="67"/>
        <v>3.482745</v>
      </c>
      <c r="S86" s="25">
        <f t="shared" si="67"/>
        <v>1.0945770000000001</v>
      </c>
      <c r="T86" s="25">
        <f t="shared" si="67"/>
        <v>3.482745</v>
      </c>
      <c r="U86" s="25">
        <f t="shared" si="67"/>
        <v>0</v>
      </c>
      <c r="V86" s="25">
        <f t="shared" si="67"/>
        <v>15.125064</v>
      </c>
      <c r="W86" s="25">
        <f t="shared" si="67"/>
        <v>10.249221000000002</v>
      </c>
      <c r="X86" s="25">
        <f t="shared" si="67"/>
        <v>0</v>
      </c>
      <c r="Y86" s="18">
        <v>1758</v>
      </c>
      <c r="Z86" s="14">
        <v>1680</v>
      </c>
      <c r="AA86" s="40">
        <f t="shared" si="68"/>
        <v>2.5232132142857142</v>
      </c>
      <c r="AB86" s="40">
        <f t="shared" si="68"/>
        <v>0.88253232142857152</v>
      </c>
      <c r="AC86" s="40">
        <f t="shared" si="68"/>
        <v>0.25469053571428574</v>
      </c>
      <c r="AD86" s="40">
        <f t="shared" si="68"/>
        <v>0.27245964285714286</v>
      </c>
      <c r="AE86" s="40">
        <f t="shared" si="68"/>
        <v>0.20730625</v>
      </c>
      <c r="AF86" s="40">
        <f t="shared" si="68"/>
        <v>6.5153392857142861E-2</v>
      </c>
      <c r="AG86" s="40">
        <f t="shared" si="68"/>
        <v>0.20730625</v>
      </c>
      <c r="AH86" s="40">
        <f t="shared" si="68"/>
        <v>0</v>
      </c>
      <c r="AI86" s="40">
        <f t="shared" si="68"/>
        <v>0.90030142857142859</v>
      </c>
      <c r="AJ86" s="40">
        <f t="shared" si="68"/>
        <v>0.61007267857142866</v>
      </c>
      <c r="AK86" s="40">
        <f t="shared" si="68"/>
        <v>0</v>
      </c>
      <c r="AL86" s="28">
        <f>SUM(AA86:AK86)</f>
        <v>5.9230357142857155</v>
      </c>
    </row>
    <row r="87" spans="1:38">
      <c r="A87" s="13">
        <v>1895</v>
      </c>
      <c r="B87" s="40">
        <v>42.5</v>
      </c>
      <c r="C87" s="40">
        <v>15.3</v>
      </c>
      <c r="D87" s="40">
        <v>4.3</v>
      </c>
      <c r="E87" s="40">
        <v>4.2</v>
      </c>
      <c r="F87" s="40">
        <v>3.3</v>
      </c>
      <c r="G87" s="40">
        <v>1.1000000000000001</v>
      </c>
      <c r="H87" s="40">
        <v>3.6</v>
      </c>
      <c r="I87" s="40"/>
      <c r="J87" s="40">
        <v>15.2</v>
      </c>
      <c r="K87" s="40">
        <v>10.6</v>
      </c>
      <c r="L87" s="102">
        <f>100-SUM(B87:K87)</f>
        <v>-9.9999999999980105E-2</v>
      </c>
      <c r="M87" s="25">
        <v>98.382999999999996</v>
      </c>
      <c r="N87" s="25">
        <f t="shared" si="67"/>
        <v>41.812775000000002</v>
      </c>
      <c r="O87" s="25">
        <f t="shared" si="67"/>
        <v>15.052599000000001</v>
      </c>
      <c r="P87" s="25">
        <f t="shared" si="67"/>
        <v>4.2304689999999994</v>
      </c>
      <c r="Q87" s="25">
        <f t="shared" si="67"/>
        <v>4.1320860000000001</v>
      </c>
      <c r="R87" s="25">
        <f t="shared" si="67"/>
        <v>3.2466389999999996</v>
      </c>
      <c r="S87" s="25">
        <f t="shared" si="67"/>
        <v>1.0822130000000001</v>
      </c>
      <c r="T87" s="25">
        <f t="shared" si="67"/>
        <v>3.5417879999999995</v>
      </c>
      <c r="U87" s="25">
        <f t="shared" si="67"/>
        <v>0</v>
      </c>
      <c r="V87" s="25">
        <f t="shared" si="67"/>
        <v>14.954215999999999</v>
      </c>
      <c r="W87" s="25">
        <f t="shared" si="67"/>
        <v>10.428597999999999</v>
      </c>
      <c r="X87" s="103">
        <f t="shared" si="67"/>
        <v>-9.8382999999980431E-2</v>
      </c>
      <c r="Y87" s="18">
        <v>1681</v>
      </c>
      <c r="Z87" s="14">
        <v>1589</v>
      </c>
      <c r="AA87" s="40">
        <f t="shared" si="68"/>
        <v>2.6313892385147892</v>
      </c>
      <c r="AB87" s="40">
        <f t="shared" si="68"/>
        <v>0.94730012586532408</v>
      </c>
      <c r="AC87" s="40">
        <f t="shared" si="68"/>
        <v>0.2662346758967904</v>
      </c>
      <c r="AD87" s="40">
        <f t="shared" si="68"/>
        <v>0.26004317180616737</v>
      </c>
      <c r="AE87" s="40">
        <f t="shared" si="68"/>
        <v>0.20431963499056008</v>
      </c>
      <c r="AF87" s="40">
        <f t="shared" si="68"/>
        <v>6.8106544996853369E-2</v>
      </c>
      <c r="AG87" s="40">
        <f t="shared" si="68"/>
        <v>0.22289414726242918</v>
      </c>
      <c r="AH87" s="40">
        <f t="shared" si="68"/>
        <v>0</v>
      </c>
      <c r="AI87" s="40">
        <f t="shared" si="68"/>
        <v>0.941108621774701</v>
      </c>
      <c r="AJ87" s="40">
        <f t="shared" si="68"/>
        <v>0.65629943360604148</v>
      </c>
      <c r="AK87" s="110">
        <f t="shared" si="68"/>
        <v>-6.1915040906218013E-3</v>
      </c>
      <c r="AL87" s="28">
        <f>SUM(AA87:AK87)</f>
        <v>6.1915040906230345</v>
      </c>
    </row>
    <row r="88" spans="1:38">
      <c r="A88" s="13">
        <v>1894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25">
        <v>0</v>
      </c>
      <c r="X88" s="90"/>
      <c r="Y88" s="18">
        <v>1579</v>
      </c>
      <c r="Z88" s="14">
        <v>1493</v>
      </c>
    </row>
    <row r="89" spans="1:38">
      <c r="A89" s="13">
        <v>1893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25">
        <v>0</v>
      </c>
      <c r="X89" s="90"/>
      <c r="Y89" s="18">
        <v>1570</v>
      </c>
      <c r="Z89" s="14">
        <v>1516</v>
      </c>
    </row>
    <row r="90" spans="1:38">
      <c r="A90" s="13">
        <v>1892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25">
        <v>0</v>
      </c>
      <c r="X90" s="90"/>
      <c r="Y90" s="18">
        <v>1573</v>
      </c>
      <c r="Z90" s="14">
        <v>1533</v>
      </c>
    </row>
    <row r="91" spans="1:38">
      <c r="A91" s="13">
        <v>1891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25">
        <v>0</v>
      </c>
      <c r="X91" s="90"/>
      <c r="Y91" s="18">
        <v>1562</v>
      </c>
      <c r="Z91" s="14">
        <v>1553</v>
      </c>
    </row>
    <row r="92" spans="1:38">
      <c r="A92" s="13">
        <v>1890</v>
      </c>
      <c r="B92" s="40">
        <v>39.200000000000003</v>
      </c>
      <c r="C92" s="40">
        <v>16.100000000000001</v>
      </c>
      <c r="D92" s="40">
        <v>4.9000000000000004</v>
      </c>
      <c r="E92" s="40">
        <v>4.0999999999999996</v>
      </c>
      <c r="F92" s="40">
        <v>2.8</v>
      </c>
      <c r="G92" s="40">
        <v>1.1000000000000001</v>
      </c>
      <c r="H92" s="40">
        <v>3.6</v>
      </c>
      <c r="I92" s="40"/>
      <c r="J92" s="40">
        <v>15.9</v>
      </c>
      <c r="K92" s="40">
        <v>12.3</v>
      </c>
      <c r="L92" s="88">
        <f>100-SUM(B92:K92)</f>
        <v>0</v>
      </c>
      <c r="M92" s="25">
        <v>89.028999999999996</v>
      </c>
      <c r="N92" s="25">
        <f t="shared" ref="N92:X92" si="69">B92*$M92/100</f>
        <v>34.899368000000003</v>
      </c>
      <c r="O92" s="25">
        <f t="shared" si="69"/>
        <v>14.333669</v>
      </c>
      <c r="P92" s="25">
        <f t="shared" si="69"/>
        <v>4.3624210000000003</v>
      </c>
      <c r="Q92" s="25">
        <f t="shared" si="69"/>
        <v>3.6501889999999997</v>
      </c>
      <c r="R92" s="25">
        <f t="shared" si="69"/>
        <v>2.4928119999999998</v>
      </c>
      <c r="S92" s="25">
        <f t="shared" si="69"/>
        <v>0.97931899999999994</v>
      </c>
      <c r="T92" s="25">
        <f t="shared" si="69"/>
        <v>3.2050439999999996</v>
      </c>
      <c r="U92" s="25">
        <f t="shared" si="69"/>
        <v>0</v>
      </c>
      <c r="V92" s="25">
        <f t="shared" si="69"/>
        <v>14.155610999999999</v>
      </c>
      <c r="W92" s="25">
        <f t="shared" si="69"/>
        <v>10.950567000000001</v>
      </c>
      <c r="X92" s="44">
        <f t="shared" si="69"/>
        <v>0</v>
      </c>
      <c r="Y92" s="18">
        <v>1489</v>
      </c>
      <c r="Z92" s="14">
        <v>1478</v>
      </c>
      <c r="AA92" s="40">
        <f t="shared" ref="AA92:AK92" si="70">100*N92/$Z92</f>
        <v>2.3612562922868743</v>
      </c>
      <c r="AB92" s="40">
        <f t="shared" si="70"/>
        <v>0.9698016914749662</v>
      </c>
      <c r="AC92" s="40">
        <f t="shared" si="70"/>
        <v>0.29515703653585929</v>
      </c>
      <c r="AD92" s="40">
        <f t="shared" si="70"/>
        <v>0.24696813261163733</v>
      </c>
      <c r="AE92" s="40">
        <f t="shared" si="70"/>
        <v>0.16866116373477671</v>
      </c>
      <c r="AF92" s="40">
        <f t="shared" si="70"/>
        <v>6.6259742895805135E-2</v>
      </c>
      <c r="AG92" s="40">
        <f t="shared" si="70"/>
        <v>0.21685006765899864</v>
      </c>
      <c r="AH92" s="40">
        <f t="shared" si="70"/>
        <v>0</v>
      </c>
      <c r="AI92" s="40">
        <f t="shared" si="70"/>
        <v>0.95775446549391063</v>
      </c>
      <c r="AJ92" s="40">
        <f t="shared" si="70"/>
        <v>0.74090439783491213</v>
      </c>
      <c r="AK92" s="40">
        <f t="shared" si="70"/>
        <v>0</v>
      </c>
      <c r="AL92" s="28">
        <f>SUM(AA92:AK92)</f>
        <v>6.0236129905277398</v>
      </c>
    </row>
    <row r="93" spans="1:38">
      <c r="A93" s="13">
        <v>1889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25">
        <v>0</v>
      </c>
      <c r="X93" s="90"/>
      <c r="Y93" s="18">
        <v>1432</v>
      </c>
      <c r="Z93" s="14">
        <v>1409</v>
      </c>
    </row>
    <row r="94" spans="1:38">
      <c r="A94" s="13">
        <v>1888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25">
        <v>0</v>
      </c>
      <c r="X94" s="90"/>
      <c r="Y94" s="18">
        <v>1344</v>
      </c>
      <c r="Z94" s="14">
        <v>1338</v>
      </c>
    </row>
    <row r="95" spans="1:38">
      <c r="A95" s="13">
        <v>1887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25">
        <v>0</v>
      </c>
      <c r="X95" s="90"/>
      <c r="Y95" s="18">
        <v>1266</v>
      </c>
      <c r="Z95" s="14">
        <v>1247</v>
      </c>
    </row>
    <row r="96" spans="1:38">
      <c r="A96" s="13">
        <v>1886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25">
        <v>0</v>
      </c>
      <c r="X96" s="90"/>
      <c r="Y96" s="18">
        <v>1323</v>
      </c>
      <c r="Z96" s="14">
        <v>1309</v>
      </c>
    </row>
    <row r="97" spans="1:38">
      <c r="A97" s="13">
        <v>1885</v>
      </c>
      <c r="B97" s="40">
        <v>40.9</v>
      </c>
      <c r="C97" s="40">
        <v>15.4</v>
      </c>
      <c r="D97" s="40">
        <v>5.2</v>
      </c>
      <c r="E97" s="40">
        <v>4.0999999999999996</v>
      </c>
      <c r="F97" s="40">
        <v>3</v>
      </c>
      <c r="G97" s="111" t="s">
        <v>85</v>
      </c>
      <c r="H97" s="40">
        <v>2.9</v>
      </c>
      <c r="I97" s="40"/>
      <c r="J97" s="40">
        <v>15.9</v>
      </c>
      <c r="K97" s="40">
        <v>11.7</v>
      </c>
      <c r="L97" s="88">
        <f>100-SUM(B97:K97)</f>
        <v>0.89999999999999147</v>
      </c>
      <c r="M97" s="25">
        <v>82.662999999999997</v>
      </c>
      <c r="N97" s="25">
        <f t="shared" ref="N97:X97" si="71">B97*$M97/100</f>
        <v>33.809166999999995</v>
      </c>
      <c r="O97" s="25">
        <f t="shared" si="71"/>
        <v>12.730101999999999</v>
      </c>
      <c r="P97" s="25">
        <f t="shared" si="71"/>
        <v>4.298476</v>
      </c>
      <c r="Q97" s="25">
        <f t="shared" si="71"/>
        <v>3.3891829999999992</v>
      </c>
      <c r="R97" s="25">
        <f t="shared" si="71"/>
        <v>2.4798899999999997</v>
      </c>
      <c r="S97" s="25">
        <f t="shared" si="71"/>
        <v>0.74396699999999993</v>
      </c>
      <c r="T97" s="25">
        <f t="shared" si="71"/>
        <v>2.3972269999999996</v>
      </c>
      <c r="U97" s="25">
        <f t="shared" si="71"/>
        <v>0</v>
      </c>
      <c r="V97" s="25">
        <f t="shared" si="71"/>
        <v>13.143416999999999</v>
      </c>
      <c r="W97" s="25">
        <f t="shared" si="71"/>
        <v>9.6715709999999984</v>
      </c>
      <c r="X97" s="44">
        <f t="shared" si="71"/>
        <v>0.74396699999999294</v>
      </c>
      <c r="Y97" s="18">
        <v>1381</v>
      </c>
      <c r="Z97" s="14">
        <v>1390</v>
      </c>
      <c r="AA97" s="40">
        <f t="shared" ref="AA97:AK97" si="72">100*N97/$Z97</f>
        <v>2.43231417266187</v>
      </c>
      <c r="AB97" s="40">
        <f t="shared" si="72"/>
        <v>0.91583467625899273</v>
      </c>
      <c r="AC97" s="40">
        <f t="shared" si="72"/>
        <v>0.3092428776978417</v>
      </c>
      <c r="AD97" s="40">
        <f t="shared" si="72"/>
        <v>0.24382611510791363</v>
      </c>
      <c r="AE97" s="40">
        <f t="shared" si="72"/>
        <v>0.17840935251798559</v>
      </c>
      <c r="AF97" s="40">
        <f t="shared" si="72"/>
        <v>5.3522805755395683E-2</v>
      </c>
      <c r="AG97" s="40">
        <f t="shared" si="72"/>
        <v>0.17246237410071938</v>
      </c>
      <c r="AH97" s="40">
        <f t="shared" si="72"/>
        <v>0</v>
      </c>
      <c r="AI97" s="40">
        <f t="shared" si="72"/>
        <v>0.94556956834532369</v>
      </c>
      <c r="AJ97" s="40">
        <f t="shared" si="72"/>
        <v>0.69579647482014373</v>
      </c>
      <c r="AK97" s="40">
        <f t="shared" si="72"/>
        <v>5.3522805755395177E-2</v>
      </c>
      <c r="AL97" s="28">
        <f>SUM(AA97:AK97)</f>
        <v>6.0005012230215815</v>
      </c>
    </row>
    <row r="98" spans="1:38">
      <c r="A98" s="13">
        <v>1884</v>
      </c>
      <c r="B98" s="40"/>
      <c r="C98" s="40"/>
      <c r="D98" s="40"/>
      <c r="E98" s="40"/>
      <c r="F98" s="40"/>
      <c r="G98" s="111"/>
      <c r="H98" s="40"/>
      <c r="I98" s="40"/>
      <c r="J98" s="40"/>
      <c r="K98" s="40"/>
      <c r="L98" s="40"/>
      <c r="M98" s="25">
        <v>0</v>
      </c>
      <c r="Y98" s="18">
        <v>1397</v>
      </c>
      <c r="Z98" s="14">
        <v>1431</v>
      </c>
    </row>
    <row r="99" spans="1:38">
      <c r="A99" s="13">
        <v>1883</v>
      </c>
      <c r="B99" s="40"/>
      <c r="C99" s="40"/>
      <c r="D99" s="40"/>
      <c r="E99" s="40"/>
      <c r="F99" s="40"/>
      <c r="G99" s="111"/>
      <c r="H99" s="40"/>
      <c r="I99" s="40"/>
      <c r="J99" s="40"/>
      <c r="K99" s="40"/>
      <c r="L99" s="40"/>
      <c r="M99" s="25">
        <v>0</v>
      </c>
      <c r="Y99" s="18">
        <v>1422</v>
      </c>
      <c r="Z99" s="14">
        <v>1427</v>
      </c>
    </row>
    <row r="100" spans="1:38">
      <c r="A100" s="13">
        <v>1882</v>
      </c>
      <c r="B100" s="40"/>
      <c r="C100" s="40"/>
      <c r="D100" s="40"/>
      <c r="E100" s="40"/>
      <c r="F100" s="40"/>
      <c r="G100" s="111"/>
      <c r="H100" s="40"/>
      <c r="I100" s="40"/>
      <c r="J100" s="40"/>
      <c r="K100" s="40"/>
      <c r="L100" s="40"/>
      <c r="M100" s="25">
        <v>0</v>
      </c>
      <c r="Y100" s="18">
        <v>1369</v>
      </c>
      <c r="Z100" s="14">
        <v>1418</v>
      </c>
    </row>
    <row r="101" spans="1:38">
      <c r="A101" s="13">
        <v>1881</v>
      </c>
      <c r="B101" s="40"/>
      <c r="C101" s="40"/>
      <c r="D101" s="40"/>
      <c r="E101" s="40"/>
      <c r="F101" s="40"/>
      <c r="G101" s="111"/>
      <c r="H101" s="40"/>
      <c r="I101" s="40"/>
      <c r="J101" s="40"/>
      <c r="K101" s="40"/>
      <c r="L101" s="40"/>
      <c r="M101" s="25">
        <v>0</v>
      </c>
      <c r="Y101" s="18">
        <v>1384</v>
      </c>
      <c r="Z101" s="14">
        <v>1376</v>
      </c>
    </row>
    <row r="102" spans="1:38">
      <c r="A102" s="13">
        <v>1880</v>
      </c>
      <c r="B102" s="40">
        <v>39.4</v>
      </c>
      <c r="C102" s="40">
        <v>17.899999999999999</v>
      </c>
      <c r="D102" s="40">
        <v>5.5</v>
      </c>
      <c r="E102" s="40">
        <v>4.5</v>
      </c>
      <c r="F102" s="40">
        <v>2.2000000000000002</v>
      </c>
      <c r="G102" s="111" t="s">
        <v>85</v>
      </c>
      <c r="H102" s="40">
        <v>2.6</v>
      </c>
      <c r="I102" s="40"/>
      <c r="J102" s="40">
        <v>14.9</v>
      </c>
      <c r="K102" s="40">
        <v>12.4</v>
      </c>
      <c r="L102" s="88">
        <f>100-SUM(B102:K102)</f>
        <v>0.59999999999999432</v>
      </c>
      <c r="M102" s="25">
        <v>78.480999999999995</v>
      </c>
      <c r="N102" s="25">
        <f t="shared" ref="N102:X102" si="73">B102*$M102/100</f>
        <v>30.921513999999998</v>
      </c>
      <c r="O102" s="25">
        <f t="shared" si="73"/>
        <v>14.048098999999997</v>
      </c>
      <c r="P102" s="25">
        <f t="shared" si="73"/>
        <v>4.3164549999999995</v>
      </c>
      <c r="Q102" s="25">
        <f t="shared" si="73"/>
        <v>3.5316449999999997</v>
      </c>
      <c r="R102" s="25">
        <f t="shared" si="73"/>
        <v>1.7265819999999998</v>
      </c>
      <c r="S102" s="25">
        <f t="shared" si="73"/>
        <v>0.70632899999999987</v>
      </c>
      <c r="T102" s="25">
        <f t="shared" si="73"/>
        <v>2.0405060000000002</v>
      </c>
      <c r="U102" s="25">
        <f t="shared" si="73"/>
        <v>0</v>
      </c>
      <c r="V102" s="25">
        <f t="shared" si="73"/>
        <v>11.693669</v>
      </c>
      <c r="W102" s="25">
        <f t="shared" si="73"/>
        <v>9.7316439999999993</v>
      </c>
      <c r="X102" s="105">
        <f t="shared" si="73"/>
        <v>0.47088599999999553</v>
      </c>
      <c r="Y102" s="18">
        <v>1320</v>
      </c>
      <c r="Z102" s="14">
        <v>1353</v>
      </c>
      <c r="AA102" s="40">
        <f t="shared" ref="AA102:AK102" si="74">100*N102/$Z102</f>
        <v>2.2854038433111601</v>
      </c>
      <c r="AB102" s="40">
        <f t="shared" si="74"/>
        <v>1.038292609016999</v>
      </c>
      <c r="AC102" s="40">
        <f t="shared" si="74"/>
        <v>0.31902845528455281</v>
      </c>
      <c r="AD102" s="40">
        <f t="shared" si="74"/>
        <v>0.26102328159645233</v>
      </c>
      <c r="AE102" s="40">
        <f t="shared" si="74"/>
        <v>0.12761138211382114</v>
      </c>
      <c r="AF102" s="40">
        <f t="shared" si="74"/>
        <v>5.2204656319290457E-2</v>
      </c>
      <c r="AG102" s="40">
        <f t="shared" si="74"/>
        <v>0.15081345158906134</v>
      </c>
      <c r="AH102" s="40">
        <f t="shared" si="74"/>
        <v>0</v>
      </c>
      <c r="AI102" s="40">
        <f t="shared" si="74"/>
        <v>0.86427708795269775</v>
      </c>
      <c r="AJ102" s="40">
        <f t="shared" si="74"/>
        <v>0.71926415373244634</v>
      </c>
      <c r="AK102" s="40">
        <f t="shared" si="74"/>
        <v>3.4803104212859981E-2</v>
      </c>
      <c r="AL102" s="28">
        <f>SUM(AA102:AK102)</f>
        <v>5.8527220251293404</v>
      </c>
    </row>
    <row r="103" spans="1:38">
      <c r="A103" s="13">
        <v>1879</v>
      </c>
      <c r="B103" s="40"/>
      <c r="C103" s="40"/>
      <c r="D103" s="40"/>
      <c r="E103" s="40"/>
      <c r="F103" s="40"/>
      <c r="G103" s="111"/>
      <c r="H103" s="40"/>
      <c r="I103" s="40"/>
      <c r="J103" s="40"/>
      <c r="K103" s="40"/>
      <c r="L103" s="40"/>
      <c r="M103" s="25">
        <v>0</v>
      </c>
      <c r="X103" s="112"/>
      <c r="Y103" s="18">
        <v>1258</v>
      </c>
      <c r="Z103" s="14">
        <v>1274</v>
      </c>
    </row>
    <row r="104" spans="1:38">
      <c r="A104" s="13">
        <v>1878</v>
      </c>
      <c r="B104" s="40"/>
      <c r="C104" s="40"/>
      <c r="D104" s="40"/>
      <c r="E104" s="40"/>
      <c r="F104" s="40"/>
      <c r="G104" s="111"/>
      <c r="H104" s="40"/>
      <c r="I104" s="40"/>
      <c r="J104" s="40"/>
      <c r="K104" s="40"/>
      <c r="L104" s="40"/>
      <c r="M104" s="25">
        <v>0</v>
      </c>
      <c r="X104" s="112"/>
      <c r="Y104" s="18">
        <v>1289</v>
      </c>
      <c r="Z104" s="14">
        <v>1325</v>
      </c>
    </row>
    <row r="105" spans="1:38">
      <c r="A105" s="13">
        <v>1877</v>
      </c>
      <c r="B105" s="40"/>
      <c r="C105" s="40"/>
      <c r="D105" s="40"/>
      <c r="E105" s="40"/>
      <c r="F105" s="40"/>
      <c r="G105" s="111"/>
      <c r="H105" s="40"/>
      <c r="I105" s="40"/>
      <c r="J105" s="40"/>
      <c r="K105" s="40"/>
      <c r="L105" s="40"/>
      <c r="M105" s="25">
        <v>0</v>
      </c>
      <c r="X105" s="112"/>
      <c r="Y105" s="18">
        <v>1401</v>
      </c>
      <c r="Z105" s="14">
        <v>1429</v>
      </c>
    </row>
    <row r="106" spans="1:38">
      <c r="A106" s="13">
        <v>1876</v>
      </c>
      <c r="B106" s="40"/>
      <c r="C106" s="40"/>
      <c r="D106" s="40"/>
      <c r="E106" s="40"/>
      <c r="F106" s="40"/>
      <c r="G106" s="111"/>
      <c r="H106" s="40"/>
      <c r="I106" s="40"/>
      <c r="J106" s="40"/>
      <c r="K106" s="40"/>
      <c r="L106" s="40"/>
      <c r="M106" s="25">
        <v>0</v>
      </c>
      <c r="X106" s="112"/>
      <c r="Y106" s="18">
        <v>1429</v>
      </c>
      <c r="Z106" s="14">
        <v>1433</v>
      </c>
    </row>
    <row r="107" spans="1:38">
      <c r="A107" s="13">
        <v>1875</v>
      </c>
      <c r="B107" s="40">
        <v>43.8</v>
      </c>
      <c r="C107" s="40">
        <v>16.5</v>
      </c>
      <c r="D107" s="40">
        <v>6.4</v>
      </c>
      <c r="E107" s="40">
        <v>4</v>
      </c>
      <c r="F107" s="40">
        <v>2.7</v>
      </c>
      <c r="G107" s="111" t="s">
        <v>85</v>
      </c>
      <c r="H107" s="40">
        <v>2.5</v>
      </c>
      <c r="I107" s="40"/>
      <c r="J107" s="40">
        <v>14.3</v>
      </c>
      <c r="K107" s="40">
        <v>8.9</v>
      </c>
      <c r="L107" s="88">
        <f>100-SUM(B107:K107)</f>
        <v>0.89999999999999147</v>
      </c>
      <c r="M107" s="25">
        <v>67.875</v>
      </c>
      <c r="N107" s="25">
        <f t="shared" ref="N107:X107" si="75">B107*$M107/100</f>
        <v>29.729249999999997</v>
      </c>
      <c r="O107" s="25">
        <f t="shared" si="75"/>
        <v>11.199375</v>
      </c>
      <c r="P107" s="25">
        <f t="shared" si="75"/>
        <v>4.3440000000000003</v>
      </c>
      <c r="Q107" s="25">
        <f t="shared" si="75"/>
        <v>2.7149999999999999</v>
      </c>
      <c r="R107" s="25">
        <f t="shared" si="75"/>
        <v>1.8326250000000002</v>
      </c>
      <c r="S107" s="25">
        <f t="shared" si="75"/>
        <v>0.61087499999999995</v>
      </c>
      <c r="T107" s="25">
        <f t="shared" si="75"/>
        <v>1.6968749999999999</v>
      </c>
      <c r="U107" s="25">
        <f t="shared" si="75"/>
        <v>0</v>
      </c>
      <c r="V107" s="25">
        <f t="shared" si="75"/>
        <v>9.7061250000000001</v>
      </c>
      <c r="W107" s="25">
        <f t="shared" si="75"/>
        <v>6.0408749999999998</v>
      </c>
      <c r="X107" s="105">
        <f t="shared" si="75"/>
        <v>0.61087499999999428</v>
      </c>
      <c r="Y107" s="18">
        <v>1332</v>
      </c>
      <c r="Z107" s="14">
        <v>1381</v>
      </c>
      <c r="AA107" s="40">
        <f t="shared" ref="AA107:AK107" si="76">100*N107/$Z107</f>
        <v>2.1527335264301231</v>
      </c>
      <c r="AB107" s="40">
        <f t="shared" si="76"/>
        <v>0.81096125995655322</v>
      </c>
      <c r="AC107" s="40">
        <f t="shared" si="76"/>
        <v>0.31455467052860248</v>
      </c>
      <c r="AD107" s="40">
        <f t="shared" si="76"/>
        <v>0.19659666908037654</v>
      </c>
      <c r="AE107" s="40">
        <f t="shared" si="76"/>
        <v>0.13270275162925418</v>
      </c>
      <c r="AF107" s="40">
        <f t="shared" si="76"/>
        <v>4.4234250543084712E-2</v>
      </c>
      <c r="AG107" s="40">
        <f t="shared" si="76"/>
        <v>0.12287291817523534</v>
      </c>
      <c r="AH107" s="40">
        <f t="shared" si="76"/>
        <v>0</v>
      </c>
      <c r="AI107" s="40">
        <f t="shared" si="76"/>
        <v>0.70283309196234611</v>
      </c>
      <c r="AJ107" s="40">
        <f t="shared" si="76"/>
        <v>0.4374275887038378</v>
      </c>
      <c r="AK107" s="40">
        <f t="shared" si="76"/>
        <v>4.4234250543084309E-2</v>
      </c>
      <c r="AL107" s="28">
        <f>SUM(AA107:AK107)</f>
        <v>4.9591509775524978</v>
      </c>
    </row>
    <row r="108" spans="1:38">
      <c r="A108" s="13">
        <v>1874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25">
        <v>0</v>
      </c>
      <c r="X108" s="112"/>
      <c r="Y108" s="18">
        <v>1389</v>
      </c>
      <c r="Z108" s="14">
        <v>1412</v>
      </c>
    </row>
    <row r="109" spans="1:38">
      <c r="A109" s="13">
        <v>1873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25">
        <v>0</v>
      </c>
      <c r="X109" s="112"/>
      <c r="Y109" s="18">
        <v>1305</v>
      </c>
      <c r="Z109" s="14">
        <v>1372</v>
      </c>
    </row>
    <row r="110" spans="1:38">
      <c r="A110" s="13">
        <v>1872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25">
        <v>0</v>
      </c>
      <c r="X110" s="112"/>
      <c r="Y110" s="18">
        <v>1112</v>
      </c>
      <c r="Z110" s="14">
        <v>1164</v>
      </c>
    </row>
    <row r="111" spans="1:38">
      <c r="A111" s="13">
        <v>1871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25">
        <v>0</v>
      </c>
      <c r="X111" s="112"/>
      <c r="Y111" s="18">
        <v>987</v>
      </c>
      <c r="Z111" s="14">
        <v>1035</v>
      </c>
    </row>
    <row r="112" spans="1:38">
      <c r="A112" s="13">
        <v>1870</v>
      </c>
      <c r="B112" s="40">
        <v>44.2</v>
      </c>
      <c r="C112" s="40">
        <v>16.899999999999999</v>
      </c>
      <c r="D112" s="40">
        <v>7.2</v>
      </c>
      <c r="E112" s="40">
        <v>3.8</v>
      </c>
      <c r="F112" s="40">
        <v>2.7</v>
      </c>
      <c r="G112" s="40">
        <v>1</v>
      </c>
      <c r="H112" s="40">
        <v>2.2000000000000002</v>
      </c>
      <c r="I112" s="40"/>
      <c r="J112" s="40">
        <v>12.3</v>
      </c>
      <c r="K112" s="40">
        <v>9.8000000000000007</v>
      </c>
      <c r="L112" s="102">
        <f>100-SUM(B112:K112)</f>
        <v>-9.9999999999994316E-2</v>
      </c>
      <c r="M112" s="25">
        <v>54.436</v>
      </c>
      <c r="N112" s="25">
        <f t="shared" ref="N112:X112" si="77">B112*$M112/100</f>
        <v>24.060712000000002</v>
      </c>
      <c r="O112" s="25">
        <f t="shared" si="77"/>
        <v>9.1996839999999995</v>
      </c>
      <c r="P112" s="25">
        <f t="shared" si="77"/>
        <v>3.9193920000000002</v>
      </c>
      <c r="Q112" s="25">
        <f t="shared" si="77"/>
        <v>2.068568</v>
      </c>
      <c r="R112" s="25">
        <f t="shared" si="77"/>
        <v>1.4697720000000001</v>
      </c>
      <c r="S112" s="25">
        <f t="shared" si="77"/>
        <v>0.54435999999999996</v>
      </c>
      <c r="T112" s="25">
        <f t="shared" si="77"/>
        <v>1.197592</v>
      </c>
      <c r="U112" s="25">
        <f t="shared" si="77"/>
        <v>0</v>
      </c>
      <c r="V112" s="25">
        <f t="shared" si="77"/>
        <v>6.6956280000000001</v>
      </c>
      <c r="W112" s="25">
        <f t="shared" si="77"/>
        <v>5.3347280000000001</v>
      </c>
      <c r="X112" s="110">
        <f t="shared" si="77"/>
        <v>-5.443599999999691E-2</v>
      </c>
      <c r="Y112" s="18">
        <v>933</v>
      </c>
      <c r="Z112" s="14">
        <v>988</v>
      </c>
      <c r="AA112" s="40">
        <f t="shared" ref="AA112:AK112" si="78">100*N112/$Z112</f>
        <v>2.4352947368421054</v>
      </c>
      <c r="AB112" s="40">
        <f t="shared" si="78"/>
        <v>0.93114210526315788</v>
      </c>
      <c r="AC112" s="40">
        <f t="shared" si="78"/>
        <v>0.39669959514170045</v>
      </c>
      <c r="AD112" s="40">
        <f t="shared" si="78"/>
        <v>0.20936923076923075</v>
      </c>
      <c r="AE112" s="40">
        <f t="shared" si="78"/>
        <v>0.14876234817813766</v>
      </c>
      <c r="AF112" s="40">
        <f t="shared" si="78"/>
        <v>5.5097165991902827E-2</v>
      </c>
      <c r="AG112" s="40">
        <f t="shared" si="78"/>
        <v>0.12121376518218623</v>
      </c>
      <c r="AH112" s="40">
        <f t="shared" si="78"/>
        <v>0</v>
      </c>
      <c r="AI112" s="40">
        <f t="shared" si="78"/>
        <v>0.6776951417004049</v>
      </c>
      <c r="AJ112" s="40">
        <f t="shared" si="78"/>
        <v>0.5399522267206478</v>
      </c>
      <c r="AK112" s="40">
        <f t="shared" si="78"/>
        <v>-5.5097165991899706E-3</v>
      </c>
      <c r="AL112" s="28">
        <f>SUM(AA112:AK112)</f>
        <v>5.5097165991902841</v>
      </c>
    </row>
    <row r="113" spans="1:38">
      <c r="A113" s="13">
        <v>1869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25">
        <v>0</v>
      </c>
      <c r="X113" s="113"/>
      <c r="Y113" s="18">
        <v>859</v>
      </c>
      <c r="Z113" s="14">
        <v>931</v>
      </c>
    </row>
    <row r="114" spans="1:38">
      <c r="A114" s="13">
        <v>1868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25">
        <v>0</v>
      </c>
      <c r="X114" s="113"/>
      <c r="Y114" s="18">
        <v>866</v>
      </c>
      <c r="Z114" s="14">
        <v>919</v>
      </c>
    </row>
    <row r="115" spans="1:38">
      <c r="A115" s="13">
        <v>1867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25">
        <v>0</v>
      </c>
      <c r="X115" s="113"/>
      <c r="Y115" s="18">
        <v>869</v>
      </c>
      <c r="Z115" s="14">
        <v>921</v>
      </c>
    </row>
    <row r="116" spans="1:38">
      <c r="A116" s="13">
        <v>1866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25">
        <v>0</v>
      </c>
      <c r="X116" s="113"/>
      <c r="Y116" s="18">
        <v>840</v>
      </c>
      <c r="Z116" s="14">
        <v>900</v>
      </c>
    </row>
    <row r="117" spans="1:38">
      <c r="A117" s="13">
        <v>1865</v>
      </c>
      <c r="B117" s="40">
        <v>45.4</v>
      </c>
      <c r="C117" s="40">
        <v>16.899999999999999</v>
      </c>
      <c r="D117" s="40">
        <v>6.8</v>
      </c>
      <c r="E117" s="40">
        <v>4.5999999999999996</v>
      </c>
      <c r="F117" s="40">
        <v>3.7</v>
      </c>
      <c r="G117" s="40">
        <v>1</v>
      </c>
      <c r="H117" s="40">
        <v>2.2000000000000002</v>
      </c>
      <c r="I117" s="40"/>
      <c r="J117" s="40">
        <v>12.5</v>
      </c>
      <c r="K117" s="40">
        <v>7</v>
      </c>
      <c r="L117" s="102">
        <f>100-SUM(B117:K117)</f>
        <v>-9.9999999999994316E-2</v>
      </c>
      <c r="M117" s="25">
        <v>49.865000000000002</v>
      </c>
      <c r="N117" s="25">
        <f t="shared" ref="N117:X117" si="79">B117*$M117/100</f>
        <v>22.63871</v>
      </c>
      <c r="O117" s="25">
        <f t="shared" si="79"/>
        <v>8.4271849999999997</v>
      </c>
      <c r="P117" s="25">
        <f t="shared" si="79"/>
        <v>3.3908199999999997</v>
      </c>
      <c r="Q117" s="25">
        <f t="shared" si="79"/>
        <v>2.29379</v>
      </c>
      <c r="R117" s="25">
        <f t="shared" si="79"/>
        <v>1.8450050000000002</v>
      </c>
      <c r="S117" s="25">
        <f t="shared" si="79"/>
        <v>0.49865000000000004</v>
      </c>
      <c r="T117" s="25">
        <f t="shared" si="79"/>
        <v>1.0970300000000002</v>
      </c>
      <c r="U117" s="25">
        <f t="shared" si="79"/>
        <v>0</v>
      </c>
      <c r="V117" s="25">
        <f t="shared" si="79"/>
        <v>6.2331250000000002</v>
      </c>
      <c r="W117" s="25">
        <f t="shared" si="79"/>
        <v>3.4905500000000003</v>
      </c>
      <c r="X117" s="110">
        <f t="shared" si="79"/>
        <v>-4.9864999999997169E-2</v>
      </c>
      <c r="Y117" s="18">
        <v>808</v>
      </c>
      <c r="Z117" s="14">
        <v>866</v>
      </c>
      <c r="AA117" s="40">
        <f t="shared" ref="AA117:AK117" si="80">100*N117/$Z117</f>
        <v>2.6141697459584297</v>
      </c>
      <c r="AB117" s="40">
        <f t="shared" si="80"/>
        <v>0.97311605080831398</v>
      </c>
      <c r="AC117" s="40">
        <f t="shared" si="80"/>
        <v>0.39154965357967669</v>
      </c>
      <c r="AD117" s="40">
        <f t="shared" si="80"/>
        <v>0.2648718244803695</v>
      </c>
      <c r="AE117" s="40">
        <f t="shared" si="80"/>
        <v>0.21304907621247116</v>
      </c>
      <c r="AF117" s="40">
        <f t="shared" si="80"/>
        <v>5.7580831408775984E-2</v>
      </c>
      <c r="AG117" s="40">
        <f t="shared" si="80"/>
        <v>0.12667782909930717</v>
      </c>
      <c r="AH117" s="40">
        <f t="shared" si="80"/>
        <v>0</v>
      </c>
      <c r="AI117" s="40">
        <f t="shared" si="80"/>
        <v>0.71976039260969982</v>
      </c>
      <c r="AJ117" s="40">
        <f t="shared" si="80"/>
        <v>0.40306581986143186</v>
      </c>
      <c r="AK117" s="40">
        <f t="shared" si="80"/>
        <v>-5.7580831408772714E-3</v>
      </c>
      <c r="AL117" s="28">
        <f>SUM(AA117:AK117)</f>
        <v>5.7580831408775985</v>
      </c>
    </row>
    <row r="118" spans="1:38">
      <c r="A118" s="13">
        <v>1864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25">
        <v>0</v>
      </c>
      <c r="Y118" s="18">
        <v>808</v>
      </c>
      <c r="Z118" s="14">
        <v>878</v>
      </c>
    </row>
    <row r="119" spans="1:38">
      <c r="A119" s="13">
        <v>1863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25">
        <v>0</v>
      </c>
      <c r="Y119" s="18">
        <v>823</v>
      </c>
      <c r="Z119" s="14">
        <v>894</v>
      </c>
    </row>
    <row r="120" spans="1:38">
      <c r="A120" s="13">
        <v>1862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25">
        <v>0</v>
      </c>
      <c r="Y120" s="18">
        <v>826</v>
      </c>
      <c r="Z120" s="14">
        <v>878</v>
      </c>
    </row>
    <row r="121" spans="1:38">
      <c r="A121" s="13">
        <v>1861</v>
      </c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25">
        <v>0</v>
      </c>
      <c r="Y121" s="18">
        <v>787</v>
      </c>
      <c r="Z121" s="14">
        <v>857</v>
      </c>
    </row>
    <row r="122" spans="1:38">
      <c r="A122" s="13">
        <v>1860</v>
      </c>
      <c r="B122" s="40">
        <v>47</v>
      </c>
      <c r="C122" s="40">
        <v>21.2</v>
      </c>
      <c r="D122" s="40">
        <v>7.3</v>
      </c>
      <c r="E122" s="40">
        <v>3</v>
      </c>
      <c r="F122" s="40">
        <v>2.6</v>
      </c>
      <c r="G122" s="40">
        <v>1</v>
      </c>
      <c r="H122" s="40">
        <v>1.8</v>
      </c>
      <c r="I122" s="40"/>
      <c r="J122" s="40">
        <v>12.8</v>
      </c>
      <c r="K122" s="40">
        <v>3.4</v>
      </c>
      <c r="L122" s="102">
        <f>100-SUM(B122:K122)</f>
        <v>-9.9999999999994316E-2</v>
      </c>
      <c r="M122" s="25">
        <v>45.267000000000003</v>
      </c>
      <c r="N122" s="25">
        <f t="shared" ref="N122:X122" si="81">B122*$M122/100</f>
        <v>21.275490000000001</v>
      </c>
      <c r="O122" s="25">
        <f t="shared" si="81"/>
        <v>9.5966039999999992</v>
      </c>
      <c r="P122" s="25">
        <f t="shared" si="81"/>
        <v>3.3044910000000001</v>
      </c>
      <c r="Q122" s="25">
        <f t="shared" si="81"/>
        <v>1.3580100000000002</v>
      </c>
      <c r="R122" s="25">
        <f t="shared" si="81"/>
        <v>1.1769420000000002</v>
      </c>
      <c r="S122" s="25">
        <f t="shared" si="81"/>
        <v>0.45267000000000002</v>
      </c>
      <c r="T122" s="25">
        <f t="shared" si="81"/>
        <v>0.81480600000000014</v>
      </c>
      <c r="U122" s="25">
        <f t="shared" si="81"/>
        <v>0</v>
      </c>
      <c r="V122" s="25">
        <f t="shared" si="81"/>
        <v>5.7941760000000011</v>
      </c>
      <c r="W122" s="25">
        <f t="shared" si="81"/>
        <v>1.5390780000000002</v>
      </c>
      <c r="X122" s="110">
        <f t="shared" si="81"/>
        <v>-4.5266999999997434E-2</v>
      </c>
      <c r="Z122" s="14">
        <v>812</v>
      </c>
      <c r="AA122" s="40">
        <f t="shared" ref="AA122:AK122" si="82">100*N122/$Z122</f>
        <v>2.6201342364532021</v>
      </c>
      <c r="AB122" s="40">
        <f t="shared" si="82"/>
        <v>1.1818477832512315</v>
      </c>
      <c r="AC122" s="40">
        <f t="shared" si="82"/>
        <v>0.40695701970443349</v>
      </c>
      <c r="AD122" s="40">
        <f t="shared" si="82"/>
        <v>0.16724261083743844</v>
      </c>
      <c r="AE122" s="40">
        <f t="shared" si="82"/>
        <v>0.14494359605911331</v>
      </c>
      <c r="AF122" s="40">
        <f t="shared" si="82"/>
        <v>5.574753694581281E-2</v>
      </c>
      <c r="AG122" s="40">
        <f t="shared" si="82"/>
        <v>0.10034556650246307</v>
      </c>
      <c r="AH122" s="40">
        <f t="shared" si="82"/>
        <v>0</v>
      </c>
      <c r="AI122" s="40">
        <f t="shared" si="82"/>
        <v>0.71356847290640413</v>
      </c>
      <c r="AJ122" s="40">
        <f t="shared" si="82"/>
        <v>0.18954162561576357</v>
      </c>
      <c r="AK122" s="40">
        <f t="shared" si="82"/>
        <v>-5.5747536945809648E-3</v>
      </c>
      <c r="AL122" s="28">
        <f>SUM(AA122:AK122)</f>
        <v>5.5747536945812817</v>
      </c>
    </row>
    <row r="123" spans="1:38">
      <c r="A123" s="13">
        <v>1859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25">
        <v>0</v>
      </c>
      <c r="Z123" s="14">
        <v>746</v>
      </c>
    </row>
    <row r="124" spans="1:38">
      <c r="A124" s="13">
        <v>1858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25">
        <v>0</v>
      </c>
      <c r="Z124" s="14">
        <v>762</v>
      </c>
    </row>
    <row r="125" spans="1:38">
      <c r="A125" s="13">
        <v>1857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25">
        <v>0</v>
      </c>
      <c r="Z125" s="14">
        <v>850</v>
      </c>
    </row>
    <row r="126" spans="1:38">
      <c r="A126" s="13">
        <v>1856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25">
        <v>0</v>
      </c>
      <c r="Z126" s="14">
        <v>864</v>
      </c>
    </row>
    <row r="127" spans="1:38">
      <c r="A127" s="13">
        <v>1855</v>
      </c>
      <c r="B127" s="44">
        <v>57.9</v>
      </c>
      <c r="C127" s="44">
        <v>12.8</v>
      </c>
      <c r="D127" s="44">
        <v>8.1999999999999993</v>
      </c>
      <c r="E127" s="44">
        <v>2.5</v>
      </c>
      <c r="F127" s="44">
        <v>2.6</v>
      </c>
      <c r="G127" s="40">
        <v>0.9</v>
      </c>
      <c r="H127" s="44">
        <v>2</v>
      </c>
      <c r="I127" s="44"/>
      <c r="J127" s="44">
        <v>12.4</v>
      </c>
      <c r="K127" s="40">
        <v>0.7</v>
      </c>
      <c r="L127" s="88">
        <f>100-SUM(B127:K127)</f>
        <v>0</v>
      </c>
      <c r="M127" s="25">
        <v>37.664000000000001</v>
      </c>
      <c r="N127" s="25">
        <f t="shared" ref="N127:X127" si="83">B127*$M127/100</f>
        <v>21.807456000000002</v>
      </c>
      <c r="O127" s="25">
        <f t="shared" si="83"/>
        <v>4.8209920000000004</v>
      </c>
      <c r="P127" s="25">
        <f t="shared" si="83"/>
        <v>3.0884479999999996</v>
      </c>
      <c r="Q127" s="25">
        <f t="shared" si="83"/>
        <v>0.94159999999999999</v>
      </c>
      <c r="R127" s="25">
        <f t="shared" si="83"/>
        <v>0.97926400000000002</v>
      </c>
      <c r="S127" s="25">
        <f t="shared" si="83"/>
        <v>0.33897600000000006</v>
      </c>
      <c r="T127" s="25">
        <f t="shared" si="83"/>
        <v>0.75328000000000006</v>
      </c>
      <c r="U127" s="25">
        <f t="shared" si="83"/>
        <v>0</v>
      </c>
      <c r="V127" s="25">
        <f t="shared" si="83"/>
        <v>4.6703360000000007</v>
      </c>
      <c r="W127" s="25">
        <f t="shared" si="83"/>
        <v>0.26364799999999999</v>
      </c>
      <c r="X127" s="25">
        <f t="shared" si="83"/>
        <v>0</v>
      </c>
      <c r="Z127" s="14">
        <v>776</v>
      </c>
      <c r="AA127" s="40">
        <f t="shared" ref="AA127:AK127" si="84">100*N127/$Z127</f>
        <v>2.810239175257732</v>
      </c>
      <c r="AB127" s="40">
        <f t="shared" si="84"/>
        <v>0.62126185567010317</v>
      </c>
      <c r="AC127" s="40">
        <f t="shared" si="84"/>
        <v>0.39799587628865973</v>
      </c>
      <c r="AD127" s="40">
        <f t="shared" si="84"/>
        <v>0.12134020618556701</v>
      </c>
      <c r="AE127" s="40">
        <f t="shared" si="84"/>
        <v>0.12619381443298969</v>
      </c>
      <c r="AF127" s="40">
        <f t="shared" si="84"/>
        <v>4.368247422680413E-2</v>
      </c>
      <c r="AG127" s="40">
        <f t="shared" si="84"/>
        <v>9.707216494845361E-2</v>
      </c>
      <c r="AH127" s="40">
        <f t="shared" si="84"/>
        <v>0</v>
      </c>
      <c r="AI127" s="40">
        <f t="shared" si="84"/>
        <v>0.60184742268041247</v>
      </c>
      <c r="AJ127" s="40">
        <f t="shared" si="84"/>
        <v>3.3975257731958759E-2</v>
      </c>
      <c r="AK127" s="40">
        <f t="shared" si="84"/>
        <v>0</v>
      </c>
      <c r="AL127" s="28">
        <f>SUM(AA127:AK127)</f>
        <v>4.8536082474226809</v>
      </c>
    </row>
    <row r="128" spans="1:38">
      <c r="A128" s="13">
        <v>1854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114"/>
      <c r="L128" s="114"/>
      <c r="M128" s="25">
        <v>0</v>
      </c>
      <c r="Z128" s="14">
        <v>669</v>
      </c>
    </row>
    <row r="129" spans="1:38">
      <c r="A129" s="13">
        <v>1853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114"/>
      <c r="L129" s="114"/>
      <c r="M129" s="25">
        <v>0</v>
      </c>
      <c r="Z129" s="14">
        <v>619</v>
      </c>
    </row>
    <row r="130" spans="1:38">
      <c r="A130" s="13">
        <v>1852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114"/>
      <c r="L130" s="114"/>
      <c r="M130" s="25">
        <v>0</v>
      </c>
      <c r="Z130" s="14">
        <v>582</v>
      </c>
    </row>
    <row r="131" spans="1:38">
      <c r="A131" s="13">
        <v>1851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114"/>
      <c r="L131" s="114"/>
      <c r="M131" s="25">
        <v>0</v>
      </c>
      <c r="Z131" s="14">
        <v>550</v>
      </c>
    </row>
    <row r="132" spans="1:38">
      <c r="A132" s="13">
        <v>1850</v>
      </c>
      <c r="B132" s="44">
        <v>54.6</v>
      </c>
      <c r="C132" s="44">
        <v>14.8</v>
      </c>
      <c r="D132" s="44">
        <v>8.9</v>
      </c>
      <c r="E132" s="44">
        <v>2.7</v>
      </c>
      <c r="F132" s="44">
        <v>1.9</v>
      </c>
      <c r="G132" s="44">
        <v>1.1000000000000001</v>
      </c>
      <c r="H132" s="44">
        <v>1.9</v>
      </c>
      <c r="I132" s="44"/>
      <c r="J132" s="44">
        <v>13.2</v>
      </c>
      <c r="K132" s="40">
        <v>0.8</v>
      </c>
      <c r="L132" s="88">
        <f>100-SUM(B132:K132)</f>
        <v>9.9999999999980105E-2</v>
      </c>
      <c r="M132" s="25">
        <v>32.19</v>
      </c>
      <c r="N132" s="25">
        <f t="shared" ref="N132:X132" si="85">B132*$M132/100</f>
        <v>17.57574</v>
      </c>
      <c r="O132" s="25">
        <f t="shared" si="85"/>
        <v>4.7641200000000001</v>
      </c>
      <c r="P132" s="25">
        <f t="shared" si="85"/>
        <v>2.8649100000000001</v>
      </c>
      <c r="Q132" s="25">
        <f t="shared" si="85"/>
        <v>0.86912999999999996</v>
      </c>
      <c r="R132" s="25">
        <f t="shared" si="85"/>
        <v>0.61160999999999999</v>
      </c>
      <c r="S132" s="25">
        <f t="shared" si="85"/>
        <v>0.35409000000000002</v>
      </c>
      <c r="T132" s="25">
        <f t="shared" si="85"/>
        <v>0.61160999999999999</v>
      </c>
      <c r="U132" s="25">
        <f t="shared" si="85"/>
        <v>0</v>
      </c>
      <c r="V132" s="25">
        <f t="shared" si="85"/>
        <v>4.2490799999999993</v>
      </c>
      <c r="W132" s="25">
        <f t="shared" si="85"/>
        <v>0.25751999999999997</v>
      </c>
      <c r="X132" s="105">
        <f t="shared" si="85"/>
        <v>3.2189999999993592E-2</v>
      </c>
      <c r="Z132" s="14">
        <v>543</v>
      </c>
      <c r="AA132" s="40">
        <f t="shared" ref="AA132:AK132" si="86">100*N132/$Z132</f>
        <v>3.2367845303867404</v>
      </c>
      <c r="AB132" s="40">
        <f t="shared" si="86"/>
        <v>0.87737016574585647</v>
      </c>
      <c r="AC132" s="40">
        <f t="shared" si="86"/>
        <v>0.52760773480662981</v>
      </c>
      <c r="AD132" s="40">
        <f t="shared" si="86"/>
        <v>0.16006077348066297</v>
      </c>
      <c r="AE132" s="40">
        <f t="shared" si="86"/>
        <v>0.1126353591160221</v>
      </c>
      <c r="AF132" s="40">
        <f t="shared" si="86"/>
        <v>6.5209944751381213E-2</v>
      </c>
      <c r="AG132" s="40">
        <f t="shared" si="86"/>
        <v>0.1126353591160221</v>
      </c>
      <c r="AH132" s="40">
        <f t="shared" si="86"/>
        <v>0</v>
      </c>
      <c r="AI132" s="40">
        <f t="shared" si="86"/>
        <v>0.78251933701657439</v>
      </c>
      <c r="AJ132" s="40">
        <f t="shared" si="86"/>
        <v>4.7425414364640872E-2</v>
      </c>
      <c r="AK132" s="40">
        <f t="shared" si="86"/>
        <v>5.9281767955789303E-3</v>
      </c>
      <c r="AL132" s="28">
        <f>SUM(AA132:AK132)</f>
        <v>5.9281767955801099</v>
      </c>
    </row>
    <row r="133" spans="1:38">
      <c r="Z133" s="10" t="s">
        <v>165</v>
      </c>
    </row>
    <row r="134" spans="1:38">
      <c r="B134" s="6" t="s">
        <v>71</v>
      </c>
      <c r="C134" s="7"/>
      <c r="D134" s="7"/>
      <c r="E134" s="7"/>
      <c r="F134" s="7"/>
      <c r="G134" s="7"/>
      <c r="H134" s="7"/>
      <c r="I134" s="7"/>
      <c r="J134" s="7"/>
      <c r="K134" s="7"/>
      <c r="L134" s="8"/>
      <c r="M134" s="10" t="s">
        <v>72</v>
      </c>
      <c r="N134" s="6" t="s">
        <v>103</v>
      </c>
      <c r="O134" s="7"/>
      <c r="P134" s="7"/>
      <c r="Q134" s="7"/>
      <c r="R134" s="7"/>
      <c r="S134" s="7"/>
      <c r="T134" s="7"/>
      <c r="U134" s="7"/>
      <c r="V134" s="7"/>
      <c r="W134" s="19" t="s">
        <v>171</v>
      </c>
      <c r="X134" s="8"/>
      <c r="Y134" s="34" t="s">
        <v>22</v>
      </c>
      <c r="Z134" s="35" t="s">
        <v>22</v>
      </c>
      <c r="AA134" s="6" t="s">
        <v>74</v>
      </c>
      <c r="AB134" s="7"/>
      <c r="AC134" s="7"/>
      <c r="AD134" s="7"/>
      <c r="AE134" s="7"/>
      <c r="AF134" s="7"/>
      <c r="AG134" s="7"/>
      <c r="AH134" s="7"/>
      <c r="AI134" s="7"/>
      <c r="AJ134" s="107" t="s">
        <v>172</v>
      </c>
      <c r="AK134" s="7"/>
      <c r="AL134" s="8"/>
    </row>
    <row r="135" spans="1:38">
      <c r="B135" s="10"/>
      <c r="C135" s="9" t="s">
        <v>43</v>
      </c>
      <c r="D135" s="9" t="s">
        <v>44</v>
      </c>
      <c r="E135" s="10" t="s">
        <v>45</v>
      </c>
      <c r="F135" s="10" t="s">
        <v>46</v>
      </c>
      <c r="G135" s="10" t="s">
        <v>47</v>
      </c>
      <c r="H135" s="10" t="s">
        <v>48</v>
      </c>
      <c r="I135" s="10"/>
      <c r="J135" s="10" t="s">
        <v>49</v>
      </c>
      <c r="K135" s="10" t="s">
        <v>50</v>
      </c>
      <c r="L135" s="10" t="s">
        <v>51</v>
      </c>
      <c r="M135" s="10" t="s">
        <v>104</v>
      </c>
      <c r="N135" s="10"/>
      <c r="O135" s="10" t="s">
        <v>43</v>
      </c>
      <c r="P135" s="10" t="s">
        <v>44</v>
      </c>
      <c r="Q135" s="10" t="s">
        <v>45</v>
      </c>
      <c r="R135" s="10" t="s">
        <v>46</v>
      </c>
      <c r="S135" s="10" t="s">
        <v>47</v>
      </c>
      <c r="T135" s="10" t="s">
        <v>48</v>
      </c>
      <c r="U135" s="10"/>
      <c r="V135" s="10" t="s">
        <v>49</v>
      </c>
      <c r="W135" s="10" t="s">
        <v>50</v>
      </c>
      <c r="X135" s="10" t="s">
        <v>51</v>
      </c>
      <c r="Y135" s="38" t="s">
        <v>53</v>
      </c>
      <c r="Z135" s="39" t="s">
        <v>53</v>
      </c>
      <c r="AA135" s="10"/>
      <c r="AB135" s="10" t="s">
        <v>43</v>
      </c>
      <c r="AC135" s="10" t="s">
        <v>44</v>
      </c>
      <c r="AD135" s="10" t="s">
        <v>45</v>
      </c>
      <c r="AE135" s="10" t="s">
        <v>46</v>
      </c>
      <c r="AF135" s="10" t="s">
        <v>47</v>
      </c>
      <c r="AG135" s="10" t="s">
        <v>48</v>
      </c>
      <c r="AH135" s="10"/>
      <c r="AI135" s="10" t="s">
        <v>49</v>
      </c>
      <c r="AJ135" s="10" t="s">
        <v>50</v>
      </c>
      <c r="AK135" s="10" t="s">
        <v>51</v>
      </c>
      <c r="AL135" s="10" t="s">
        <v>105</v>
      </c>
    </row>
    <row r="136" spans="1:38">
      <c r="B136" s="10" t="s">
        <v>54</v>
      </c>
      <c r="C136" s="115" t="s">
        <v>55</v>
      </c>
      <c r="D136" s="115" t="s">
        <v>56</v>
      </c>
      <c r="E136" s="30" t="s">
        <v>57</v>
      </c>
      <c r="F136" s="30" t="s">
        <v>58</v>
      </c>
      <c r="G136" s="10" t="s">
        <v>59</v>
      </c>
      <c r="H136" s="10" t="s">
        <v>60</v>
      </c>
      <c r="I136" s="10" t="s">
        <v>61</v>
      </c>
      <c r="J136" s="10" t="s">
        <v>62</v>
      </c>
      <c r="K136" s="10" t="s">
        <v>63</v>
      </c>
      <c r="L136" s="10" t="s">
        <v>64</v>
      </c>
      <c r="M136" s="10" t="s">
        <v>106</v>
      </c>
      <c r="N136" s="10" t="s">
        <v>54</v>
      </c>
      <c r="O136" s="30" t="s">
        <v>55</v>
      </c>
      <c r="P136" s="30" t="s">
        <v>56</v>
      </c>
      <c r="Q136" s="30" t="s">
        <v>57</v>
      </c>
      <c r="R136" s="30" t="s">
        <v>58</v>
      </c>
      <c r="S136" s="10" t="s">
        <v>59</v>
      </c>
      <c r="T136" s="10" t="s">
        <v>60</v>
      </c>
      <c r="U136" s="10" t="s">
        <v>61</v>
      </c>
      <c r="V136" s="10" t="s">
        <v>62</v>
      </c>
      <c r="W136" s="10" t="s">
        <v>63</v>
      </c>
      <c r="X136" s="10" t="s">
        <v>64</v>
      </c>
      <c r="Y136" s="10" t="s">
        <v>66</v>
      </c>
      <c r="Z136" s="10" t="s">
        <v>66</v>
      </c>
      <c r="AA136" s="10" t="s">
        <v>54</v>
      </c>
      <c r="AB136" s="10" t="s">
        <v>55</v>
      </c>
      <c r="AC136" s="10" t="s">
        <v>56</v>
      </c>
      <c r="AD136" s="30" t="s">
        <v>57</v>
      </c>
      <c r="AE136" s="30" t="s">
        <v>58</v>
      </c>
      <c r="AF136" s="10" t="s">
        <v>59</v>
      </c>
      <c r="AG136" s="10" t="s">
        <v>60</v>
      </c>
      <c r="AH136" s="10" t="s">
        <v>61</v>
      </c>
      <c r="AI136" s="10" t="s">
        <v>62</v>
      </c>
      <c r="AJ136" s="10" t="s">
        <v>63</v>
      </c>
      <c r="AK136" s="10" t="s">
        <v>64</v>
      </c>
      <c r="AL136" s="10" t="s">
        <v>155</v>
      </c>
    </row>
    <row r="137" spans="1:38">
      <c r="A137" s="13">
        <v>1975</v>
      </c>
      <c r="C137" s="9"/>
      <c r="D137" s="9"/>
      <c r="Z137" s="14">
        <v>276086</v>
      </c>
    </row>
    <row r="138" spans="1:38">
      <c r="A138" s="13">
        <v>1974</v>
      </c>
      <c r="B138" s="116">
        <v>7.3</v>
      </c>
      <c r="C138" s="88" t="s">
        <v>69</v>
      </c>
      <c r="D138" s="116">
        <v>13.1</v>
      </c>
      <c r="E138" s="88" t="s">
        <v>69</v>
      </c>
      <c r="F138" s="116">
        <v>14.1</v>
      </c>
      <c r="G138" s="116">
        <v>27</v>
      </c>
      <c r="H138" s="116">
        <v>15.2</v>
      </c>
      <c r="I138" s="116"/>
      <c r="J138" s="116">
        <v>15.9</v>
      </c>
      <c r="K138" s="116"/>
      <c r="L138" s="88">
        <f>100-SUM(B138:K138)</f>
        <v>7.3999999999999915</v>
      </c>
      <c r="M138" s="25">
        <v>128104</v>
      </c>
      <c r="N138" s="25">
        <f>B138*$M138/100</f>
        <v>9351.5919999999987</v>
      </c>
      <c r="O138" s="70" t="s">
        <v>69</v>
      </c>
      <c r="P138" s="25">
        <f>D138*$M138/100</f>
        <v>16781.624</v>
      </c>
      <c r="Q138" s="70" t="s">
        <v>69</v>
      </c>
      <c r="R138" s="25">
        <f t="shared" ref="R138:X138" si="87">F138*$M138/100</f>
        <v>18062.664000000001</v>
      </c>
      <c r="S138" s="25">
        <f t="shared" si="87"/>
        <v>34588.080000000002</v>
      </c>
      <c r="T138" s="25">
        <f t="shared" si="87"/>
        <v>19471.807999999997</v>
      </c>
      <c r="U138" s="25">
        <f t="shared" si="87"/>
        <v>0</v>
      </c>
      <c r="V138" s="25">
        <f t="shared" si="87"/>
        <v>20368.536</v>
      </c>
      <c r="W138" s="25">
        <f t="shared" si="87"/>
        <v>0</v>
      </c>
      <c r="X138" s="25">
        <f t="shared" si="87"/>
        <v>9479.695999999989</v>
      </c>
      <c r="Y138" s="25">
        <v>128104</v>
      </c>
      <c r="Z138" s="26">
        <v>236884</v>
      </c>
      <c r="AA138" s="40">
        <f>100*N138/$Z138</f>
        <v>3.9477516421539649</v>
      </c>
      <c r="AB138" s="88" t="s">
        <v>69</v>
      </c>
      <c r="AC138" s="40">
        <f>100*P138/$Z138</f>
        <v>7.0843214400297185</v>
      </c>
      <c r="AD138" s="88" t="s">
        <v>69</v>
      </c>
      <c r="AE138" s="40">
        <f t="shared" ref="AE138:AK138" si="88">100*R138/$Z138</f>
        <v>7.6251093362151945</v>
      </c>
      <c r="AF138" s="40">
        <f t="shared" si="88"/>
        <v>14.601273197007819</v>
      </c>
      <c r="AG138" s="40">
        <f t="shared" si="88"/>
        <v>8.2199760220192157</v>
      </c>
      <c r="AH138" s="40">
        <f t="shared" si="88"/>
        <v>0</v>
      </c>
      <c r="AI138" s="40">
        <f t="shared" si="88"/>
        <v>8.5985275493490487</v>
      </c>
      <c r="AJ138" s="40">
        <f t="shared" si="88"/>
        <v>0</v>
      </c>
      <c r="AK138" s="40">
        <f t="shared" si="88"/>
        <v>4.0018304317725084</v>
      </c>
      <c r="AL138" s="28">
        <f t="shared" ref="AL138:AL169" si="89">SUM(AA138:AK138)</f>
        <v>54.078789618547475</v>
      </c>
    </row>
    <row r="139" spans="1:38">
      <c r="A139" s="13">
        <v>1973</v>
      </c>
      <c r="B139" s="116"/>
      <c r="C139" s="88"/>
      <c r="D139" s="116"/>
      <c r="E139" s="88"/>
      <c r="F139" s="116"/>
      <c r="G139" s="116"/>
      <c r="H139" s="116"/>
      <c r="I139" s="116"/>
      <c r="J139" s="116"/>
      <c r="K139" s="116"/>
      <c r="L139" s="116"/>
      <c r="N139" s="59"/>
      <c r="O139" s="10"/>
      <c r="Q139" s="10"/>
      <c r="Y139" s="25"/>
      <c r="Z139" s="26">
        <v>200265</v>
      </c>
      <c r="AB139" s="88"/>
      <c r="AD139" s="88"/>
      <c r="AL139" s="28">
        <f t="shared" si="89"/>
        <v>0</v>
      </c>
    </row>
    <row r="140" spans="1:38">
      <c r="A140" s="13">
        <v>1972</v>
      </c>
      <c r="B140" s="116">
        <v>7.8</v>
      </c>
      <c r="C140" s="88" t="s">
        <v>69</v>
      </c>
      <c r="D140" s="116">
        <v>12.2</v>
      </c>
      <c r="E140" s="88" t="s">
        <v>69</v>
      </c>
      <c r="F140" s="116">
        <v>15.4</v>
      </c>
      <c r="G140" s="116">
        <v>26.2</v>
      </c>
      <c r="H140" s="116">
        <v>15.5</v>
      </c>
      <c r="I140" s="116"/>
      <c r="J140" s="116">
        <v>15.3</v>
      </c>
      <c r="K140" s="116"/>
      <c r="L140" s="88">
        <f>100-SUM(B140:K140)</f>
        <v>7.6000000000000085</v>
      </c>
      <c r="M140" s="25">
        <v>97799</v>
      </c>
      <c r="N140" s="25">
        <f>B140*$M140/100</f>
        <v>7628.3219999999992</v>
      </c>
      <c r="O140" s="70" t="s">
        <v>69</v>
      </c>
      <c r="P140" s="25">
        <f>D140*$M140/100</f>
        <v>11931.478000000001</v>
      </c>
      <c r="Q140" s="70" t="s">
        <v>69</v>
      </c>
      <c r="R140" s="25">
        <f t="shared" ref="R140:X140" si="90">F140*$M140/100</f>
        <v>15061.046</v>
      </c>
      <c r="S140" s="25">
        <f t="shared" si="90"/>
        <v>25623.338</v>
      </c>
      <c r="T140" s="25">
        <f t="shared" si="90"/>
        <v>15158.844999999999</v>
      </c>
      <c r="U140" s="25">
        <f t="shared" si="90"/>
        <v>0</v>
      </c>
      <c r="V140" s="25">
        <f t="shared" si="90"/>
        <v>14963.246999999999</v>
      </c>
      <c r="W140" s="25">
        <f t="shared" si="90"/>
        <v>0</v>
      </c>
      <c r="X140" s="25">
        <f t="shared" si="90"/>
        <v>7432.7240000000083</v>
      </c>
      <c r="Y140" s="25">
        <v>97799</v>
      </c>
      <c r="Z140" s="26">
        <v>179643</v>
      </c>
      <c r="AA140" s="40">
        <f>100*N140/$Z140</f>
        <v>4.2463786509911321</v>
      </c>
      <c r="AB140" s="88" t="s">
        <v>69</v>
      </c>
      <c r="AC140" s="40">
        <f>100*P140/$Z140</f>
        <v>6.6417717361656177</v>
      </c>
      <c r="AD140" s="88" t="s">
        <v>69</v>
      </c>
      <c r="AE140" s="40">
        <f t="shared" ref="AE140:AK140" si="91">100*R140/$Z140</f>
        <v>8.3838757981106973</v>
      </c>
      <c r="AF140" s="40">
        <f t="shared" si="91"/>
        <v>14.263477007175341</v>
      </c>
      <c r="AG140" s="40">
        <f t="shared" si="91"/>
        <v>8.4383165500464816</v>
      </c>
      <c r="AH140" s="40">
        <f t="shared" si="91"/>
        <v>0</v>
      </c>
      <c r="AI140" s="40">
        <f t="shared" si="91"/>
        <v>8.3294350461749129</v>
      </c>
      <c r="AJ140" s="40">
        <f t="shared" si="91"/>
        <v>0</v>
      </c>
      <c r="AK140" s="40">
        <f t="shared" si="91"/>
        <v>4.1374971471195696</v>
      </c>
      <c r="AL140" s="28">
        <f t="shared" si="89"/>
        <v>54.440751935783751</v>
      </c>
    </row>
    <row r="141" spans="1:38">
      <c r="A141" s="13">
        <v>1971</v>
      </c>
      <c r="B141" s="116"/>
      <c r="C141" s="88"/>
      <c r="D141" s="116"/>
      <c r="E141" s="88"/>
      <c r="F141" s="116"/>
      <c r="G141" s="116"/>
      <c r="H141" s="116"/>
      <c r="I141" s="116"/>
      <c r="J141" s="116"/>
      <c r="K141" s="116"/>
      <c r="L141" s="116"/>
      <c r="N141" s="59"/>
      <c r="O141" s="10"/>
      <c r="Q141" s="10"/>
      <c r="Y141" s="25"/>
      <c r="Z141" s="26">
        <v>167126</v>
      </c>
      <c r="AA141" s="28"/>
      <c r="AB141" s="88"/>
      <c r="AC141" s="28"/>
      <c r="AD141" s="88"/>
      <c r="AE141" s="28"/>
      <c r="AF141" s="28"/>
      <c r="AG141" s="28"/>
      <c r="AH141" s="28"/>
      <c r="AI141" s="28"/>
      <c r="AJ141" s="28"/>
      <c r="AK141" s="28"/>
      <c r="AL141" s="28">
        <f t="shared" si="89"/>
        <v>0</v>
      </c>
    </row>
    <row r="142" spans="1:38">
      <c r="A142" s="13">
        <v>1970</v>
      </c>
      <c r="B142" s="116">
        <v>8.4</v>
      </c>
      <c r="C142" s="88" t="s">
        <v>69</v>
      </c>
      <c r="D142" s="116">
        <v>11</v>
      </c>
      <c r="E142" s="88" t="s">
        <v>69</v>
      </c>
      <c r="F142" s="116">
        <v>16.899999999999999</v>
      </c>
      <c r="G142" s="116">
        <v>24.9</v>
      </c>
      <c r="H142" s="116">
        <v>14.8</v>
      </c>
      <c r="I142" s="116"/>
      <c r="J142" s="116">
        <v>16</v>
      </c>
      <c r="K142" s="116"/>
      <c r="L142" s="88">
        <f>100-SUM(B142:K142)</f>
        <v>8</v>
      </c>
      <c r="M142" s="25">
        <v>75716</v>
      </c>
      <c r="N142" s="25">
        <f>B142*$M142/100</f>
        <v>6360.1440000000002</v>
      </c>
      <c r="O142" s="70" t="s">
        <v>69</v>
      </c>
      <c r="P142" s="25">
        <f>D142*$M142/100</f>
        <v>8328.76</v>
      </c>
      <c r="Q142" s="70" t="s">
        <v>69</v>
      </c>
      <c r="R142" s="25">
        <f t="shared" ref="R142:X142" si="92">F142*$M142/100</f>
        <v>12796.003999999999</v>
      </c>
      <c r="S142" s="25">
        <f t="shared" si="92"/>
        <v>18853.284</v>
      </c>
      <c r="T142" s="25">
        <f t="shared" si="92"/>
        <v>11205.968000000001</v>
      </c>
      <c r="U142" s="25">
        <f t="shared" si="92"/>
        <v>0</v>
      </c>
      <c r="V142" s="25">
        <f t="shared" si="92"/>
        <v>12114.56</v>
      </c>
      <c r="W142" s="25">
        <f t="shared" si="92"/>
        <v>0</v>
      </c>
      <c r="X142" s="25">
        <f t="shared" si="92"/>
        <v>6057.28</v>
      </c>
      <c r="Y142" s="25">
        <v>75716</v>
      </c>
      <c r="Z142" s="26">
        <v>152975</v>
      </c>
      <c r="AA142" s="40">
        <f>100*N142/$Z142</f>
        <v>4.1576362150678214</v>
      </c>
      <c r="AB142" s="88" t="s">
        <v>69</v>
      </c>
      <c r="AC142" s="40">
        <f>100*P142/$Z142</f>
        <v>5.444523614969766</v>
      </c>
      <c r="AD142" s="88" t="s">
        <v>69</v>
      </c>
      <c r="AE142" s="40">
        <f t="shared" ref="AE142:AK142" si="93">100*R142/$Z142</f>
        <v>8.3647680993626405</v>
      </c>
      <c r="AF142" s="40">
        <f t="shared" si="93"/>
        <v>12.32442163752247</v>
      </c>
      <c r="AG142" s="40">
        <f t="shared" si="93"/>
        <v>7.3253590455956861</v>
      </c>
      <c r="AH142" s="40">
        <f t="shared" si="93"/>
        <v>0</v>
      </c>
      <c r="AI142" s="40">
        <f t="shared" si="93"/>
        <v>7.9193070763196598</v>
      </c>
      <c r="AJ142" s="40">
        <f t="shared" si="93"/>
        <v>0</v>
      </c>
      <c r="AK142" s="40">
        <f t="shared" si="93"/>
        <v>3.9596535381598299</v>
      </c>
      <c r="AL142" s="28">
        <f t="shared" si="89"/>
        <v>49.495669226997869</v>
      </c>
    </row>
    <row r="143" spans="1:38">
      <c r="A143" s="13">
        <v>1969</v>
      </c>
      <c r="B143" s="116"/>
      <c r="C143" s="88"/>
      <c r="D143" s="116"/>
      <c r="E143" s="88"/>
      <c r="F143" s="116"/>
      <c r="G143" s="116"/>
      <c r="H143" s="116"/>
      <c r="I143" s="116"/>
      <c r="J143" s="116"/>
      <c r="K143" s="116"/>
      <c r="L143" s="116"/>
      <c r="N143" s="71"/>
      <c r="O143" s="10"/>
      <c r="Q143" s="10"/>
      <c r="Y143" s="25"/>
      <c r="Z143" s="26">
        <v>137947</v>
      </c>
      <c r="AA143" s="28"/>
      <c r="AB143" s="88"/>
      <c r="AC143" s="28"/>
      <c r="AD143" s="88"/>
      <c r="AE143" s="28"/>
      <c r="AF143" s="28"/>
      <c r="AG143" s="28"/>
      <c r="AH143" s="28"/>
      <c r="AI143" s="28"/>
      <c r="AJ143" s="28"/>
      <c r="AK143" s="28"/>
      <c r="AL143" s="28">
        <f t="shared" si="89"/>
        <v>0</v>
      </c>
    </row>
    <row r="144" spans="1:38">
      <c r="A144" s="13">
        <v>1968</v>
      </c>
      <c r="B144" s="116">
        <v>8.6999999999999993</v>
      </c>
      <c r="C144" s="88" t="s">
        <v>69</v>
      </c>
      <c r="D144" s="116">
        <v>10.3</v>
      </c>
      <c r="E144" s="88" t="s">
        <v>69</v>
      </c>
      <c r="F144" s="116">
        <v>17.5</v>
      </c>
      <c r="G144" s="116">
        <v>23.1</v>
      </c>
      <c r="H144" s="116">
        <v>13.7</v>
      </c>
      <c r="I144" s="116"/>
      <c r="J144" s="116">
        <v>15.2</v>
      </c>
      <c r="K144" s="116"/>
      <c r="L144" s="88">
        <f>100-SUM(B144:K144)</f>
        <v>11.5</v>
      </c>
      <c r="M144" s="25">
        <v>60371</v>
      </c>
      <c r="N144" s="25">
        <f>B144*$M144/100</f>
        <v>5252.2769999999991</v>
      </c>
      <c r="O144" s="70" t="s">
        <v>69</v>
      </c>
      <c r="P144" s="25">
        <f>D144*$M144/100</f>
        <v>6218.2130000000006</v>
      </c>
      <c r="Q144" s="70" t="s">
        <v>69</v>
      </c>
      <c r="R144" s="25">
        <f t="shared" ref="R144:X144" si="94">F144*$M144/100</f>
        <v>10564.924999999999</v>
      </c>
      <c r="S144" s="25">
        <f t="shared" si="94"/>
        <v>13945.701000000001</v>
      </c>
      <c r="T144" s="25">
        <f t="shared" si="94"/>
        <v>8270.8269999999993</v>
      </c>
      <c r="U144" s="25">
        <f t="shared" si="94"/>
        <v>0</v>
      </c>
      <c r="V144" s="25">
        <f t="shared" si="94"/>
        <v>9176.3919999999998</v>
      </c>
      <c r="W144" s="25">
        <f t="shared" si="94"/>
        <v>0</v>
      </c>
      <c r="X144" s="25">
        <f t="shared" si="94"/>
        <v>6942.665</v>
      </c>
      <c r="Y144" s="25">
        <v>60371</v>
      </c>
      <c r="Z144" s="26">
        <v>127784</v>
      </c>
      <c r="AA144" s="40">
        <f>100*N144/$Z144</f>
        <v>4.110277499530457</v>
      </c>
      <c r="AB144" s="88" t="s">
        <v>69</v>
      </c>
      <c r="AC144" s="40">
        <f>100*P144/$Z144</f>
        <v>4.8661906028923809</v>
      </c>
      <c r="AD144" s="88" t="s">
        <v>69</v>
      </c>
      <c r="AE144" s="40">
        <f t="shared" ref="AE144:AK144" si="95">100*R144/$Z144</f>
        <v>8.2677995680210348</v>
      </c>
      <c r="AF144" s="40">
        <f t="shared" si="95"/>
        <v>10.913495429787767</v>
      </c>
      <c r="AG144" s="40">
        <f t="shared" si="95"/>
        <v>6.472505947536467</v>
      </c>
      <c r="AH144" s="40">
        <f t="shared" si="95"/>
        <v>0</v>
      </c>
      <c r="AI144" s="40">
        <f t="shared" si="95"/>
        <v>7.1811744819382701</v>
      </c>
      <c r="AJ144" s="40">
        <f t="shared" si="95"/>
        <v>0</v>
      </c>
      <c r="AK144" s="40">
        <f t="shared" si="95"/>
        <v>5.4331254304138232</v>
      </c>
      <c r="AL144" s="28">
        <f t="shared" si="89"/>
        <v>47.244568960120205</v>
      </c>
    </row>
    <row r="145" spans="1:38">
      <c r="A145" s="13">
        <v>1967</v>
      </c>
      <c r="B145" s="116"/>
      <c r="C145" s="88"/>
      <c r="D145" s="116"/>
      <c r="E145" s="88"/>
      <c r="F145" s="116"/>
      <c r="G145" s="116"/>
      <c r="H145" s="116"/>
      <c r="I145" s="116"/>
      <c r="J145" s="116"/>
      <c r="K145" s="116"/>
      <c r="L145" s="116"/>
      <c r="N145" s="59"/>
      <c r="O145" s="10"/>
      <c r="Q145" s="10"/>
      <c r="Y145" s="25"/>
      <c r="Z145" s="26">
        <v>119583</v>
      </c>
      <c r="AA145" s="28"/>
      <c r="AB145" s="88"/>
      <c r="AC145" s="28"/>
      <c r="AD145" s="88"/>
      <c r="AE145" s="28"/>
      <c r="AF145" s="28"/>
      <c r="AG145" s="28"/>
      <c r="AH145" s="28"/>
      <c r="AI145" s="28"/>
      <c r="AJ145" s="28"/>
      <c r="AK145" s="28"/>
      <c r="AL145" s="28">
        <f t="shared" si="89"/>
        <v>0</v>
      </c>
    </row>
    <row r="146" spans="1:38">
      <c r="A146" s="13">
        <v>1966</v>
      </c>
      <c r="B146" s="116">
        <v>10.9</v>
      </c>
      <c r="C146" s="88" t="s">
        <v>69</v>
      </c>
      <c r="D146" s="116">
        <v>10.9</v>
      </c>
      <c r="E146" s="88" t="s">
        <v>69</v>
      </c>
      <c r="F146" s="116">
        <v>15.6</v>
      </c>
      <c r="G146" s="116">
        <v>23.4</v>
      </c>
      <c r="H146" s="116">
        <v>11.6</v>
      </c>
      <c r="I146" s="116"/>
      <c r="J146" s="116">
        <v>15.4</v>
      </c>
      <c r="K146" s="116"/>
      <c r="L146" s="88">
        <f>100-SUM(B146:K146)</f>
        <v>12.200000000000003</v>
      </c>
      <c r="M146" s="25">
        <v>45764</v>
      </c>
      <c r="N146" s="25">
        <f>B146*$M146/100</f>
        <v>4988.2760000000007</v>
      </c>
      <c r="O146" s="70" t="s">
        <v>69</v>
      </c>
      <c r="P146" s="25">
        <f>D146*$M146/100</f>
        <v>4988.2760000000007</v>
      </c>
      <c r="Q146" s="70" t="s">
        <v>69</v>
      </c>
      <c r="R146" s="25">
        <f t="shared" ref="R146:X146" si="96">F146*$M146/100</f>
        <v>7139.1840000000002</v>
      </c>
      <c r="S146" s="25">
        <f t="shared" si="96"/>
        <v>10708.775999999998</v>
      </c>
      <c r="T146" s="25">
        <f t="shared" si="96"/>
        <v>5308.6239999999998</v>
      </c>
      <c r="U146" s="25">
        <f t="shared" si="96"/>
        <v>0</v>
      </c>
      <c r="V146" s="25">
        <f t="shared" si="96"/>
        <v>7047.6559999999999</v>
      </c>
      <c r="W146" s="25">
        <f t="shared" si="96"/>
        <v>0</v>
      </c>
      <c r="X146" s="25">
        <f t="shared" si="96"/>
        <v>5583.2080000000014</v>
      </c>
      <c r="Y146" s="25">
        <v>45764</v>
      </c>
      <c r="Z146" s="26">
        <v>109586</v>
      </c>
      <c r="AA146" s="40">
        <f>100*N146/$Z146</f>
        <v>4.5519281660066078</v>
      </c>
      <c r="AB146" s="88" t="s">
        <v>69</v>
      </c>
      <c r="AC146" s="40">
        <f>100*P146/$Z146</f>
        <v>4.5519281660066078</v>
      </c>
      <c r="AD146" s="88" t="s">
        <v>69</v>
      </c>
      <c r="AE146" s="40">
        <f t="shared" ref="AE146:AK146" si="97">100*R146/$Z146</f>
        <v>6.5146861825415661</v>
      </c>
      <c r="AF146" s="40">
        <f t="shared" si="97"/>
        <v>9.7720292738123469</v>
      </c>
      <c r="AG146" s="40">
        <f t="shared" si="97"/>
        <v>4.8442538280437288</v>
      </c>
      <c r="AH146" s="40">
        <f t="shared" si="97"/>
        <v>0</v>
      </c>
      <c r="AI146" s="40">
        <f t="shared" si="97"/>
        <v>6.4311645648166733</v>
      </c>
      <c r="AJ146" s="40">
        <f t="shared" si="97"/>
        <v>0</v>
      </c>
      <c r="AK146" s="40">
        <f t="shared" si="97"/>
        <v>5.0948186812184053</v>
      </c>
      <c r="AL146" s="28">
        <f t="shared" si="89"/>
        <v>41.760808862445941</v>
      </c>
    </row>
    <row r="147" spans="1:38">
      <c r="A147" s="13">
        <v>1965</v>
      </c>
      <c r="B147" s="116"/>
      <c r="C147" s="88"/>
      <c r="D147" s="116"/>
      <c r="E147" s="88"/>
      <c r="F147" s="116"/>
      <c r="G147" s="116"/>
      <c r="H147" s="116"/>
      <c r="I147" s="116"/>
      <c r="J147" s="116"/>
      <c r="K147" s="116"/>
      <c r="L147" s="116"/>
      <c r="N147" s="117"/>
      <c r="O147" s="10"/>
      <c r="Q147" s="10"/>
      <c r="Y147" s="25"/>
      <c r="Z147" s="26">
        <v>101342</v>
      </c>
      <c r="AA147" s="28"/>
      <c r="AB147" s="88"/>
      <c r="AC147" s="28"/>
      <c r="AD147" s="88"/>
      <c r="AE147" s="28"/>
      <c r="AF147" s="28"/>
      <c r="AG147" s="28"/>
      <c r="AH147" s="28"/>
      <c r="AI147" s="28"/>
      <c r="AJ147" s="28"/>
      <c r="AK147" s="28"/>
      <c r="AL147" s="28">
        <f t="shared" si="89"/>
        <v>0</v>
      </c>
    </row>
    <row r="148" spans="1:38">
      <c r="A148" s="13">
        <v>1964</v>
      </c>
      <c r="B148" s="116">
        <v>12.2</v>
      </c>
      <c r="C148" s="88" t="s">
        <v>69</v>
      </c>
      <c r="D148" s="116">
        <v>10.1</v>
      </c>
      <c r="E148" s="88" t="s">
        <v>69</v>
      </c>
      <c r="F148" s="116">
        <v>15.9</v>
      </c>
      <c r="G148" s="116">
        <v>23.5</v>
      </c>
      <c r="H148" s="116">
        <v>11.1</v>
      </c>
      <c r="I148" s="116"/>
      <c r="J148" s="116">
        <v>16</v>
      </c>
      <c r="K148" s="116"/>
      <c r="L148" s="88">
        <f>100-SUM(B148:K148)</f>
        <v>11.200000000000003</v>
      </c>
      <c r="M148" s="25">
        <v>35322</v>
      </c>
      <c r="N148" s="25">
        <f>B148*$M148/100</f>
        <v>4309.2839999999997</v>
      </c>
      <c r="O148" s="70" t="s">
        <v>69</v>
      </c>
      <c r="P148" s="25">
        <f>D148*$M148/100</f>
        <v>3567.5219999999999</v>
      </c>
      <c r="Q148" s="70" t="s">
        <v>69</v>
      </c>
      <c r="R148" s="25">
        <f t="shared" ref="R148:X148" si="98">F148*$M148/100</f>
        <v>5616.1980000000003</v>
      </c>
      <c r="S148" s="25">
        <f t="shared" si="98"/>
        <v>8300.67</v>
      </c>
      <c r="T148" s="25">
        <f t="shared" si="98"/>
        <v>3920.7420000000002</v>
      </c>
      <c r="U148" s="25">
        <f t="shared" si="98"/>
        <v>0</v>
      </c>
      <c r="V148" s="25">
        <f t="shared" si="98"/>
        <v>5651.52</v>
      </c>
      <c r="W148" s="25">
        <f t="shared" si="98"/>
        <v>0</v>
      </c>
      <c r="X148" s="25">
        <f t="shared" si="98"/>
        <v>3956.0640000000008</v>
      </c>
      <c r="Y148" s="25">
        <v>35322</v>
      </c>
      <c r="Z148" s="26">
        <v>91343</v>
      </c>
      <c r="AA148" s="40">
        <f>100*N148/$Z148</f>
        <v>4.7176948425166678</v>
      </c>
      <c r="AB148" s="88" t="s">
        <v>69</v>
      </c>
      <c r="AC148" s="40">
        <f>100*P148/$Z148</f>
        <v>3.9056326155260939</v>
      </c>
      <c r="AD148" s="88" t="s">
        <v>69</v>
      </c>
      <c r="AE148" s="40">
        <f t="shared" ref="AE148:AK148" si="99">100*R148/$Z148</f>
        <v>6.1484711472143463</v>
      </c>
      <c r="AF148" s="40">
        <f t="shared" si="99"/>
        <v>9.0873630163230903</v>
      </c>
      <c r="AG148" s="40">
        <f t="shared" si="99"/>
        <v>4.2923289140930345</v>
      </c>
      <c r="AH148" s="40">
        <f t="shared" si="99"/>
        <v>0</v>
      </c>
      <c r="AI148" s="40">
        <f t="shared" si="99"/>
        <v>6.1871407770710398</v>
      </c>
      <c r="AJ148" s="40">
        <f t="shared" si="99"/>
        <v>0</v>
      </c>
      <c r="AK148" s="40">
        <f t="shared" si="99"/>
        <v>4.3309985439497289</v>
      </c>
      <c r="AL148" s="28">
        <f t="shared" si="89"/>
        <v>38.669629856694002</v>
      </c>
    </row>
    <row r="149" spans="1:38">
      <c r="A149" s="13">
        <v>1963</v>
      </c>
      <c r="B149" s="116"/>
      <c r="C149" s="88"/>
      <c r="D149" s="116"/>
      <c r="E149" s="88"/>
      <c r="F149" s="116"/>
      <c r="G149" s="116"/>
      <c r="H149" s="116"/>
      <c r="I149" s="116"/>
      <c r="J149" s="116"/>
      <c r="K149" s="116"/>
      <c r="L149" s="116"/>
      <c r="N149" s="59"/>
      <c r="O149" s="10"/>
      <c r="Q149" s="10"/>
      <c r="Y149" s="25"/>
      <c r="Z149" s="26">
        <v>81257</v>
      </c>
      <c r="AA149" s="28"/>
      <c r="AB149" s="88"/>
      <c r="AC149" s="28"/>
      <c r="AD149" s="88"/>
      <c r="AE149" s="28"/>
      <c r="AF149" s="28"/>
      <c r="AG149" s="28"/>
      <c r="AH149" s="28"/>
      <c r="AI149" s="28"/>
      <c r="AJ149" s="28"/>
      <c r="AK149" s="28"/>
      <c r="AL149" s="28">
        <f t="shared" si="89"/>
        <v>0</v>
      </c>
    </row>
    <row r="150" spans="1:38">
      <c r="A150" s="13">
        <v>1962</v>
      </c>
      <c r="B150" s="116">
        <v>13.3</v>
      </c>
      <c r="C150" s="88" t="s">
        <v>69</v>
      </c>
      <c r="D150" s="116">
        <v>9.1</v>
      </c>
      <c r="E150" s="88" t="s">
        <v>69</v>
      </c>
      <c r="F150" s="116">
        <v>15.5</v>
      </c>
      <c r="G150" s="116">
        <v>23.6</v>
      </c>
      <c r="H150" s="116">
        <v>10.7</v>
      </c>
      <c r="I150" s="116"/>
      <c r="J150" s="116">
        <v>17</v>
      </c>
      <c r="K150" s="116"/>
      <c r="L150" s="88">
        <f>100-SUM(B150:K150)</f>
        <v>10.799999999999997</v>
      </c>
      <c r="M150" s="25">
        <v>27565</v>
      </c>
      <c r="N150" s="25">
        <f>B150*$M150/100</f>
        <v>3666.145</v>
      </c>
      <c r="O150" s="70" t="s">
        <v>69</v>
      </c>
      <c r="P150" s="25">
        <f>D150*$M150/100</f>
        <v>2508.415</v>
      </c>
      <c r="Q150" s="70" t="s">
        <v>69</v>
      </c>
      <c r="R150" s="25">
        <f t="shared" ref="R150:X150" si="100">F150*$M150/100</f>
        <v>4272.5749999999998</v>
      </c>
      <c r="S150" s="25">
        <f t="shared" si="100"/>
        <v>6505.34</v>
      </c>
      <c r="T150" s="25">
        <f t="shared" si="100"/>
        <v>2949.4549999999999</v>
      </c>
      <c r="U150" s="25">
        <f t="shared" si="100"/>
        <v>0</v>
      </c>
      <c r="V150" s="25">
        <f t="shared" si="100"/>
        <v>4686.05</v>
      </c>
      <c r="W150" s="25">
        <f t="shared" si="100"/>
        <v>0</v>
      </c>
      <c r="X150" s="25">
        <f t="shared" si="100"/>
        <v>2977.0199999999995</v>
      </c>
      <c r="Y150" s="25">
        <v>27565</v>
      </c>
      <c r="Z150" s="26">
        <v>75648</v>
      </c>
      <c r="AA150" s="40">
        <f>100*N150/$Z150</f>
        <v>4.846321118866328</v>
      </c>
      <c r="AB150" s="88" t="s">
        <v>69</v>
      </c>
      <c r="AC150" s="40">
        <f>100*P150/$Z150</f>
        <v>3.3159039234348562</v>
      </c>
      <c r="AD150" s="88" t="s">
        <v>69</v>
      </c>
      <c r="AE150" s="40">
        <f t="shared" ref="AE150:AK150" si="101">100*R150/$Z150</f>
        <v>5.6479682212351943</v>
      </c>
      <c r="AF150" s="40">
        <f t="shared" si="101"/>
        <v>8.5994870981387486</v>
      </c>
      <c r="AG150" s="40">
        <f t="shared" si="101"/>
        <v>3.8989199978849407</v>
      </c>
      <c r="AH150" s="40">
        <f t="shared" si="101"/>
        <v>0</v>
      </c>
      <c r="AI150" s="40">
        <f t="shared" si="101"/>
        <v>6.1945457910321489</v>
      </c>
      <c r="AJ150" s="40">
        <f t="shared" si="101"/>
        <v>0</v>
      </c>
      <c r="AK150" s="40">
        <f t="shared" si="101"/>
        <v>3.9353585025380702</v>
      </c>
      <c r="AL150" s="28">
        <f t="shared" si="89"/>
        <v>36.438504653130295</v>
      </c>
    </row>
    <row r="151" spans="1:38">
      <c r="A151" s="13">
        <v>1961</v>
      </c>
      <c r="B151" s="116"/>
      <c r="C151" s="88"/>
      <c r="D151" s="116"/>
      <c r="E151" s="88"/>
      <c r="F151" s="116"/>
      <c r="G151" s="116"/>
      <c r="H151" s="116"/>
      <c r="I151" s="116"/>
      <c r="J151" s="116"/>
      <c r="K151" s="116"/>
      <c r="L151" s="116"/>
      <c r="N151" s="117"/>
      <c r="O151" s="10"/>
      <c r="Q151" s="10"/>
      <c r="Y151" s="25"/>
      <c r="Z151" s="26">
        <v>69442</v>
      </c>
      <c r="AA151" s="28"/>
      <c r="AB151" s="88"/>
      <c r="AC151" s="28"/>
      <c r="AD151" s="88"/>
      <c r="AE151" s="28"/>
      <c r="AF151" s="28"/>
      <c r="AG151" s="28"/>
      <c r="AH151" s="28"/>
      <c r="AI151" s="28"/>
      <c r="AJ151" s="28"/>
      <c r="AK151" s="28"/>
      <c r="AL151" s="28">
        <f t="shared" si="89"/>
        <v>0</v>
      </c>
    </row>
    <row r="152" spans="1:38">
      <c r="A152" s="13">
        <v>1960</v>
      </c>
      <c r="B152" s="116">
        <v>13.5</v>
      </c>
      <c r="C152" s="88" t="s">
        <v>69</v>
      </c>
      <c r="D152" s="116">
        <v>9.3000000000000007</v>
      </c>
      <c r="E152" s="88" t="s">
        <v>69</v>
      </c>
      <c r="F152" s="116">
        <v>15.2</v>
      </c>
      <c r="G152" s="116">
        <v>24.4</v>
      </c>
      <c r="H152" s="116">
        <v>10.6</v>
      </c>
      <c r="I152" s="116"/>
      <c r="J152" s="116">
        <v>17.5</v>
      </c>
      <c r="K152" s="116"/>
      <c r="L152" s="88">
        <f>100-SUM(B152:K152)</f>
        <v>9.5</v>
      </c>
      <c r="M152" s="25">
        <v>21654</v>
      </c>
      <c r="N152" s="25">
        <f>B152*$M152/100</f>
        <v>2923.29</v>
      </c>
      <c r="O152" s="70" t="s">
        <v>69</v>
      </c>
      <c r="P152" s="25">
        <f>D152*$M152/100</f>
        <v>2013.8220000000001</v>
      </c>
      <c r="Q152" s="70" t="s">
        <v>69</v>
      </c>
      <c r="R152" s="25">
        <f t="shared" ref="R152:X152" si="102">F152*$M152/100</f>
        <v>3291.4079999999999</v>
      </c>
      <c r="S152" s="25">
        <f t="shared" si="102"/>
        <v>5283.576</v>
      </c>
      <c r="T152" s="25">
        <f t="shared" si="102"/>
        <v>2295.3240000000001</v>
      </c>
      <c r="U152" s="25">
        <f t="shared" si="102"/>
        <v>0</v>
      </c>
      <c r="V152" s="25">
        <f t="shared" si="102"/>
        <v>3789.45</v>
      </c>
      <c r="W152" s="25">
        <f t="shared" si="102"/>
        <v>0</v>
      </c>
      <c r="X152" s="25">
        <f t="shared" si="102"/>
        <v>2057.13</v>
      </c>
      <c r="Y152" s="25">
        <v>21654</v>
      </c>
      <c r="Z152" s="26">
        <v>63275</v>
      </c>
      <c r="AA152" s="40">
        <f>100*N152/$Z152</f>
        <v>4.6199762939549585</v>
      </c>
      <c r="AB152" s="88" t="s">
        <v>69</v>
      </c>
      <c r="AC152" s="40">
        <f>100*P152/$Z152</f>
        <v>3.1826503358356382</v>
      </c>
      <c r="AD152" s="88" t="s">
        <v>69</v>
      </c>
      <c r="AE152" s="40">
        <f t="shared" ref="AE152:AK152" si="103">100*R152/$Z152</f>
        <v>5.2017510865270644</v>
      </c>
      <c r="AF152" s="40">
        <f t="shared" si="103"/>
        <v>8.3501793757408134</v>
      </c>
      <c r="AG152" s="40">
        <f t="shared" si="103"/>
        <v>3.6275369419201895</v>
      </c>
      <c r="AH152" s="40">
        <f t="shared" si="103"/>
        <v>0</v>
      </c>
      <c r="AI152" s="40">
        <f t="shared" si="103"/>
        <v>5.9888581588305021</v>
      </c>
      <c r="AJ152" s="40">
        <f t="shared" si="103"/>
        <v>0</v>
      </c>
      <c r="AK152" s="40">
        <f t="shared" si="103"/>
        <v>3.2510944290794153</v>
      </c>
      <c r="AL152" s="28">
        <f t="shared" si="89"/>
        <v>34.22204662188858</v>
      </c>
    </row>
    <row r="153" spans="1:38">
      <c r="A153" s="13">
        <v>1959</v>
      </c>
      <c r="B153" s="116"/>
      <c r="C153" s="88"/>
      <c r="D153" s="116"/>
      <c r="E153" s="88"/>
      <c r="F153" s="116"/>
      <c r="G153" s="116"/>
      <c r="H153" s="116"/>
      <c r="I153" s="116"/>
      <c r="J153" s="116"/>
      <c r="K153" s="116"/>
      <c r="L153" s="116"/>
      <c r="N153" s="117"/>
      <c r="O153" s="10"/>
      <c r="Q153" s="10"/>
      <c r="Y153" s="25"/>
      <c r="Z153" s="26">
        <v>58013</v>
      </c>
      <c r="AA153" s="28"/>
      <c r="AB153" s="88"/>
      <c r="AC153" s="28"/>
      <c r="AD153" s="88"/>
      <c r="AE153" s="28"/>
      <c r="AF153" s="28"/>
      <c r="AG153" s="28"/>
      <c r="AH153" s="28"/>
      <c r="AI153" s="28"/>
      <c r="AJ153" s="28"/>
      <c r="AK153" s="28"/>
      <c r="AL153" s="28">
        <f t="shared" si="89"/>
        <v>0</v>
      </c>
    </row>
    <row r="154" spans="1:38">
      <c r="A154" s="13">
        <v>1958</v>
      </c>
      <c r="B154" s="116">
        <v>15.4</v>
      </c>
      <c r="C154" s="118" t="s">
        <v>69</v>
      </c>
      <c r="D154" s="119">
        <v>8.5</v>
      </c>
      <c r="E154" s="118" t="s">
        <v>69</v>
      </c>
      <c r="F154" s="119">
        <v>14.9</v>
      </c>
      <c r="G154" s="116">
        <v>24.8</v>
      </c>
      <c r="H154" s="116">
        <v>10.9</v>
      </c>
      <c r="I154" s="116"/>
      <c r="J154" s="116">
        <v>16.600000000000001</v>
      </c>
      <c r="K154" s="116"/>
      <c r="L154" s="88">
        <f>100-SUM(B154:K154)</f>
        <v>8.9000000000000057</v>
      </c>
      <c r="M154" s="25">
        <v>18311</v>
      </c>
      <c r="N154" s="25">
        <f>B154*$M154/100</f>
        <v>2819.8940000000002</v>
      </c>
      <c r="O154" s="70" t="s">
        <v>69</v>
      </c>
      <c r="P154" s="25">
        <f>D154*$M154/100</f>
        <v>1556.4349999999999</v>
      </c>
      <c r="Q154" s="70" t="s">
        <v>69</v>
      </c>
      <c r="R154" s="25">
        <f t="shared" ref="R154:X154" si="104">F154*$M154/100</f>
        <v>2728.3390000000004</v>
      </c>
      <c r="S154" s="25">
        <f t="shared" si="104"/>
        <v>4541.1279999999997</v>
      </c>
      <c r="T154" s="25">
        <f t="shared" si="104"/>
        <v>1995.8989999999999</v>
      </c>
      <c r="U154" s="25">
        <f t="shared" si="104"/>
        <v>0</v>
      </c>
      <c r="V154" s="25">
        <f t="shared" si="104"/>
        <v>3039.6260000000002</v>
      </c>
      <c r="W154" s="25">
        <f t="shared" si="104"/>
        <v>0</v>
      </c>
      <c r="X154" s="25">
        <f t="shared" si="104"/>
        <v>1629.679000000001</v>
      </c>
      <c r="Y154" s="25">
        <v>18311</v>
      </c>
      <c r="Z154" s="26">
        <v>55116</v>
      </c>
      <c r="AA154" s="40">
        <f>100*N154/$Z154</f>
        <v>5.1162892807896077</v>
      </c>
      <c r="AB154" s="118" t="s">
        <v>69</v>
      </c>
      <c r="AC154" s="40">
        <f>100*P154/$Z154</f>
        <v>2.8239259017345235</v>
      </c>
      <c r="AD154" s="118" t="s">
        <v>69</v>
      </c>
      <c r="AE154" s="40">
        <f t="shared" ref="AE154:AK154" si="105">100*R154/$Z154</f>
        <v>4.9501759924522828</v>
      </c>
      <c r="AF154" s="40">
        <f t="shared" si="105"/>
        <v>8.2392191015313152</v>
      </c>
      <c r="AG154" s="40">
        <f t="shared" si="105"/>
        <v>3.621269685753683</v>
      </c>
      <c r="AH154" s="40">
        <f t="shared" si="105"/>
        <v>0</v>
      </c>
      <c r="AI154" s="40">
        <f t="shared" si="105"/>
        <v>5.5149611727991878</v>
      </c>
      <c r="AJ154" s="40">
        <f t="shared" si="105"/>
        <v>0</v>
      </c>
      <c r="AK154" s="40">
        <f t="shared" si="105"/>
        <v>2.9568165324043854</v>
      </c>
      <c r="AL154" s="28">
        <f t="shared" si="89"/>
        <v>33.222657667464986</v>
      </c>
    </row>
    <row r="155" spans="1:38">
      <c r="A155" s="13">
        <v>1957</v>
      </c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N155" s="59"/>
      <c r="O155" s="10"/>
      <c r="Y155" s="25"/>
      <c r="Z155" s="26">
        <v>52962</v>
      </c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>
        <f t="shared" si="89"/>
        <v>0</v>
      </c>
    </row>
    <row r="156" spans="1:38">
      <c r="A156" s="13">
        <v>1956</v>
      </c>
      <c r="B156" s="116">
        <v>16.899999999999999</v>
      </c>
      <c r="C156" s="116">
        <v>5</v>
      </c>
      <c r="D156" s="116">
        <v>2.6</v>
      </c>
      <c r="E156" s="116">
        <v>3.6</v>
      </c>
      <c r="F156" s="116">
        <v>10.4</v>
      </c>
      <c r="G156" s="116">
        <v>23.8</v>
      </c>
      <c r="H156" s="116">
        <v>11</v>
      </c>
      <c r="I156" s="116"/>
      <c r="J156" s="116">
        <v>17.600000000000001</v>
      </c>
      <c r="K156" s="116"/>
      <c r="L156" s="88">
        <f>100-SUM(B156:K156)</f>
        <v>9.0999999999999943</v>
      </c>
      <c r="M156" s="25">
        <v>15031</v>
      </c>
      <c r="N156" s="25">
        <f t="shared" ref="N156:X156" si="106">B156*$M156/100</f>
        <v>2540.2389999999996</v>
      </c>
      <c r="O156" s="25">
        <f t="shared" si="106"/>
        <v>751.55</v>
      </c>
      <c r="P156" s="25">
        <f t="shared" si="106"/>
        <v>390.80599999999998</v>
      </c>
      <c r="Q156" s="25">
        <f t="shared" si="106"/>
        <v>541.11599999999999</v>
      </c>
      <c r="R156" s="25">
        <f t="shared" si="106"/>
        <v>1563.2239999999999</v>
      </c>
      <c r="S156" s="25">
        <f t="shared" si="106"/>
        <v>3577.3779999999997</v>
      </c>
      <c r="T156" s="25">
        <f t="shared" si="106"/>
        <v>1653.41</v>
      </c>
      <c r="U156" s="25">
        <f t="shared" si="106"/>
        <v>0</v>
      </c>
      <c r="V156" s="25">
        <f t="shared" si="106"/>
        <v>2645.4560000000001</v>
      </c>
      <c r="W156" s="25">
        <f t="shared" si="106"/>
        <v>0</v>
      </c>
      <c r="X156" s="25">
        <f t="shared" si="106"/>
        <v>1367.8209999999992</v>
      </c>
      <c r="Y156" s="25">
        <v>15031</v>
      </c>
      <c r="Z156" s="26">
        <v>49371</v>
      </c>
      <c r="AA156" s="40">
        <f t="shared" ref="AA156:AK156" si="107">100*N156/$Z156</f>
        <v>5.145204674809098</v>
      </c>
      <c r="AB156" s="40">
        <f t="shared" si="107"/>
        <v>1.5222499037896742</v>
      </c>
      <c r="AC156" s="40">
        <f t="shared" si="107"/>
        <v>0.79156994997063046</v>
      </c>
      <c r="AD156" s="40">
        <f t="shared" si="107"/>
        <v>1.0960199307285654</v>
      </c>
      <c r="AE156" s="40">
        <f t="shared" si="107"/>
        <v>3.1662797998825218</v>
      </c>
      <c r="AF156" s="40">
        <f t="shared" si="107"/>
        <v>7.2459095420388486</v>
      </c>
      <c r="AG156" s="40">
        <f t="shared" si="107"/>
        <v>3.3489497883372832</v>
      </c>
      <c r="AH156" s="40">
        <f t="shared" si="107"/>
        <v>0</v>
      </c>
      <c r="AI156" s="40">
        <f t="shared" si="107"/>
        <v>5.358319661339654</v>
      </c>
      <c r="AJ156" s="40">
        <f t="shared" si="107"/>
        <v>0</v>
      </c>
      <c r="AK156" s="40">
        <f t="shared" si="107"/>
        <v>2.770494824897205</v>
      </c>
      <c r="AL156" s="28">
        <f t="shared" si="89"/>
        <v>30.444998075793478</v>
      </c>
    </row>
    <row r="157" spans="1:38">
      <c r="A157" s="13">
        <v>1955</v>
      </c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N157" s="59"/>
      <c r="Y157" s="25"/>
      <c r="Z157" s="26">
        <v>45130</v>
      </c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>
        <f t="shared" si="89"/>
        <v>0</v>
      </c>
    </row>
    <row r="158" spans="1:38">
      <c r="A158" s="13">
        <v>1954</v>
      </c>
      <c r="B158" s="116">
        <v>18.399999999999999</v>
      </c>
      <c r="C158" s="116">
        <v>5.0999999999999996</v>
      </c>
      <c r="D158" s="116">
        <v>2.5</v>
      </c>
      <c r="E158" s="116">
        <v>3.9</v>
      </c>
      <c r="F158" s="116">
        <v>9.4</v>
      </c>
      <c r="G158" s="116">
        <v>23.8</v>
      </c>
      <c r="H158" s="116">
        <v>10.8</v>
      </c>
      <c r="I158" s="116"/>
      <c r="J158" s="116">
        <v>17.3</v>
      </c>
      <c r="K158" s="116"/>
      <c r="L158" s="88">
        <f>100-SUM(B158:K158)</f>
        <v>8.8000000000000114</v>
      </c>
      <c r="M158" s="25">
        <v>12451</v>
      </c>
      <c r="N158" s="25">
        <f t="shared" ref="N158:X158" si="108">B158*$M158/100</f>
        <v>2290.9839999999999</v>
      </c>
      <c r="O158" s="25">
        <f t="shared" si="108"/>
        <v>635.00099999999998</v>
      </c>
      <c r="P158" s="25">
        <f t="shared" si="108"/>
        <v>311.27499999999998</v>
      </c>
      <c r="Q158" s="25">
        <f t="shared" si="108"/>
        <v>485.589</v>
      </c>
      <c r="R158" s="25">
        <f t="shared" si="108"/>
        <v>1170.394</v>
      </c>
      <c r="S158" s="25">
        <f t="shared" si="108"/>
        <v>2963.3379999999997</v>
      </c>
      <c r="T158" s="25">
        <f t="shared" si="108"/>
        <v>1344.7080000000001</v>
      </c>
      <c r="U158" s="25">
        <f t="shared" si="108"/>
        <v>0</v>
      </c>
      <c r="V158" s="25">
        <f t="shared" si="108"/>
        <v>2154.0230000000001</v>
      </c>
      <c r="W158" s="25">
        <f t="shared" si="108"/>
        <v>0</v>
      </c>
      <c r="X158" s="25">
        <f t="shared" si="108"/>
        <v>1095.6880000000015</v>
      </c>
      <c r="Y158" s="25">
        <v>12451.8</v>
      </c>
      <c r="Z158" s="26">
        <v>42119</v>
      </c>
      <c r="AA158" s="40">
        <f t="shared" ref="AA158:AK158" si="109">100*N158/$Z158</f>
        <v>5.4393124243215647</v>
      </c>
      <c r="AB158" s="40">
        <f t="shared" si="109"/>
        <v>1.5076355089152165</v>
      </c>
      <c r="AC158" s="40">
        <f t="shared" si="109"/>
        <v>0.73903701417412559</v>
      </c>
      <c r="AD158" s="40">
        <f t="shared" si="109"/>
        <v>1.1528977421116362</v>
      </c>
      <c r="AE158" s="40">
        <f t="shared" si="109"/>
        <v>2.7787791732947125</v>
      </c>
      <c r="AF158" s="40">
        <f t="shared" si="109"/>
        <v>7.0356323749376761</v>
      </c>
      <c r="AG158" s="40">
        <f t="shared" si="109"/>
        <v>3.1926399012322233</v>
      </c>
      <c r="AH158" s="40">
        <f t="shared" si="109"/>
        <v>0</v>
      </c>
      <c r="AI158" s="40">
        <f t="shared" si="109"/>
        <v>5.1141361380849499</v>
      </c>
      <c r="AJ158" s="40">
        <f t="shared" si="109"/>
        <v>0</v>
      </c>
      <c r="AK158" s="40">
        <f t="shared" si="109"/>
        <v>2.6014102898929261</v>
      </c>
      <c r="AL158" s="28">
        <f t="shared" si="89"/>
        <v>29.561480566965031</v>
      </c>
    </row>
    <row r="159" spans="1:38">
      <c r="A159" s="13">
        <v>1953</v>
      </c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N159" s="59"/>
      <c r="Y159" s="25"/>
      <c r="Z159" s="26">
        <v>39703</v>
      </c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>
        <f t="shared" si="89"/>
        <v>0</v>
      </c>
    </row>
    <row r="160" spans="1:38">
      <c r="A160" s="13">
        <v>1952</v>
      </c>
      <c r="B160" s="116">
        <v>18.8</v>
      </c>
      <c r="C160" s="116">
        <v>4.9000000000000004</v>
      </c>
      <c r="D160" s="116">
        <v>2.5</v>
      </c>
      <c r="E160" s="116">
        <v>6.4</v>
      </c>
      <c r="F160" s="116">
        <v>9.6</v>
      </c>
      <c r="G160" s="116">
        <v>21.7</v>
      </c>
      <c r="H160" s="116">
        <v>10.8</v>
      </c>
      <c r="I160" s="116"/>
      <c r="J160" s="116">
        <v>16.8</v>
      </c>
      <c r="K160" s="116"/>
      <c r="L160" s="88">
        <f>100-SUM(B160:K160)</f>
        <v>8.5</v>
      </c>
      <c r="M160" s="25">
        <v>10813</v>
      </c>
      <c r="N160" s="25">
        <f t="shared" ref="N160:X160" si="110">B160*$M160/100</f>
        <v>2032.8440000000001</v>
      </c>
      <c r="O160" s="25">
        <f t="shared" si="110"/>
        <v>529.83699999999999</v>
      </c>
      <c r="P160" s="25">
        <f t="shared" si="110"/>
        <v>270.32499999999999</v>
      </c>
      <c r="Q160" s="25">
        <f t="shared" si="110"/>
        <v>692.03199999999993</v>
      </c>
      <c r="R160" s="25">
        <f t="shared" si="110"/>
        <v>1038.048</v>
      </c>
      <c r="S160" s="25">
        <f t="shared" si="110"/>
        <v>2346.4210000000003</v>
      </c>
      <c r="T160" s="25">
        <f t="shared" si="110"/>
        <v>1167.8040000000001</v>
      </c>
      <c r="U160" s="25">
        <f t="shared" si="110"/>
        <v>0</v>
      </c>
      <c r="V160" s="25">
        <f t="shared" si="110"/>
        <v>1816.5839999999998</v>
      </c>
      <c r="W160" s="25">
        <f t="shared" si="110"/>
        <v>0</v>
      </c>
      <c r="X160" s="25">
        <f t="shared" si="110"/>
        <v>919.10500000000002</v>
      </c>
      <c r="Y160" s="25">
        <v>10813</v>
      </c>
      <c r="Z160" s="26">
        <v>39611</v>
      </c>
      <c r="AA160" s="40">
        <f t="shared" ref="AA160:AK160" si="111">100*N160/$Z160</f>
        <v>5.1320188836434326</v>
      </c>
      <c r="AB160" s="40">
        <f t="shared" si="111"/>
        <v>1.3376006664815328</v>
      </c>
      <c r="AC160" s="40">
        <f t="shared" si="111"/>
        <v>0.68244931963343514</v>
      </c>
      <c r="AD160" s="40">
        <f t="shared" si="111"/>
        <v>1.747070258261594</v>
      </c>
      <c r="AE160" s="40">
        <f t="shared" si="111"/>
        <v>2.6206053873923909</v>
      </c>
      <c r="AF160" s="40">
        <f t="shared" si="111"/>
        <v>5.9236600944182181</v>
      </c>
      <c r="AG160" s="40">
        <f t="shared" si="111"/>
        <v>2.9481810608164403</v>
      </c>
      <c r="AH160" s="40">
        <f t="shared" si="111"/>
        <v>0</v>
      </c>
      <c r="AI160" s="40">
        <f t="shared" si="111"/>
        <v>4.586059427936684</v>
      </c>
      <c r="AJ160" s="40">
        <f t="shared" si="111"/>
        <v>0</v>
      </c>
      <c r="AK160" s="40">
        <f t="shared" si="111"/>
        <v>2.3203276867536795</v>
      </c>
      <c r="AL160" s="28">
        <f t="shared" si="89"/>
        <v>27.297972785337407</v>
      </c>
    </row>
    <row r="161" spans="1:38">
      <c r="A161" s="13">
        <v>1951</v>
      </c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N161" s="59"/>
      <c r="Y161" s="25"/>
      <c r="Z161" s="26">
        <v>35508</v>
      </c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>
        <f t="shared" si="89"/>
        <v>0</v>
      </c>
    </row>
    <row r="162" spans="1:38">
      <c r="A162" s="13">
        <v>1950</v>
      </c>
      <c r="B162" s="116">
        <v>17</v>
      </c>
      <c r="C162" s="116">
        <v>6.1</v>
      </c>
      <c r="D162" s="116">
        <v>2.5</v>
      </c>
      <c r="E162" s="116">
        <v>7</v>
      </c>
      <c r="F162" s="116">
        <v>7.7</v>
      </c>
      <c r="G162" s="116">
        <v>24</v>
      </c>
      <c r="H162" s="116">
        <v>10.3</v>
      </c>
      <c r="I162" s="116"/>
      <c r="J162" s="116">
        <v>15.6</v>
      </c>
      <c r="K162" s="116"/>
      <c r="L162" s="88">
        <f>100-SUM(B162:K162)</f>
        <v>9.7999999999999972</v>
      </c>
      <c r="M162" s="25">
        <v>7729</v>
      </c>
      <c r="N162" s="25">
        <f t="shared" ref="N162:X162" si="112">B162*$M162/100</f>
        <v>1313.93</v>
      </c>
      <c r="O162" s="25">
        <f t="shared" si="112"/>
        <v>471.46899999999994</v>
      </c>
      <c r="P162" s="25">
        <f t="shared" si="112"/>
        <v>193.22499999999999</v>
      </c>
      <c r="Q162" s="25">
        <f t="shared" si="112"/>
        <v>541.03</v>
      </c>
      <c r="R162" s="25">
        <f t="shared" si="112"/>
        <v>595.13300000000004</v>
      </c>
      <c r="S162" s="25">
        <f t="shared" si="112"/>
        <v>1854.96</v>
      </c>
      <c r="T162" s="25">
        <f t="shared" si="112"/>
        <v>796.0870000000001</v>
      </c>
      <c r="U162" s="25">
        <f t="shared" si="112"/>
        <v>0</v>
      </c>
      <c r="V162" s="25">
        <f t="shared" si="112"/>
        <v>1205.7239999999999</v>
      </c>
      <c r="W162" s="25">
        <f t="shared" si="112"/>
        <v>0</v>
      </c>
      <c r="X162" s="25">
        <f t="shared" si="112"/>
        <v>757.44199999999978</v>
      </c>
      <c r="Y162" s="25">
        <v>7729</v>
      </c>
      <c r="Z162" s="26">
        <v>28276</v>
      </c>
      <c r="AA162" s="40">
        <f t="shared" ref="AA162:AK162" si="113">100*N162/$Z162</f>
        <v>4.6468029424246708</v>
      </c>
      <c r="AB162" s="40">
        <f t="shared" si="113"/>
        <v>1.6673822322817935</v>
      </c>
      <c r="AC162" s="40">
        <f t="shared" si="113"/>
        <v>0.68335337388598105</v>
      </c>
      <c r="AD162" s="40">
        <f t="shared" si="113"/>
        <v>1.9133894468807469</v>
      </c>
      <c r="AE162" s="40">
        <f t="shared" si="113"/>
        <v>2.1047283915688215</v>
      </c>
      <c r="AF162" s="40">
        <f t="shared" si="113"/>
        <v>6.5601923893054179</v>
      </c>
      <c r="AG162" s="40">
        <f t="shared" si="113"/>
        <v>2.8154159004102421</v>
      </c>
      <c r="AH162" s="40">
        <f t="shared" si="113"/>
        <v>0</v>
      </c>
      <c r="AI162" s="40">
        <f t="shared" si="113"/>
        <v>4.2641250530485211</v>
      </c>
      <c r="AJ162" s="40">
        <f t="shared" si="113"/>
        <v>0</v>
      </c>
      <c r="AK162" s="40">
        <f t="shared" si="113"/>
        <v>2.6787452256330453</v>
      </c>
      <c r="AL162" s="28">
        <f t="shared" si="89"/>
        <v>27.334134955439236</v>
      </c>
    </row>
    <row r="163" spans="1:38">
      <c r="A163" s="13">
        <v>1949</v>
      </c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N163" s="117"/>
      <c r="Y163" s="25"/>
      <c r="Z163" s="26">
        <v>25342</v>
      </c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>
        <f t="shared" si="89"/>
        <v>0</v>
      </c>
    </row>
    <row r="164" spans="1:38">
      <c r="A164" s="13">
        <v>1948</v>
      </c>
      <c r="B164" s="116">
        <v>14.5</v>
      </c>
      <c r="C164" s="116">
        <v>6.4</v>
      </c>
      <c r="D164" s="116">
        <v>2.6</v>
      </c>
      <c r="E164" s="116">
        <v>6.6</v>
      </c>
      <c r="F164" s="116">
        <v>7.6</v>
      </c>
      <c r="G164" s="116">
        <v>25.5</v>
      </c>
      <c r="H164" s="116">
        <v>10.3</v>
      </c>
      <c r="I164" s="116"/>
      <c r="J164" s="116">
        <v>15.3</v>
      </c>
      <c r="K164" s="116"/>
      <c r="L164" s="88">
        <f>100-SUM(B164:K164)</f>
        <v>11.200000000000003</v>
      </c>
      <c r="M164" s="25">
        <v>6618</v>
      </c>
      <c r="N164" s="25">
        <f t="shared" ref="N164:X164" si="114">B164*$M164/100</f>
        <v>959.61</v>
      </c>
      <c r="O164" s="25">
        <f t="shared" si="114"/>
        <v>423.55200000000002</v>
      </c>
      <c r="P164" s="25">
        <f t="shared" si="114"/>
        <v>172.06799999999998</v>
      </c>
      <c r="Q164" s="25">
        <f t="shared" si="114"/>
        <v>436.78799999999995</v>
      </c>
      <c r="R164" s="25">
        <f t="shared" si="114"/>
        <v>502.96799999999996</v>
      </c>
      <c r="S164" s="25">
        <f t="shared" si="114"/>
        <v>1687.59</v>
      </c>
      <c r="T164" s="25">
        <f t="shared" si="114"/>
        <v>681.65400000000011</v>
      </c>
      <c r="U164" s="25">
        <f t="shared" si="114"/>
        <v>0</v>
      </c>
      <c r="V164" s="25">
        <f t="shared" si="114"/>
        <v>1012.5540000000001</v>
      </c>
      <c r="W164" s="25">
        <f t="shared" si="114"/>
        <v>0</v>
      </c>
      <c r="X164" s="25">
        <f t="shared" si="114"/>
        <v>741.21600000000024</v>
      </c>
      <c r="Y164" s="25">
        <v>6618</v>
      </c>
      <c r="Z164" s="26">
        <v>24467</v>
      </c>
      <c r="AA164" s="40">
        <f t="shared" ref="AA164:AK164" si="115">100*N164/$Z164</f>
        <v>3.9220582825847061</v>
      </c>
      <c r="AB164" s="40">
        <f t="shared" si="115"/>
        <v>1.7311153798994565</v>
      </c>
      <c r="AC164" s="40">
        <f t="shared" si="115"/>
        <v>0.70326562308415419</v>
      </c>
      <c r="AD164" s="40">
        <f t="shared" si="115"/>
        <v>1.7852127355213143</v>
      </c>
      <c r="AE164" s="40">
        <f t="shared" si="115"/>
        <v>2.0556995136306044</v>
      </c>
      <c r="AF164" s="40">
        <f t="shared" si="115"/>
        <v>6.8974128417868963</v>
      </c>
      <c r="AG164" s="40">
        <f t="shared" si="115"/>
        <v>2.7860138145256879</v>
      </c>
      <c r="AH164" s="40">
        <f t="shared" si="115"/>
        <v>0</v>
      </c>
      <c r="AI164" s="40">
        <f t="shared" si="115"/>
        <v>4.1384477050721387</v>
      </c>
      <c r="AJ164" s="40">
        <f t="shared" si="115"/>
        <v>0</v>
      </c>
      <c r="AK164" s="40">
        <f t="shared" si="115"/>
        <v>3.0294519148240497</v>
      </c>
      <c r="AL164" s="28">
        <f t="shared" si="89"/>
        <v>27.048677810929007</v>
      </c>
    </row>
    <row r="165" spans="1:38">
      <c r="A165" s="13">
        <v>1947</v>
      </c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N165" s="59"/>
      <c r="Y165" s="25"/>
      <c r="Z165" s="26">
        <v>22029</v>
      </c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>
        <f t="shared" si="89"/>
        <v>0</v>
      </c>
    </row>
    <row r="166" spans="1:38">
      <c r="A166" s="13">
        <v>1946</v>
      </c>
      <c r="B166" s="116">
        <v>17.7</v>
      </c>
      <c r="C166" s="116">
        <v>8.6</v>
      </c>
      <c r="D166" s="116">
        <v>2.8</v>
      </c>
      <c r="E166" s="116">
        <v>8.1999999999999993</v>
      </c>
      <c r="F166" s="116">
        <v>6.7</v>
      </c>
      <c r="G166" s="116">
        <v>16.3</v>
      </c>
      <c r="H166" s="116">
        <v>9.8000000000000007</v>
      </c>
      <c r="I166" s="116"/>
      <c r="J166" s="116">
        <v>16</v>
      </c>
      <c r="K166" s="116"/>
      <c r="L166" s="88">
        <f>100-SUM(B166:K166)</f>
        <v>13.900000000000006</v>
      </c>
      <c r="M166" s="25">
        <v>4682</v>
      </c>
      <c r="N166" s="25">
        <f t="shared" ref="N166:X166" si="116">B166*$M166/100</f>
        <v>828.71399999999994</v>
      </c>
      <c r="O166" s="25">
        <f t="shared" si="116"/>
        <v>402.65199999999999</v>
      </c>
      <c r="P166" s="25">
        <f t="shared" si="116"/>
        <v>131.09599999999998</v>
      </c>
      <c r="Q166" s="25">
        <f t="shared" si="116"/>
        <v>383.92399999999992</v>
      </c>
      <c r="R166" s="25">
        <f t="shared" si="116"/>
        <v>313.69400000000002</v>
      </c>
      <c r="S166" s="25">
        <f t="shared" si="116"/>
        <v>763.16600000000005</v>
      </c>
      <c r="T166" s="25">
        <f t="shared" si="116"/>
        <v>458.83600000000007</v>
      </c>
      <c r="U166" s="25">
        <f t="shared" si="116"/>
        <v>0</v>
      </c>
      <c r="V166" s="25">
        <f t="shared" si="116"/>
        <v>749.12</v>
      </c>
      <c r="W166" s="25">
        <f t="shared" si="116"/>
        <v>0</v>
      </c>
      <c r="X166" s="25">
        <f t="shared" si="116"/>
        <v>650.79800000000023</v>
      </c>
      <c r="Y166" s="25">
        <v>4682</v>
      </c>
      <c r="Z166" s="26">
        <v>19768</v>
      </c>
      <c r="AA166" s="40">
        <f t="shared" ref="AA166:AK166" si="117">100*N166/$Z166</f>
        <v>4.1921995143666528</v>
      </c>
      <c r="AB166" s="40">
        <f t="shared" si="117"/>
        <v>2.0368878996357749</v>
      </c>
      <c r="AC166" s="40">
        <f t="shared" si="117"/>
        <v>0.66317280453257776</v>
      </c>
      <c r="AD166" s="40">
        <f t="shared" si="117"/>
        <v>1.9421489275596922</v>
      </c>
      <c r="AE166" s="40">
        <f t="shared" si="117"/>
        <v>1.5868777822743829</v>
      </c>
      <c r="AF166" s="40">
        <f t="shared" si="117"/>
        <v>3.8606131121003644</v>
      </c>
      <c r="AG166" s="40">
        <f t="shared" si="117"/>
        <v>2.3211048158640231</v>
      </c>
      <c r="AH166" s="40">
        <f t="shared" si="117"/>
        <v>0</v>
      </c>
      <c r="AI166" s="40">
        <f t="shared" si="117"/>
        <v>3.7895588830433025</v>
      </c>
      <c r="AJ166" s="40">
        <f t="shared" si="117"/>
        <v>0</v>
      </c>
      <c r="AK166" s="40">
        <f t="shared" si="117"/>
        <v>3.2921792796438702</v>
      </c>
      <c r="AL166" s="28">
        <f t="shared" si="89"/>
        <v>23.68474301902064</v>
      </c>
    </row>
    <row r="167" spans="1:38">
      <c r="A167" s="29">
        <v>1945</v>
      </c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N167" s="117"/>
      <c r="Y167" s="25"/>
      <c r="Z167" s="26">
        <v>17509</v>
      </c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>
        <f t="shared" si="89"/>
        <v>0</v>
      </c>
    </row>
    <row r="168" spans="1:38">
      <c r="A168" s="29">
        <v>1944</v>
      </c>
      <c r="B168" s="116">
        <v>37.200000000000003</v>
      </c>
      <c r="C168" s="116">
        <v>5.7</v>
      </c>
      <c r="D168" s="116">
        <v>2.2999999999999998</v>
      </c>
      <c r="E168" s="116">
        <v>8.1</v>
      </c>
      <c r="F168" s="116">
        <v>4.5</v>
      </c>
      <c r="G168" s="116">
        <v>13.9</v>
      </c>
      <c r="H168" s="116">
        <v>6.9</v>
      </c>
      <c r="I168" s="116"/>
      <c r="J168" s="116">
        <v>11</v>
      </c>
      <c r="K168" s="116"/>
      <c r="L168" s="88">
        <f>100-SUM(B168:K168)</f>
        <v>10.399999999999991</v>
      </c>
      <c r="M168" s="25">
        <v>5253</v>
      </c>
      <c r="N168" s="25">
        <f t="shared" ref="N168:X168" si="118">B168*$M168/100</f>
        <v>1954.116</v>
      </c>
      <c r="O168" s="25">
        <f t="shared" si="118"/>
        <v>299.42100000000005</v>
      </c>
      <c r="P168" s="25">
        <f t="shared" si="118"/>
        <v>120.819</v>
      </c>
      <c r="Q168" s="25">
        <f t="shared" si="118"/>
        <v>425.49299999999994</v>
      </c>
      <c r="R168" s="25">
        <f t="shared" si="118"/>
        <v>236.38499999999999</v>
      </c>
      <c r="S168" s="25">
        <f t="shared" si="118"/>
        <v>730.16699999999992</v>
      </c>
      <c r="T168" s="25">
        <f t="shared" si="118"/>
        <v>362.45700000000005</v>
      </c>
      <c r="U168" s="25">
        <f t="shared" si="118"/>
        <v>0</v>
      </c>
      <c r="V168" s="25">
        <f t="shared" si="118"/>
        <v>577.83000000000004</v>
      </c>
      <c r="W168" s="25">
        <f t="shared" si="118"/>
        <v>0</v>
      </c>
      <c r="X168" s="25">
        <f t="shared" si="118"/>
        <v>546.31199999999956</v>
      </c>
      <c r="Y168" s="25">
        <v>5253.1</v>
      </c>
      <c r="Z168" s="26">
        <v>16758</v>
      </c>
      <c r="AA168" s="40">
        <f t="shared" ref="AA168:AK168" si="119">100*N168/$Z168</f>
        <v>11.660794844253491</v>
      </c>
      <c r="AB168" s="40">
        <f t="shared" si="119"/>
        <v>1.7867346938775515</v>
      </c>
      <c r="AC168" s="40">
        <f t="shared" si="119"/>
        <v>0.7209631220909416</v>
      </c>
      <c r="AD168" s="40">
        <f t="shared" si="119"/>
        <v>2.5390440386680986</v>
      </c>
      <c r="AE168" s="40">
        <f t="shared" si="119"/>
        <v>1.410580021482277</v>
      </c>
      <c r="AF168" s="40">
        <f t="shared" si="119"/>
        <v>4.357124955245256</v>
      </c>
      <c r="AG168" s="40">
        <f t="shared" si="119"/>
        <v>2.1628893662728252</v>
      </c>
      <c r="AH168" s="40">
        <f t="shared" si="119"/>
        <v>0</v>
      </c>
      <c r="AI168" s="40">
        <f t="shared" si="119"/>
        <v>3.4480844969566777</v>
      </c>
      <c r="AJ168" s="40">
        <f t="shared" si="119"/>
        <v>0</v>
      </c>
      <c r="AK168" s="40">
        <f t="shared" si="119"/>
        <v>3.2600071607590375</v>
      </c>
      <c r="AL168" s="28">
        <f t="shared" si="89"/>
        <v>31.346222699606159</v>
      </c>
    </row>
    <row r="169" spans="1:38">
      <c r="A169" s="29">
        <v>1943</v>
      </c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N169" s="117"/>
      <c r="Y169" s="25"/>
      <c r="Z169" s="26">
        <v>16239</v>
      </c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>
        <f t="shared" si="89"/>
        <v>0</v>
      </c>
    </row>
    <row r="170" spans="1:38">
      <c r="A170" s="29">
        <v>1942</v>
      </c>
      <c r="B170" s="116">
        <v>43.7</v>
      </c>
      <c r="C170" s="116">
        <v>4.3</v>
      </c>
      <c r="D170" s="116">
        <v>2.1</v>
      </c>
      <c r="E170" s="116">
        <v>10.199999999999999</v>
      </c>
      <c r="F170" s="116">
        <v>4.3</v>
      </c>
      <c r="G170" s="116">
        <v>10.5</v>
      </c>
      <c r="H170" s="116">
        <v>6</v>
      </c>
      <c r="I170" s="116"/>
      <c r="J170" s="116">
        <v>10</v>
      </c>
      <c r="K170" s="116"/>
      <c r="L170" s="88">
        <f>100-SUM(B170:K170)</f>
        <v>8.9000000000000057</v>
      </c>
      <c r="M170" s="25">
        <v>5077</v>
      </c>
      <c r="N170" s="25">
        <f t="shared" ref="N170:X170" si="120">B170*$M170/100</f>
        <v>2218.6490000000003</v>
      </c>
      <c r="O170" s="25">
        <f t="shared" si="120"/>
        <v>218.31099999999998</v>
      </c>
      <c r="P170" s="25">
        <f t="shared" si="120"/>
        <v>106.617</v>
      </c>
      <c r="Q170" s="25">
        <f t="shared" si="120"/>
        <v>517.85399999999993</v>
      </c>
      <c r="R170" s="25">
        <f t="shared" si="120"/>
        <v>218.31099999999998</v>
      </c>
      <c r="S170" s="25">
        <f t="shared" si="120"/>
        <v>533.08500000000004</v>
      </c>
      <c r="T170" s="25">
        <f t="shared" si="120"/>
        <v>304.62</v>
      </c>
      <c r="U170" s="25">
        <f t="shared" si="120"/>
        <v>0</v>
      </c>
      <c r="V170" s="25">
        <f t="shared" si="120"/>
        <v>507.7</v>
      </c>
      <c r="W170" s="25">
        <f t="shared" si="120"/>
        <v>0</v>
      </c>
      <c r="X170" s="25">
        <f t="shared" si="120"/>
        <v>451.85300000000029</v>
      </c>
      <c r="Y170" s="25">
        <v>5077.8999999999996</v>
      </c>
      <c r="Z170" s="26">
        <v>15080</v>
      </c>
      <c r="AA170" s="40">
        <f t="shared" ref="AA170:AK170" si="121">100*N170/$Z170</f>
        <v>14.712526525198941</v>
      </c>
      <c r="AB170" s="40">
        <f t="shared" si="121"/>
        <v>1.447685676392573</v>
      </c>
      <c r="AC170" s="40">
        <f t="shared" si="121"/>
        <v>0.70700928381962869</v>
      </c>
      <c r="AD170" s="40">
        <f t="shared" si="121"/>
        <v>3.434045092838196</v>
      </c>
      <c r="AE170" s="40">
        <f t="shared" si="121"/>
        <v>1.447685676392573</v>
      </c>
      <c r="AF170" s="40">
        <f t="shared" si="121"/>
        <v>3.5350464190981432</v>
      </c>
      <c r="AG170" s="40">
        <f t="shared" si="121"/>
        <v>2.0200265251989391</v>
      </c>
      <c r="AH170" s="40">
        <f t="shared" si="121"/>
        <v>0</v>
      </c>
      <c r="AI170" s="40">
        <f t="shared" si="121"/>
        <v>3.3667108753315649</v>
      </c>
      <c r="AJ170" s="40">
        <f t="shared" si="121"/>
        <v>0</v>
      </c>
      <c r="AK170" s="40">
        <f t="shared" si="121"/>
        <v>2.9963726790450949</v>
      </c>
      <c r="AL170" s="28">
        <f t="shared" ref="AL170:AL199" si="122">SUM(AA170:AK170)</f>
        <v>33.667108753315659</v>
      </c>
    </row>
    <row r="171" spans="1:38">
      <c r="A171" s="29">
        <v>1941</v>
      </c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Y171" s="25"/>
      <c r="Z171" s="26">
        <v>13800</v>
      </c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>
        <f t="shared" si="122"/>
        <v>0</v>
      </c>
    </row>
    <row r="172" spans="1:38">
      <c r="A172" s="29">
        <v>1940</v>
      </c>
      <c r="B172" s="116">
        <v>49.2</v>
      </c>
      <c r="C172" s="116">
        <v>4.2</v>
      </c>
      <c r="D172" s="116">
        <v>2</v>
      </c>
      <c r="E172" s="116">
        <v>5.9</v>
      </c>
      <c r="F172" s="116">
        <v>4.7</v>
      </c>
      <c r="G172" s="116">
        <v>9.9</v>
      </c>
      <c r="H172" s="116">
        <v>6.3</v>
      </c>
      <c r="I172" s="116"/>
      <c r="J172" s="116">
        <v>10</v>
      </c>
      <c r="K172" s="116"/>
      <c r="L172" s="88">
        <f>100-SUM(B172:K172)</f>
        <v>7.7999999999999972</v>
      </c>
      <c r="M172" s="25">
        <v>4311</v>
      </c>
      <c r="N172" s="25">
        <f t="shared" ref="N172:X172" si="123">B172*$M172/100</f>
        <v>2121.0120000000002</v>
      </c>
      <c r="O172" s="25">
        <f t="shared" si="123"/>
        <v>181.06200000000001</v>
      </c>
      <c r="P172" s="25">
        <f t="shared" si="123"/>
        <v>86.22</v>
      </c>
      <c r="Q172" s="25">
        <f t="shared" si="123"/>
        <v>254.34900000000002</v>
      </c>
      <c r="R172" s="25">
        <f t="shared" si="123"/>
        <v>202.61700000000002</v>
      </c>
      <c r="S172" s="25">
        <f t="shared" si="123"/>
        <v>426.78899999999999</v>
      </c>
      <c r="T172" s="25">
        <f t="shared" si="123"/>
        <v>271.59300000000002</v>
      </c>
      <c r="U172" s="25">
        <f t="shared" si="123"/>
        <v>0</v>
      </c>
      <c r="V172" s="25">
        <f t="shared" si="123"/>
        <v>431.1</v>
      </c>
      <c r="W172" s="25">
        <f t="shared" si="123"/>
        <v>0</v>
      </c>
      <c r="X172" s="25">
        <f t="shared" si="123"/>
        <v>336.25799999999987</v>
      </c>
      <c r="Y172" s="25">
        <v>4311</v>
      </c>
      <c r="Z172" s="26">
        <v>12597</v>
      </c>
      <c r="AA172" s="40">
        <f t="shared" ref="AA172:AK172" si="124">100*N172/$Z172</f>
        <v>16.837437485115505</v>
      </c>
      <c r="AB172" s="40">
        <f t="shared" si="124"/>
        <v>1.4373422243391285</v>
      </c>
      <c r="AC172" s="40">
        <f t="shared" si="124"/>
        <v>0.68444867825672784</v>
      </c>
      <c r="AD172" s="40">
        <f t="shared" si="124"/>
        <v>2.019123600857347</v>
      </c>
      <c r="AE172" s="40">
        <f t="shared" si="124"/>
        <v>1.6084543939033105</v>
      </c>
      <c r="AF172" s="40">
        <f t="shared" si="124"/>
        <v>3.3880209573708027</v>
      </c>
      <c r="AG172" s="40">
        <f t="shared" si="124"/>
        <v>2.1560133365086926</v>
      </c>
      <c r="AH172" s="40">
        <f t="shared" si="124"/>
        <v>0</v>
      </c>
      <c r="AI172" s="40">
        <f t="shared" si="124"/>
        <v>3.4222433912836387</v>
      </c>
      <c r="AJ172" s="40">
        <f t="shared" si="124"/>
        <v>0</v>
      </c>
      <c r="AK172" s="40">
        <f t="shared" si="124"/>
        <v>2.6693498452012374</v>
      </c>
      <c r="AL172" s="28">
        <f t="shared" si="122"/>
        <v>34.222433912836394</v>
      </c>
    </row>
    <row r="173" spans="1:38">
      <c r="A173" s="29">
        <v>1939</v>
      </c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Y173" s="25"/>
      <c r="Z173" s="26">
        <v>11791</v>
      </c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>
        <f t="shared" si="122"/>
        <v>0</v>
      </c>
    </row>
    <row r="174" spans="1:38">
      <c r="A174" s="13">
        <v>1938</v>
      </c>
      <c r="B174" s="116">
        <v>12.5</v>
      </c>
      <c r="C174" s="116">
        <v>5.9</v>
      </c>
      <c r="D174" s="116">
        <v>3.3</v>
      </c>
      <c r="E174" s="116">
        <v>6</v>
      </c>
      <c r="F174" s="116">
        <v>11.2</v>
      </c>
      <c r="G174" s="116">
        <v>17.399999999999999</v>
      </c>
      <c r="H174" s="116">
        <v>10.199999999999999</v>
      </c>
      <c r="I174" s="116"/>
      <c r="J174" s="116">
        <v>20.8</v>
      </c>
      <c r="K174" s="116"/>
      <c r="L174" s="88">
        <f>100-SUM(B174:K174)</f>
        <v>12.700000000000003</v>
      </c>
      <c r="M174" s="25">
        <v>2156</v>
      </c>
      <c r="N174" s="25">
        <f t="shared" ref="N174:X174" si="125">B174*$M174/100</f>
        <v>269.5</v>
      </c>
      <c r="O174" s="25">
        <f t="shared" si="125"/>
        <v>127.20400000000001</v>
      </c>
      <c r="P174" s="25">
        <f t="shared" si="125"/>
        <v>71.147999999999996</v>
      </c>
      <c r="Q174" s="25">
        <f t="shared" si="125"/>
        <v>129.36000000000001</v>
      </c>
      <c r="R174" s="25">
        <f t="shared" si="125"/>
        <v>241.47199999999998</v>
      </c>
      <c r="S174" s="25">
        <f t="shared" si="125"/>
        <v>375.14399999999995</v>
      </c>
      <c r="T174" s="25">
        <f t="shared" si="125"/>
        <v>219.91199999999998</v>
      </c>
      <c r="U174" s="25">
        <f t="shared" si="125"/>
        <v>0</v>
      </c>
      <c r="V174" s="25">
        <f t="shared" si="125"/>
        <v>448.44800000000004</v>
      </c>
      <c r="W174" s="25">
        <f t="shared" si="125"/>
        <v>0</v>
      </c>
      <c r="X174" s="25">
        <f t="shared" si="125"/>
        <v>273.81200000000007</v>
      </c>
      <c r="Y174" s="25">
        <v>2156.4</v>
      </c>
      <c r="Z174" s="26">
        <v>10647</v>
      </c>
      <c r="AA174" s="40">
        <f t="shared" ref="AA174:AK174" si="126">100*N174/$Z174</f>
        <v>2.5312294543063776</v>
      </c>
      <c r="AB174" s="40">
        <f t="shared" si="126"/>
        <v>1.1947403024326102</v>
      </c>
      <c r="AC174" s="40">
        <f t="shared" si="126"/>
        <v>0.66824457593688358</v>
      </c>
      <c r="AD174" s="40">
        <f t="shared" si="126"/>
        <v>1.2149901380670614</v>
      </c>
      <c r="AE174" s="40">
        <f t="shared" si="126"/>
        <v>2.2679815910585139</v>
      </c>
      <c r="AF174" s="40">
        <f t="shared" si="126"/>
        <v>3.5234714003944769</v>
      </c>
      <c r="AG174" s="40">
        <f t="shared" si="126"/>
        <v>2.0654832347140037</v>
      </c>
      <c r="AH174" s="40">
        <f t="shared" si="126"/>
        <v>0</v>
      </c>
      <c r="AI174" s="40">
        <f t="shared" si="126"/>
        <v>4.2119658119658121</v>
      </c>
      <c r="AJ174" s="40">
        <f t="shared" si="126"/>
        <v>0</v>
      </c>
      <c r="AK174" s="40">
        <f t="shared" si="126"/>
        <v>2.5717291255752803</v>
      </c>
      <c r="AL174" s="28">
        <f t="shared" si="122"/>
        <v>20.249835634451021</v>
      </c>
    </row>
    <row r="175" spans="1:38">
      <c r="A175" s="13">
        <v>1937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Y175" s="25"/>
      <c r="Z175" s="26">
        <v>10200</v>
      </c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>
        <f t="shared" si="122"/>
        <v>0</v>
      </c>
    </row>
    <row r="176" spans="1:38">
      <c r="A176" s="13">
        <v>1936</v>
      </c>
      <c r="B176" s="116">
        <v>10.5</v>
      </c>
      <c r="C176" s="116">
        <v>6.5</v>
      </c>
      <c r="D176" s="116">
        <v>3.7</v>
      </c>
      <c r="E176" s="116">
        <v>5.3</v>
      </c>
      <c r="F176" s="116">
        <v>11.7</v>
      </c>
      <c r="G176" s="116">
        <v>17.8</v>
      </c>
      <c r="H176" s="116">
        <v>10</v>
      </c>
      <c r="I176" s="116"/>
      <c r="J176" s="116">
        <v>20</v>
      </c>
      <c r="K176" s="116"/>
      <c r="L176" s="88">
        <f>100-SUM(B176:K176)</f>
        <v>14.5</v>
      </c>
      <c r="M176" s="25">
        <v>1744</v>
      </c>
      <c r="N176" s="25">
        <f t="shared" ref="N176:X176" si="127">B176*$M176/100</f>
        <v>183.12</v>
      </c>
      <c r="O176" s="25">
        <f t="shared" si="127"/>
        <v>113.36</v>
      </c>
      <c r="P176" s="25">
        <f t="shared" si="127"/>
        <v>64.528000000000006</v>
      </c>
      <c r="Q176" s="25">
        <f t="shared" si="127"/>
        <v>92.431999999999988</v>
      </c>
      <c r="R176" s="25">
        <f t="shared" si="127"/>
        <v>204.048</v>
      </c>
      <c r="S176" s="25">
        <f t="shared" si="127"/>
        <v>310.43200000000002</v>
      </c>
      <c r="T176" s="25">
        <f t="shared" si="127"/>
        <v>174.4</v>
      </c>
      <c r="U176" s="25">
        <f t="shared" si="127"/>
        <v>0</v>
      </c>
      <c r="V176" s="25">
        <f t="shared" si="127"/>
        <v>348.8</v>
      </c>
      <c r="W176" s="25">
        <f t="shared" si="127"/>
        <v>0</v>
      </c>
      <c r="X176" s="25">
        <f t="shared" si="127"/>
        <v>252.88</v>
      </c>
      <c r="Y176" s="25">
        <v>1744.1</v>
      </c>
      <c r="Z176" s="26">
        <v>9201</v>
      </c>
      <c r="AA176" s="40">
        <f t="shared" ref="AA176:AK176" si="128">100*N176/$Z176</f>
        <v>1.9902184545158135</v>
      </c>
      <c r="AB176" s="40">
        <f t="shared" si="128"/>
        <v>1.2320399956526464</v>
      </c>
      <c r="AC176" s="40">
        <f t="shared" si="128"/>
        <v>0.70131507444842955</v>
      </c>
      <c r="AD176" s="40">
        <f t="shared" si="128"/>
        <v>1.0045864579936963</v>
      </c>
      <c r="AE176" s="40">
        <f t="shared" si="128"/>
        <v>2.2176719921747634</v>
      </c>
      <c r="AF176" s="40">
        <f t="shared" si="128"/>
        <v>3.3738941419410935</v>
      </c>
      <c r="AG176" s="40">
        <f t="shared" si="128"/>
        <v>1.8954461471579176</v>
      </c>
      <c r="AH176" s="40">
        <f t="shared" si="128"/>
        <v>0</v>
      </c>
      <c r="AI176" s="40">
        <f t="shared" si="128"/>
        <v>3.7908922943158352</v>
      </c>
      <c r="AJ176" s="40">
        <f t="shared" si="128"/>
        <v>0</v>
      </c>
      <c r="AK176" s="40">
        <f t="shared" si="128"/>
        <v>2.7483969133789805</v>
      </c>
      <c r="AL176" s="28">
        <f t="shared" si="122"/>
        <v>18.954461471579176</v>
      </c>
    </row>
    <row r="177" spans="1:38">
      <c r="A177" s="13">
        <v>1935</v>
      </c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Y177" s="25"/>
      <c r="Z177" s="26">
        <v>8627</v>
      </c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>
        <f t="shared" si="122"/>
        <v>0</v>
      </c>
    </row>
    <row r="178" spans="1:38">
      <c r="A178" s="13">
        <v>1934</v>
      </c>
      <c r="B178" s="116">
        <v>9.6</v>
      </c>
      <c r="C178" s="116">
        <v>7</v>
      </c>
      <c r="D178" s="116">
        <v>3.8</v>
      </c>
      <c r="E178" s="116">
        <v>4.9000000000000004</v>
      </c>
      <c r="F178" s="116">
        <v>11.6</v>
      </c>
      <c r="G178" s="116">
        <v>17</v>
      </c>
      <c r="H178" s="116">
        <v>9.6</v>
      </c>
      <c r="I178" s="116"/>
      <c r="J178" s="116">
        <v>19.899999999999999</v>
      </c>
      <c r="K178" s="116"/>
      <c r="L178" s="88">
        <f>100-SUM(B178:K178)</f>
        <v>16.599999999999994</v>
      </c>
      <c r="M178" s="25">
        <v>1543</v>
      </c>
      <c r="N178" s="25">
        <f t="shared" ref="N178:X178" si="129">B178*$M178/100</f>
        <v>148.12799999999999</v>
      </c>
      <c r="O178" s="25">
        <f t="shared" si="129"/>
        <v>108.01</v>
      </c>
      <c r="P178" s="25">
        <f t="shared" si="129"/>
        <v>58.633999999999993</v>
      </c>
      <c r="Q178" s="25">
        <f t="shared" si="129"/>
        <v>75.607000000000014</v>
      </c>
      <c r="R178" s="25">
        <f t="shared" si="129"/>
        <v>178.988</v>
      </c>
      <c r="S178" s="25">
        <f t="shared" si="129"/>
        <v>262.31</v>
      </c>
      <c r="T178" s="25">
        <f t="shared" si="129"/>
        <v>148.12799999999999</v>
      </c>
      <c r="U178" s="25">
        <f t="shared" si="129"/>
        <v>0</v>
      </c>
      <c r="V178" s="25">
        <f t="shared" si="129"/>
        <v>307.05699999999996</v>
      </c>
      <c r="W178" s="25">
        <f t="shared" si="129"/>
        <v>0</v>
      </c>
      <c r="X178" s="25">
        <f t="shared" si="129"/>
        <v>256.13799999999992</v>
      </c>
      <c r="Y178" s="25">
        <v>1543.2</v>
      </c>
      <c r="Z178" s="26">
        <v>8090</v>
      </c>
      <c r="AA178" s="40">
        <f t="shared" ref="AA178:AK178" si="130">100*N178/$Z178</f>
        <v>1.8310012360939429</v>
      </c>
      <c r="AB178" s="40">
        <f t="shared" si="130"/>
        <v>1.3351050679851668</v>
      </c>
      <c r="AC178" s="40">
        <f t="shared" si="130"/>
        <v>0.72477132262051913</v>
      </c>
      <c r="AD178" s="40">
        <f t="shared" si="130"/>
        <v>0.93457354758961697</v>
      </c>
      <c r="AE178" s="40">
        <f t="shared" si="130"/>
        <v>2.2124598269468478</v>
      </c>
      <c r="AF178" s="40">
        <f t="shared" si="130"/>
        <v>3.2423980222496911</v>
      </c>
      <c r="AG178" s="40">
        <f t="shared" si="130"/>
        <v>1.8310012360939429</v>
      </c>
      <c r="AH178" s="40">
        <f t="shared" si="130"/>
        <v>0</v>
      </c>
      <c r="AI178" s="40">
        <f t="shared" si="130"/>
        <v>3.7955129789864026</v>
      </c>
      <c r="AJ178" s="40">
        <f t="shared" si="130"/>
        <v>0</v>
      </c>
      <c r="AK178" s="40">
        <f t="shared" si="130"/>
        <v>3.1661063040791091</v>
      </c>
      <c r="AL178" s="28">
        <f t="shared" si="122"/>
        <v>19.072929542645237</v>
      </c>
    </row>
    <row r="179" spans="1:38">
      <c r="A179" s="13">
        <v>1933</v>
      </c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Y179" s="25"/>
      <c r="Z179" s="26">
        <v>7347</v>
      </c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>
        <f t="shared" si="122"/>
        <v>0</v>
      </c>
    </row>
    <row r="180" spans="1:38">
      <c r="A180" s="13">
        <v>1932</v>
      </c>
      <c r="B180" s="116">
        <v>9.6999999999999993</v>
      </c>
      <c r="C180" s="116">
        <v>7</v>
      </c>
      <c r="D180" s="116">
        <v>3.6</v>
      </c>
      <c r="E180" s="116">
        <v>3.3</v>
      </c>
      <c r="F180" s="116">
        <v>12.2</v>
      </c>
      <c r="G180" s="116">
        <v>17.600000000000001</v>
      </c>
      <c r="H180" s="116">
        <v>10</v>
      </c>
      <c r="I180" s="116"/>
      <c r="J180" s="116">
        <v>19.899999999999999</v>
      </c>
      <c r="K180" s="116"/>
      <c r="L180" s="88">
        <f>100-SUM(B180:K180)</f>
        <v>16.700000000000003</v>
      </c>
      <c r="M180" s="25">
        <v>1528</v>
      </c>
      <c r="N180" s="25">
        <f t="shared" ref="N180:X180" si="131">B180*$M180/100</f>
        <v>148.21599999999998</v>
      </c>
      <c r="O180" s="25">
        <f t="shared" si="131"/>
        <v>106.96</v>
      </c>
      <c r="P180" s="25">
        <f t="shared" si="131"/>
        <v>55.008000000000003</v>
      </c>
      <c r="Q180" s="25">
        <f t="shared" si="131"/>
        <v>50.423999999999999</v>
      </c>
      <c r="R180" s="25">
        <f t="shared" si="131"/>
        <v>186.416</v>
      </c>
      <c r="S180" s="25">
        <f t="shared" si="131"/>
        <v>268.92800000000005</v>
      </c>
      <c r="T180" s="25">
        <f t="shared" si="131"/>
        <v>152.80000000000001</v>
      </c>
      <c r="U180" s="25">
        <f t="shared" si="131"/>
        <v>0</v>
      </c>
      <c r="V180" s="25">
        <f t="shared" si="131"/>
        <v>304.07199999999995</v>
      </c>
      <c r="W180" s="25">
        <f t="shared" si="131"/>
        <v>0</v>
      </c>
      <c r="X180" s="25">
        <f t="shared" si="131"/>
        <v>255.17600000000004</v>
      </c>
      <c r="Y180" s="25">
        <v>1528.9</v>
      </c>
      <c r="Z180" s="26">
        <v>7380</v>
      </c>
      <c r="AA180" s="40">
        <f t="shared" ref="AA180:AK180" si="132">100*N180/$Z180</f>
        <v>2.0083468834688345</v>
      </c>
      <c r="AB180" s="40">
        <f t="shared" si="132"/>
        <v>1.4493224932249322</v>
      </c>
      <c r="AC180" s="40">
        <f t="shared" si="132"/>
        <v>0.74536585365853658</v>
      </c>
      <c r="AD180" s="40">
        <f t="shared" si="132"/>
        <v>0.68325203252032518</v>
      </c>
      <c r="AE180" s="40">
        <f t="shared" si="132"/>
        <v>2.5259620596205958</v>
      </c>
      <c r="AF180" s="40">
        <f t="shared" si="132"/>
        <v>3.6440108401084021</v>
      </c>
      <c r="AG180" s="40">
        <f t="shared" si="132"/>
        <v>2.0704607046070462</v>
      </c>
      <c r="AH180" s="40">
        <f t="shared" si="132"/>
        <v>0</v>
      </c>
      <c r="AI180" s="40">
        <f t="shared" si="132"/>
        <v>4.120216802168021</v>
      </c>
      <c r="AJ180" s="40">
        <f t="shared" si="132"/>
        <v>0</v>
      </c>
      <c r="AK180" s="40">
        <f t="shared" si="132"/>
        <v>3.4576693766937678</v>
      </c>
      <c r="AL180" s="28">
        <f t="shared" si="122"/>
        <v>20.704607046070461</v>
      </c>
    </row>
    <row r="181" spans="1:38">
      <c r="A181" s="13">
        <v>1931</v>
      </c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Y181" s="25"/>
      <c r="Z181" s="26">
        <v>7734</v>
      </c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>
        <f t="shared" si="122"/>
        <v>0</v>
      </c>
    </row>
    <row r="182" spans="1:38">
      <c r="A182" s="13">
        <v>1930</v>
      </c>
      <c r="B182" s="116">
        <v>10.9</v>
      </c>
      <c r="C182" s="116">
        <v>7.4</v>
      </c>
      <c r="D182" s="116">
        <v>3.7</v>
      </c>
      <c r="E182" s="116">
        <v>3.4</v>
      </c>
      <c r="F182" s="116">
        <v>11.5</v>
      </c>
      <c r="G182" s="116">
        <v>14.4</v>
      </c>
      <c r="H182" s="116">
        <v>10</v>
      </c>
      <c r="I182" s="116"/>
      <c r="J182" s="116">
        <v>21.8</v>
      </c>
      <c r="K182" s="116"/>
      <c r="L182" s="88">
        <f>100-SUM(B182:K182)</f>
        <v>16.900000000000006</v>
      </c>
      <c r="M182" s="25">
        <v>1405</v>
      </c>
      <c r="N182" s="25">
        <f t="shared" ref="N182:X182" si="133">B182*$M182/100</f>
        <v>153.14500000000001</v>
      </c>
      <c r="O182" s="25">
        <f t="shared" si="133"/>
        <v>103.97</v>
      </c>
      <c r="P182" s="25">
        <f t="shared" si="133"/>
        <v>51.984999999999999</v>
      </c>
      <c r="Q182" s="25">
        <f t="shared" si="133"/>
        <v>47.77</v>
      </c>
      <c r="R182" s="25">
        <f t="shared" si="133"/>
        <v>161.57499999999999</v>
      </c>
      <c r="S182" s="25">
        <f t="shared" si="133"/>
        <v>202.32</v>
      </c>
      <c r="T182" s="25">
        <f t="shared" si="133"/>
        <v>140.5</v>
      </c>
      <c r="U182" s="25">
        <f t="shared" si="133"/>
        <v>0</v>
      </c>
      <c r="V182" s="25">
        <f t="shared" si="133"/>
        <v>306.29000000000002</v>
      </c>
      <c r="W182" s="25">
        <f t="shared" si="133"/>
        <v>0</v>
      </c>
      <c r="X182" s="25">
        <f t="shared" si="133"/>
        <v>237.44500000000008</v>
      </c>
      <c r="Y182" s="25">
        <v>1405.5</v>
      </c>
      <c r="Z182" s="26">
        <v>8420</v>
      </c>
      <c r="AA182" s="40">
        <f t="shared" ref="AA182:AK182" si="134">100*N182/$Z182</f>
        <v>1.8188242280285039</v>
      </c>
      <c r="AB182" s="40">
        <f t="shared" si="134"/>
        <v>1.2347980997624703</v>
      </c>
      <c r="AC182" s="40">
        <f t="shared" si="134"/>
        <v>0.61739904988123517</v>
      </c>
      <c r="AD182" s="40">
        <f t="shared" si="134"/>
        <v>0.56733966745843234</v>
      </c>
      <c r="AE182" s="40">
        <f t="shared" si="134"/>
        <v>1.9189429928741091</v>
      </c>
      <c r="AF182" s="40">
        <f t="shared" si="134"/>
        <v>2.4028503562945369</v>
      </c>
      <c r="AG182" s="40">
        <f t="shared" si="134"/>
        <v>1.6686460807600949</v>
      </c>
      <c r="AH182" s="40">
        <f t="shared" si="134"/>
        <v>0</v>
      </c>
      <c r="AI182" s="40">
        <f t="shared" si="134"/>
        <v>3.6376484560570077</v>
      </c>
      <c r="AJ182" s="40">
        <f t="shared" si="134"/>
        <v>0</v>
      </c>
      <c r="AK182" s="40">
        <f t="shared" si="134"/>
        <v>2.8200118764845614</v>
      </c>
      <c r="AL182" s="28">
        <f t="shared" si="122"/>
        <v>16.686460807600952</v>
      </c>
    </row>
    <row r="183" spans="1:38">
      <c r="A183" s="13">
        <v>1929</v>
      </c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Y183" s="25"/>
      <c r="Z183" s="26">
        <v>8339</v>
      </c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>
        <f t="shared" si="122"/>
        <v>0</v>
      </c>
    </row>
    <row r="184" spans="1:38">
      <c r="A184" s="13">
        <v>1928</v>
      </c>
      <c r="B184" s="116">
        <v>11.8</v>
      </c>
      <c r="C184" s="116">
        <v>7.5</v>
      </c>
      <c r="D184" s="116">
        <v>3.9</v>
      </c>
      <c r="E184" s="116">
        <v>3.2</v>
      </c>
      <c r="F184" s="116">
        <v>10.1</v>
      </c>
      <c r="G184" s="116">
        <v>13.8</v>
      </c>
      <c r="H184" s="116">
        <v>9.6999999999999993</v>
      </c>
      <c r="I184" s="116"/>
      <c r="J184" s="116">
        <v>21.9</v>
      </c>
      <c r="K184" s="116"/>
      <c r="L184" s="88">
        <f>100-SUM(B184:K184)</f>
        <v>18.099999999999994</v>
      </c>
      <c r="M184" s="25">
        <v>1310</v>
      </c>
      <c r="N184" s="25">
        <f t="shared" ref="N184:X184" si="135">B184*$M184/100</f>
        <v>154.58000000000001</v>
      </c>
      <c r="O184" s="25">
        <f t="shared" si="135"/>
        <v>98.25</v>
      </c>
      <c r="P184" s="25">
        <f t="shared" si="135"/>
        <v>51.09</v>
      </c>
      <c r="Q184" s="25">
        <f t="shared" si="135"/>
        <v>41.92</v>
      </c>
      <c r="R184" s="25">
        <f t="shared" si="135"/>
        <v>132.31</v>
      </c>
      <c r="S184" s="25">
        <f t="shared" si="135"/>
        <v>180.78</v>
      </c>
      <c r="T184" s="25">
        <f t="shared" si="135"/>
        <v>127.06999999999998</v>
      </c>
      <c r="U184" s="25">
        <f t="shared" si="135"/>
        <v>0</v>
      </c>
      <c r="V184" s="25">
        <f t="shared" si="135"/>
        <v>286.89</v>
      </c>
      <c r="W184" s="25">
        <f t="shared" si="135"/>
        <v>0</v>
      </c>
      <c r="X184" s="25">
        <f t="shared" si="135"/>
        <v>237.10999999999993</v>
      </c>
      <c r="Y184" s="25">
        <v>1310</v>
      </c>
      <c r="Z184" s="26">
        <v>7992</v>
      </c>
      <c r="AA184" s="40">
        <f t="shared" ref="AA184:AK184" si="136">100*N184/$Z184</f>
        <v>1.9341841841841845</v>
      </c>
      <c r="AB184" s="40">
        <f t="shared" si="136"/>
        <v>1.2293543543543544</v>
      </c>
      <c r="AC184" s="40">
        <f t="shared" si="136"/>
        <v>0.6392642642642643</v>
      </c>
      <c r="AD184" s="40">
        <f t="shared" si="136"/>
        <v>0.52452452452452447</v>
      </c>
      <c r="AE184" s="40">
        <f t="shared" si="136"/>
        <v>1.6555305305305306</v>
      </c>
      <c r="AF184" s="40">
        <f t="shared" si="136"/>
        <v>2.2620120120120122</v>
      </c>
      <c r="AG184" s="40">
        <f t="shared" si="136"/>
        <v>1.5899649649649648</v>
      </c>
      <c r="AH184" s="40">
        <f t="shared" si="136"/>
        <v>0</v>
      </c>
      <c r="AI184" s="40">
        <f t="shared" si="136"/>
        <v>3.5897147147147148</v>
      </c>
      <c r="AJ184" s="40">
        <f t="shared" si="136"/>
        <v>0</v>
      </c>
      <c r="AK184" s="40">
        <f t="shared" si="136"/>
        <v>2.9668418418418407</v>
      </c>
      <c r="AL184" s="28">
        <f t="shared" si="122"/>
        <v>16.391391391391391</v>
      </c>
    </row>
    <row r="185" spans="1:38">
      <c r="A185" s="13">
        <v>1927</v>
      </c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Y185" s="25"/>
      <c r="Z185" s="26">
        <v>7728</v>
      </c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>
        <f t="shared" si="122"/>
        <v>0</v>
      </c>
    </row>
    <row r="186" spans="1:38">
      <c r="A186" s="13">
        <v>1926</v>
      </c>
      <c r="B186" s="116">
        <v>13.3</v>
      </c>
      <c r="C186" s="116">
        <v>7.9</v>
      </c>
      <c r="D186" s="116">
        <v>3.9</v>
      </c>
      <c r="E186" s="116">
        <v>3.6</v>
      </c>
      <c r="F186" s="116">
        <v>9.1</v>
      </c>
      <c r="G186" s="116">
        <v>12.4</v>
      </c>
      <c r="H186" s="116">
        <v>10</v>
      </c>
      <c r="I186" s="116"/>
      <c r="J186" s="116">
        <v>22.7</v>
      </c>
      <c r="K186" s="116"/>
      <c r="L186" s="88">
        <f>100-SUM(B186:K186)</f>
        <v>17.099999999999994</v>
      </c>
      <c r="M186" s="25">
        <v>1259</v>
      </c>
      <c r="N186" s="25">
        <f t="shared" ref="N186:X186" si="137">B186*$M186/100</f>
        <v>167.447</v>
      </c>
      <c r="O186" s="25">
        <f t="shared" si="137"/>
        <v>99.460999999999999</v>
      </c>
      <c r="P186" s="25">
        <f t="shared" si="137"/>
        <v>49.100999999999992</v>
      </c>
      <c r="Q186" s="25">
        <f t="shared" si="137"/>
        <v>45.324000000000005</v>
      </c>
      <c r="R186" s="25">
        <f t="shared" si="137"/>
        <v>114.569</v>
      </c>
      <c r="S186" s="25">
        <f t="shared" si="137"/>
        <v>156.11600000000001</v>
      </c>
      <c r="T186" s="25">
        <f t="shared" si="137"/>
        <v>125.9</v>
      </c>
      <c r="U186" s="25">
        <f t="shared" si="137"/>
        <v>0</v>
      </c>
      <c r="V186" s="25">
        <f t="shared" si="137"/>
        <v>285.79300000000001</v>
      </c>
      <c r="W186" s="25">
        <f t="shared" si="137"/>
        <v>0</v>
      </c>
      <c r="X186" s="25">
        <f t="shared" si="137"/>
        <v>215.28899999999993</v>
      </c>
      <c r="Y186" s="25">
        <v>1259</v>
      </c>
      <c r="Z186" s="26">
        <v>7612</v>
      </c>
      <c r="AA186" s="40">
        <f t="shared" ref="AA186:AK186" si="138">100*N186/$Z186</f>
        <v>2.1997766684182869</v>
      </c>
      <c r="AB186" s="40">
        <f t="shared" si="138"/>
        <v>1.3066342616920652</v>
      </c>
      <c r="AC186" s="40">
        <f t="shared" si="138"/>
        <v>0.64504729374671566</v>
      </c>
      <c r="AD186" s="40">
        <f t="shared" si="138"/>
        <v>0.59542827115081454</v>
      </c>
      <c r="AE186" s="40">
        <f t="shared" si="138"/>
        <v>1.5051103520756699</v>
      </c>
      <c r="AF186" s="40">
        <f t="shared" si="138"/>
        <v>2.0509196006305834</v>
      </c>
      <c r="AG186" s="40">
        <f t="shared" si="138"/>
        <v>1.6539674198633736</v>
      </c>
      <c r="AH186" s="40">
        <f t="shared" si="138"/>
        <v>0</v>
      </c>
      <c r="AI186" s="40">
        <f t="shared" si="138"/>
        <v>3.754506043089858</v>
      </c>
      <c r="AJ186" s="40">
        <f t="shared" si="138"/>
        <v>0</v>
      </c>
      <c r="AK186" s="40">
        <f t="shared" si="138"/>
        <v>2.8282842879663681</v>
      </c>
      <c r="AL186" s="28">
        <f t="shared" si="122"/>
        <v>16.539674198633737</v>
      </c>
    </row>
    <row r="187" spans="1:38">
      <c r="A187" s="13">
        <v>1925</v>
      </c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Y187" s="25"/>
      <c r="Z187" s="26">
        <v>7587</v>
      </c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>
        <f t="shared" si="122"/>
        <v>0</v>
      </c>
    </row>
    <row r="188" spans="1:38">
      <c r="A188" s="13">
        <v>1924</v>
      </c>
      <c r="B188" s="116">
        <v>14.4</v>
      </c>
      <c r="C188" s="116">
        <v>8.1999999999999993</v>
      </c>
      <c r="D188" s="116">
        <v>4</v>
      </c>
      <c r="E188" s="116">
        <v>3.8</v>
      </c>
      <c r="F188" s="116">
        <v>8.5</v>
      </c>
      <c r="G188" s="116">
        <v>10.8</v>
      </c>
      <c r="H188" s="116">
        <v>9.8000000000000007</v>
      </c>
      <c r="I188" s="116"/>
      <c r="J188" s="116">
        <v>23.1</v>
      </c>
      <c r="K188" s="116"/>
      <c r="L188" s="88">
        <f>100-SUM(B188:K188)</f>
        <v>17.400000000000006</v>
      </c>
      <c r="M188" s="25">
        <v>1210</v>
      </c>
      <c r="N188" s="25">
        <f t="shared" ref="N188:X188" si="139">B188*$M188/100</f>
        <v>174.24</v>
      </c>
      <c r="O188" s="25">
        <f t="shared" si="139"/>
        <v>99.22</v>
      </c>
      <c r="P188" s="25">
        <f t="shared" si="139"/>
        <v>48.4</v>
      </c>
      <c r="Q188" s="25">
        <f t="shared" si="139"/>
        <v>45.98</v>
      </c>
      <c r="R188" s="25">
        <f t="shared" si="139"/>
        <v>102.85</v>
      </c>
      <c r="S188" s="25">
        <f t="shared" si="139"/>
        <v>130.68</v>
      </c>
      <c r="T188" s="25">
        <f t="shared" si="139"/>
        <v>118.58</v>
      </c>
      <c r="U188" s="25">
        <f t="shared" si="139"/>
        <v>0</v>
      </c>
      <c r="V188" s="25">
        <f t="shared" si="139"/>
        <v>279.51</v>
      </c>
      <c r="W188" s="25">
        <f t="shared" si="139"/>
        <v>0</v>
      </c>
      <c r="X188" s="25">
        <f t="shared" si="139"/>
        <v>210.54000000000008</v>
      </c>
      <c r="Y188" s="25">
        <v>1210</v>
      </c>
      <c r="Z188" s="26">
        <v>7327</v>
      </c>
      <c r="AA188" s="40">
        <f t="shared" ref="AA188:AK188" si="140">100*N188/$Z188</f>
        <v>2.378053773713662</v>
      </c>
      <c r="AB188" s="40">
        <f t="shared" si="140"/>
        <v>1.3541695100313909</v>
      </c>
      <c r="AC188" s="40">
        <f t="shared" si="140"/>
        <v>0.66057049269823942</v>
      </c>
      <c r="AD188" s="40">
        <f t="shared" si="140"/>
        <v>0.6275419680633274</v>
      </c>
      <c r="AE188" s="40">
        <f t="shared" si="140"/>
        <v>1.4037122969837588</v>
      </c>
      <c r="AF188" s="40">
        <f t="shared" si="140"/>
        <v>1.7835403302852464</v>
      </c>
      <c r="AG188" s="40">
        <f t="shared" si="140"/>
        <v>1.6183977071106865</v>
      </c>
      <c r="AH188" s="40">
        <f t="shared" si="140"/>
        <v>0</v>
      </c>
      <c r="AI188" s="40">
        <f t="shared" si="140"/>
        <v>3.8147945953323323</v>
      </c>
      <c r="AJ188" s="40">
        <f t="shared" si="140"/>
        <v>0</v>
      </c>
      <c r="AK188" s="40">
        <f t="shared" si="140"/>
        <v>2.8734816432373425</v>
      </c>
      <c r="AL188" s="28">
        <f t="shared" si="122"/>
        <v>16.514262317455987</v>
      </c>
    </row>
    <row r="189" spans="1:38">
      <c r="A189" s="13">
        <v>1923</v>
      </c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Y189" s="25"/>
      <c r="Z189" s="26">
        <v>7085</v>
      </c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>
        <f t="shared" si="122"/>
        <v>0</v>
      </c>
    </row>
    <row r="190" spans="1:38">
      <c r="A190" s="13">
        <v>1922</v>
      </c>
      <c r="B190" s="116">
        <v>14.6</v>
      </c>
      <c r="C190" s="116">
        <v>8.5</v>
      </c>
      <c r="D190" s="116">
        <v>3.8</v>
      </c>
      <c r="E190" s="116">
        <v>3.7</v>
      </c>
      <c r="F190" s="116">
        <v>7.3</v>
      </c>
      <c r="G190" s="116">
        <v>15</v>
      </c>
      <c r="H190" s="116">
        <v>8.3000000000000007</v>
      </c>
      <c r="I190" s="116"/>
      <c r="J190" s="116">
        <v>24</v>
      </c>
      <c r="K190" s="116"/>
      <c r="L190" s="88">
        <f>100-SUM(B190:K190)</f>
        <v>14.799999999999997</v>
      </c>
      <c r="M190" s="25">
        <v>1374</v>
      </c>
      <c r="N190" s="25">
        <f t="shared" ref="N190:X190" si="141">B190*$M190/100</f>
        <v>200.60399999999998</v>
      </c>
      <c r="O190" s="25">
        <f t="shared" si="141"/>
        <v>116.79</v>
      </c>
      <c r="P190" s="25">
        <f t="shared" si="141"/>
        <v>52.211999999999996</v>
      </c>
      <c r="Q190" s="25">
        <f t="shared" si="141"/>
        <v>50.838000000000001</v>
      </c>
      <c r="R190" s="25">
        <f t="shared" si="141"/>
        <v>100.30199999999999</v>
      </c>
      <c r="S190" s="25">
        <f t="shared" si="141"/>
        <v>206.1</v>
      </c>
      <c r="T190" s="25">
        <f t="shared" si="141"/>
        <v>114.042</v>
      </c>
      <c r="U190" s="25">
        <f t="shared" si="141"/>
        <v>0</v>
      </c>
      <c r="V190" s="25">
        <f t="shared" si="141"/>
        <v>329.76</v>
      </c>
      <c r="W190" s="25">
        <f t="shared" si="141"/>
        <v>0</v>
      </c>
      <c r="X190" s="25">
        <f t="shared" si="141"/>
        <v>203.35199999999998</v>
      </c>
      <c r="Y190" s="25">
        <v>1374</v>
      </c>
      <c r="Z190" s="26">
        <v>7093</v>
      </c>
      <c r="AA190" s="40">
        <f t="shared" ref="AA190:AK190" si="142">100*N190/$Z190</f>
        <v>2.8281968137600448</v>
      </c>
      <c r="AB190" s="40">
        <f t="shared" si="142"/>
        <v>1.6465529395178344</v>
      </c>
      <c r="AC190" s="40">
        <f t="shared" si="142"/>
        <v>0.73610602001973779</v>
      </c>
      <c r="AD190" s="40">
        <f t="shared" si="142"/>
        <v>0.71673480896658681</v>
      </c>
      <c r="AE190" s="40">
        <f t="shared" si="142"/>
        <v>1.4140984068800224</v>
      </c>
      <c r="AF190" s="40">
        <f t="shared" si="142"/>
        <v>2.9056816579726492</v>
      </c>
      <c r="AG190" s="40">
        <f t="shared" si="142"/>
        <v>1.6078105174115327</v>
      </c>
      <c r="AH190" s="40">
        <f t="shared" si="142"/>
        <v>0</v>
      </c>
      <c r="AI190" s="40">
        <f t="shared" si="142"/>
        <v>4.6490906527562386</v>
      </c>
      <c r="AJ190" s="40">
        <f t="shared" si="142"/>
        <v>0</v>
      </c>
      <c r="AK190" s="40">
        <f t="shared" si="142"/>
        <v>2.8669392358663468</v>
      </c>
      <c r="AL190" s="28">
        <f t="shared" si="122"/>
        <v>19.371211053150994</v>
      </c>
    </row>
    <row r="191" spans="1:38">
      <c r="A191" s="13">
        <v>1921</v>
      </c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Y191" s="25"/>
      <c r="Z191" s="26">
        <v>8418</v>
      </c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>
        <f t="shared" si="122"/>
        <v>0</v>
      </c>
    </row>
    <row r="192" spans="1:38">
      <c r="A192" s="13">
        <v>1920</v>
      </c>
      <c r="B192" s="116">
        <v>17.399999999999999</v>
      </c>
      <c r="C192" s="116">
        <v>8.9</v>
      </c>
      <c r="D192" s="116">
        <v>4.3</v>
      </c>
      <c r="E192" s="116">
        <v>4.5999999999999996</v>
      </c>
      <c r="F192" s="116">
        <v>5.9</v>
      </c>
      <c r="G192" s="116">
        <v>9.4</v>
      </c>
      <c r="H192" s="116">
        <v>10.199999999999999</v>
      </c>
      <c r="I192" s="116"/>
      <c r="J192" s="116">
        <v>24.5</v>
      </c>
      <c r="K192" s="116"/>
      <c r="L192" s="88">
        <f>100-SUM(B192:K192)</f>
        <v>14.800000000000011</v>
      </c>
      <c r="M192" s="25">
        <v>1373</v>
      </c>
      <c r="N192" s="25">
        <f t="shared" ref="N192:X192" si="143">B192*$M192/100</f>
        <v>238.90199999999996</v>
      </c>
      <c r="O192" s="25">
        <f t="shared" si="143"/>
        <v>122.197</v>
      </c>
      <c r="P192" s="25">
        <f t="shared" si="143"/>
        <v>59.038999999999994</v>
      </c>
      <c r="Q192" s="25">
        <f t="shared" si="143"/>
        <v>63.157999999999994</v>
      </c>
      <c r="R192" s="25">
        <f t="shared" si="143"/>
        <v>81.007000000000005</v>
      </c>
      <c r="S192" s="25">
        <f t="shared" si="143"/>
        <v>129.06200000000001</v>
      </c>
      <c r="T192" s="25">
        <f t="shared" si="143"/>
        <v>140.04599999999999</v>
      </c>
      <c r="U192" s="25">
        <f t="shared" si="143"/>
        <v>0</v>
      </c>
      <c r="V192" s="25">
        <f t="shared" si="143"/>
        <v>336.38499999999999</v>
      </c>
      <c r="W192" s="25">
        <f t="shared" si="143"/>
        <v>0</v>
      </c>
      <c r="X192" s="25">
        <f t="shared" si="143"/>
        <v>203.20400000000015</v>
      </c>
      <c r="Y192" s="25">
        <v>1373</v>
      </c>
      <c r="Z192" s="26">
        <v>11487</v>
      </c>
      <c r="AA192" s="40">
        <f t="shared" ref="AA192:AK192" si="144">100*N192/$Z192</f>
        <v>2.0797597283886131</v>
      </c>
      <c r="AB192" s="40">
        <f t="shared" si="144"/>
        <v>1.0637851484286585</v>
      </c>
      <c r="AC192" s="40">
        <f t="shared" si="144"/>
        <v>0.51396361103856525</v>
      </c>
      <c r="AD192" s="40">
        <f t="shared" si="144"/>
        <v>0.5498215373900931</v>
      </c>
      <c r="AE192" s="40">
        <f t="shared" si="144"/>
        <v>0.70520588491338043</v>
      </c>
      <c r="AF192" s="40">
        <f t="shared" si="144"/>
        <v>1.1235483590145383</v>
      </c>
      <c r="AG192" s="40">
        <f t="shared" si="144"/>
        <v>1.2191694959519455</v>
      </c>
      <c r="AH192" s="40">
        <f t="shared" si="144"/>
        <v>0</v>
      </c>
      <c r="AI192" s="40">
        <f t="shared" si="144"/>
        <v>2.9283973187081047</v>
      </c>
      <c r="AJ192" s="40">
        <f t="shared" si="144"/>
        <v>0</v>
      </c>
      <c r="AK192" s="40">
        <f t="shared" si="144"/>
        <v>1.7689910333420402</v>
      </c>
      <c r="AL192" s="28">
        <f t="shared" si="122"/>
        <v>11.952642117175937</v>
      </c>
    </row>
    <row r="193" spans="1:38">
      <c r="A193" s="13">
        <v>1919</v>
      </c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Y193" s="25"/>
      <c r="Z193" s="26">
        <v>10178</v>
      </c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>
        <f t="shared" si="122"/>
        <v>0</v>
      </c>
    </row>
    <row r="194" spans="1:38">
      <c r="A194" s="29">
        <v>1918</v>
      </c>
      <c r="B194" s="116">
        <v>32</v>
      </c>
      <c r="C194" s="116">
        <v>5.7</v>
      </c>
      <c r="D194" s="116">
        <v>3.2</v>
      </c>
      <c r="E194" s="116">
        <v>13.9</v>
      </c>
      <c r="F194" s="116">
        <v>3.8</v>
      </c>
      <c r="G194" s="116">
        <v>9</v>
      </c>
      <c r="H194" s="116">
        <v>7.2</v>
      </c>
      <c r="I194" s="116"/>
      <c r="J194" s="116">
        <v>12.5</v>
      </c>
      <c r="K194" s="116"/>
      <c r="L194" s="88">
        <f>100-SUM(B194:K194)</f>
        <v>12.700000000000003</v>
      </c>
      <c r="M194" s="25">
        <v>1315</v>
      </c>
      <c r="N194" s="25">
        <f t="shared" ref="N194:X194" si="145">B194*$M194/100</f>
        <v>420.8</v>
      </c>
      <c r="O194" s="25">
        <f t="shared" si="145"/>
        <v>74.954999999999998</v>
      </c>
      <c r="P194" s="25">
        <f t="shared" si="145"/>
        <v>42.08</v>
      </c>
      <c r="Q194" s="25">
        <f t="shared" si="145"/>
        <v>182.785</v>
      </c>
      <c r="R194" s="25">
        <f t="shared" si="145"/>
        <v>49.97</v>
      </c>
      <c r="S194" s="25">
        <f t="shared" si="145"/>
        <v>118.35</v>
      </c>
      <c r="T194" s="25">
        <f t="shared" si="145"/>
        <v>94.68</v>
      </c>
      <c r="U194" s="25">
        <f t="shared" si="145"/>
        <v>0</v>
      </c>
      <c r="V194" s="25">
        <f t="shared" si="145"/>
        <v>164.375</v>
      </c>
      <c r="W194" s="25">
        <f t="shared" si="145"/>
        <v>0</v>
      </c>
      <c r="X194" s="25">
        <f t="shared" si="145"/>
        <v>167.00500000000002</v>
      </c>
      <c r="Y194" s="25">
        <v>1315</v>
      </c>
      <c r="Z194" s="26">
        <v>8565</v>
      </c>
      <c r="AA194" s="40">
        <f t="shared" ref="AA194:AK194" si="146">100*N194/$Z194</f>
        <v>4.9130180969060131</v>
      </c>
      <c r="AB194" s="40">
        <f t="shared" si="146"/>
        <v>0.87513134851138352</v>
      </c>
      <c r="AC194" s="40">
        <f t="shared" si="146"/>
        <v>0.49130180969060128</v>
      </c>
      <c r="AD194" s="40">
        <f t="shared" si="146"/>
        <v>2.1340922358435495</v>
      </c>
      <c r="AE194" s="40">
        <f t="shared" si="146"/>
        <v>0.58342089900758898</v>
      </c>
      <c r="AF194" s="40">
        <f t="shared" si="146"/>
        <v>1.381786339754816</v>
      </c>
      <c r="AG194" s="40">
        <f t="shared" si="146"/>
        <v>1.1054290718038529</v>
      </c>
      <c r="AH194" s="40">
        <f t="shared" si="146"/>
        <v>0</v>
      </c>
      <c r="AI194" s="40">
        <f t="shared" si="146"/>
        <v>1.9191476941039112</v>
      </c>
      <c r="AJ194" s="40">
        <f t="shared" si="146"/>
        <v>0</v>
      </c>
      <c r="AK194" s="40">
        <f t="shared" si="146"/>
        <v>1.9498540572095742</v>
      </c>
      <c r="AL194" s="28">
        <f t="shared" si="122"/>
        <v>15.353181552831291</v>
      </c>
    </row>
    <row r="195" spans="1:38">
      <c r="A195" s="29">
        <v>1917</v>
      </c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Y195" s="25"/>
      <c r="Z195" s="26">
        <v>6284</v>
      </c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>
        <f t="shared" si="122"/>
        <v>0</v>
      </c>
    </row>
    <row r="196" spans="1:38">
      <c r="A196" s="29">
        <v>1916</v>
      </c>
      <c r="B196" s="116">
        <v>30.2</v>
      </c>
      <c r="C196" s="116">
        <v>7.2</v>
      </c>
      <c r="D196" s="116">
        <v>3.8</v>
      </c>
      <c r="E196" s="116">
        <v>3</v>
      </c>
      <c r="F196" s="116">
        <v>7.1</v>
      </c>
      <c r="G196" s="116">
        <v>9.1999999999999993</v>
      </c>
      <c r="H196" s="116">
        <v>7.7</v>
      </c>
      <c r="I196" s="116"/>
      <c r="J196" s="116">
        <v>16.600000000000001</v>
      </c>
      <c r="K196" s="116"/>
      <c r="L196" s="88">
        <f>100-SUM(B196:K196)</f>
        <v>15.199999999999989</v>
      </c>
      <c r="M196" s="25">
        <v>626</v>
      </c>
      <c r="N196" s="25">
        <f t="shared" ref="N196:X196" si="147">B196*$M196/100</f>
        <v>189.05200000000002</v>
      </c>
      <c r="O196" s="25">
        <f t="shared" si="147"/>
        <v>45.071999999999996</v>
      </c>
      <c r="P196" s="25">
        <f t="shared" si="147"/>
        <v>23.787999999999997</v>
      </c>
      <c r="Q196" s="25">
        <f t="shared" si="147"/>
        <v>18.78</v>
      </c>
      <c r="R196" s="25">
        <f t="shared" si="147"/>
        <v>44.445999999999998</v>
      </c>
      <c r="S196" s="25">
        <f t="shared" si="147"/>
        <v>57.591999999999999</v>
      </c>
      <c r="T196" s="25">
        <f t="shared" si="147"/>
        <v>48.201999999999998</v>
      </c>
      <c r="U196" s="25">
        <f t="shared" si="147"/>
        <v>0</v>
      </c>
      <c r="V196" s="25">
        <f t="shared" si="147"/>
        <v>103.916</v>
      </c>
      <c r="W196" s="25">
        <f t="shared" si="147"/>
        <v>0</v>
      </c>
      <c r="X196" s="25">
        <f t="shared" si="147"/>
        <v>95.15199999999993</v>
      </c>
      <c r="Y196" s="25">
        <v>626.6</v>
      </c>
      <c r="Z196" s="26">
        <v>5435</v>
      </c>
      <c r="AA196" s="40">
        <f t="shared" ref="AA196:AK196" si="148">100*N196/$Z196</f>
        <v>3.4784176632934685</v>
      </c>
      <c r="AB196" s="40">
        <f t="shared" si="148"/>
        <v>0.82929162833486658</v>
      </c>
      <c r="AC196" s="40">
        <f t="shared" si="148"/>
        <v>0.43768169273229068</v>
      </c>
      <c r="AD196" s="40">
        <f t="shared" si="148"/>
        <v>0.34553817847286111</v>
      </c>
      <c r="AE196" s="40">
        <f t="shared" si="148"/>
        <v>0.81777368905243775</v>
      </c>
      <c r="AF196" s="40">
        <f t="shared" si="148"/>
        <v>1.0596504139834406</v>
      </c>
      <c r="AG196" s="40">
        <f t="shared" si="148"/>
        <v>0.88688132474701009</v>
      </c>
      <c r="AH196" s="40">
        <f t="shared" si="148"/>
        <v>0</v>
      </c>
      <c r="AI196" s="40">
        <f t="shared" si="148"/>
        <v>1.9119779208831646</v>
      </c>
      <c r="AJ196" s="40">
        <f t="shared" si="148"/>
        <v>0</v>
      </c>
      <c r="AK196" s="40">
        <f t="shared" si="148"/>
        <v>1.7507267709291616</v>
      </c>
      <c r="AL196" s="28">
        <f t="shared" si="122"/>
        <v>11.517939282428703</v>
      </c>
    </row>
    <row r="197" spans="1:38">
      <c r="A197" s="29">
        <v>1915</v>
      </c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Y197" s="25"/>
      <c r="Z197" s="26">
        <v>4319</v>
      </c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>
        <f t="shared" si="122"/>
        <v>0</v>
      </c>
    </row>
    <row r="198" spans="1:38">
      <c r="A198" s="29">
        <v>1914</v>
      </c>
      <c r="B198" s="116">
        <v>19.7</v>
      </c>
      <c r="C198" s="116">
        <v>9.9</v>
      </c>
      <c r="D198" s="116">
        <v>4.5999999999999996</v>
      </c>
      <c r="E198" s="116">
        <v>3.7</v>
      </c>
      <c r="F198" s="116">
        <v>9.1999999999999993</v>
      </c>
      <c r="G198" s="116">
        <v>7.4</v>
      </c>
      <c r="H198" s="116">
        <v>8.6</v>
      </c>
      <c r="I198" s="116"/>
      <c r="J198" s="116">
        <v>20.6</v>
      </c>
      <c r="K198" s="116"/>
      <c r="L198" s="88">
        <f>100-SUM(B198:K198)</f>
        <v>16.299999999999983</v>
      </c>
      <c r="M198" s="25">
        <v>453</v>
      </c>
      <c r="N198" s="25">
        <f t="shared" ref="N198:X199" si="149">B198*$M198/100</f>
        <v>89.241</v>
      </c>
      <c r="O198" s="25">
        <f t="shared" si="149"/>
        <v>44.847000000000001</v>
      </c>
      <c r="P198" s="25">
        <f t="shared" si="149"/>
        <v>20.837999999999997</v>
      </c>
      <c r="Q198" s="25">
        <f t="shared" si="149"/>
        <v>16.761000000000003</v>
      </c>
      <c r="R198" s="25">
        <f t="shared" si="149"/>
        <v>41.675999999999995</v>
      </c>
      <c r="S198" s="25">
        <f t="shared" si="149"/>
        <v>33.522000000000006</v>
      </c>
      <c r="T198" s="25">
        <f t="shared" si="149"/>
        <v>38.957999999999998</v>
      </c>
      <c r="U198" s="25">
        <f t="shared" si="149"/>
        <v>0</v>
      </c>
      <c r="V198" s="25">
        <f t="shared" si="149"/>
        <v>93.318000000000012</v>
      </c>
      <c r="W198" s="25">
        <f t="shared" si="149"/>
        <v>0</v>
      </c>
      <c r="X198" s="25">
        <f t="shared" si="149"/>
        <v>73.838999999999928</v>
      </c>
      <c r="Y198" s="25">
        <v>453.6</v>
      </c>
      <c r="Z198" s="26">
        <v>3733</v>
      </c>
      <c r="AA198" s="40">
        <f t="shared" ref="AA198:AK199" si="150">100*N198/$Z198</f>
        <v>2.390597374765604</v>
      </c>
      <c r="AB198" s="40">
        <f t="shared" si="150"/>
        <v>1.2013661934101258</v>
      </c>
      <c r="AC198" s="40">
        <f t="shared" si="150"/>
        <v>0.55821055451379575</v>
      </c>
      <c r="AD198" s="40">
        <f t="shared" si="150"/>
        <v>0.44899544602196634</v>
      </c>
      <c r="AE198" s="40">
        <f t="shared" si="150"/>
        <v>1.1164211090275915</v>
      </c>
      <c r="AF198" s="40">
        <f t="shared" si="150"/>
        <v>0.89799089204393268</v>
      </c>
      <c r="AG198" s="40">
        <f t="shared" si="150"/>
        <v>1.0436110366997053</v>
      </c>
      <c r="AH198" s="40">
        <f t="shared" si="150"/>
        <v>0</v>
      </c>
      <c r="AI198" s="40">
        <f t="shared" si="150"/>
        <v>2.499812483257434</v>
      </c>
      <c r="AJ198" s="40">
        <f t="shared" si="150"/>
        <v>0</v>
      </c>
      <c r="AK198" s="40">
        <f t="shared" si="150"/>
        <v>1.9780069649075789</v>
      </c>
      <c r="AL198" s="28">
        <f t="shared" si="122"/>
        <v>12.135012054647735</v>
      </c>
    </row>
    <row r="199" spans="1:38">
      <c r="A199" s="13">
        <v>1913</v>
      </c>
      <c r="B199" s="116">
        <v>21.3</v>
      </c>
      <c r="C199" s="116">
        <v>9</v>
      </c>
      <c r="D199" s="116">
        <v>5.0999999999999996</v>
      </c>
      <c r="E199" s="116">
        <v>3.3</v>
      </c>
      <c r="F199" s="116">
        <v>9.6</v>
      </c>
      <c r="G199" s="116">
        <v>7.2</v>
      </c>
      <c r="H199" s="116">
        <v>8.8000000000000007</v>
      </c>
      <c r="I199" s="116"/>
      <c r="J199" s="116">
        <v>20.100000000000001</v>
      </c>
      <c r="K199" s="116"/>
      <c r="L199" s="88">
        <f>100-SUM(B199:K199)</f>
        <v>15.599999999999994</v>
      </c>
      <c r="M199" s="25">
        <v>419</v>
      </c>
      <c r="N199" s="25">
        <f t="shared" si="149"/>
        <v>89.247000000000014</v>
      </c>
      <c r="O199" s="25">
        <f t="shared" si="149"/>
        <v>37.71</v>
      </c>
      <c r="P199" s="25">
        <f t="shared" si="149"/>
        <v>21.368999999999996</v>
      </c>
      <c r="Q199" s="25">
        <f t="shared" si="149"/>
        <v>13.826999999999998</v>
      </c>
      <c r="R199" s="25">
        <f t="shared" si="149"/>
        <v>40.223999999999997</v>
      </c>
      <c r="S199" s="25">
        <f t="shared" si="149"/>
        <v>30.168000000000003</v>
      </c>
      <c r="T199" s="25">
        <f t="shared" si="149"/>
        <v>36.872</v>
      </c>
      <c r="U199" s="25">
        <f t="shared" si="149"/>
        <v>0</v>
      </c>
      <c r="V199" s="25">
        <f t="shared" si="149"/>
        <v>84.219000000000008</v>
      </c>
      <c r="W199" s="25">
        <f t="shared" si="149"/>
        <v>0</v>
      </c>
      <c r="X199" s="25">
        <f t="shared" si="149"/>
        <v>65.363999999999976</v>
      </c>
      <c r="Y199" s="25">
        <v>419.9</v>
      </c>
      <c r="Z199" s="26">
        <v>3609</v>
      </c>
      <c r="AA199" s="40">
        <f t="shared" si="150"/>
        <v>2.472901080631754</v>
      </c>
      <c r="AB199" s="40">
        <f t="shared" si="150"/>
        <v>1.0448877805486285</v>
      </c>
      <c r="AC199" s="40">
        <f t="shared" si="150"/>
        <v>0.59210307564422271</v>
      </c>
      <c r="AD199" s="40">
        <f t="shared" si="150"/>
        <v>0.38312551953449703</v>
      </c>
      <c r="AE199" s="40">
        <f t="shared" si="150"/>
        <v>1.114546965918537</v>
      </c>
      <c r="AF199" s="40">
        <f t="shared" si="150"/>
        <v>0.83591022443890284</v>
      </c>
      <c r="AG199" s="40">
        <f t="shared" si="150"/>
        <v>1.0216680520919923</v>
      </c>
      <c r="AH199" s="40">
        <f t="shared" si="150"/>
        <v>0</v>
      </c>
      <c r="AI199" s="40">
        <f t="shared" si="150"/>
        <v>2.3335827098919371</v>
      </c>
      <c r="AJ199" s="40">
        <f t="shared" si="150"/>
        <v>0</v>
      </c>
      <c r="AK199" s="40">
        <f t="shared" si="150"/>
        <v>1.8111388196176219</v>
      </c>
      <c r="AL199" s="28">
        <f t="shared" si="122"/>
        <v>11.609864228318092</v>
      </c>
    </row>
    <row r="200" spans="1:38">
      <c r="A200" s="13">
        <v>1912</v>
      </c>
      <c r="M200" s="25"/>
      <c r="Z200" s="14">
        <v>3361</v>
      </c>
    </row>
    <row r="201" spans="1:38">
      <c r="A201" s="13">
        <v>1911</v>
      </c>
      <c r="M201" s="25"/>
      <c r="Z201" s="14">
        <v>3152</v>
      </c>
    </row>
    <row r="202" spans="1:38">
      <c r="A202" s="13">
        <v>1910</v>
      </c>
      <c r="Z202" s="14">
        <v>3093</v>
      </c>
    </row>
    <row r="203" spans="1:38" hidden="1">
      <c r="A203" s="13">
        <v>1909</v>
      </c>
      <c r="Z203" s="14">
        <v>2873</v>
      </c>
    </row>
    <row r="204" spans="1:38" hidden="1">
      <c r="A204" s="13">
        <v>1908</v>
      </c>
      <c r="Z204" s="14">
        <v>2907</v>
      </c>
    </row>
    <row r="205" spans="1:38" hidden="1">
      <c r="A205" s="13">
        <v>1907</v>
      </c>
      <c r="Z205" s="14">
        <v>2866</v>
      </c>
    </row>
    <row r="206" spans="1:38" hidden="1">
      <c r="A206" s="13">
        <v>1906</v>
      </c>
      <c r="Z206" s="14">
        <v>2647</v>
      </c>
    </row>
    <row r="207" spans="1:38" hidden="1">
      <c r="A207" s="13">
        <v>1905</v>
      </c>
      <c r="Z207" s="14">
        <v>2370</v>
      </c>
    </row>
    <row r="208" spans="1:38" hidden="1">
      <c r="A208" s="13">
        <v>1904</v>
      </c>
      <c r="Z208" s="14">
        <v>2311</v>
      </c>
    </row>
    <row r="209" spans="1:26" hidden="1">
      <c r="A209" s="13">
        <v>1903</v>
      </c>
      <c r="Z209" s="14">
        <v>2267</v>
      </c>
    </row>
    <row r="210" spans="1:26" hidden="1">
      <c r="A210" s="13">
        <v>1902</v>
      </c>
      <c r="Z210" s="14">
        <v>2087</v>
      </c>
    </row>
    <row r="211" spans="1:26" hidden="1">
      <c r="A211" s="13">
        <v>1901</v>
      </c>
      <c r="Z211" s="14">
        <v>2106</v>
      </c>
    </row>
    <row r="212" spans="1:26" hidden="1">
      <c r="A212" s="13">
        <v>1900</v>
      </c>
      <c r="Z212" s="14">
        <v>2165</v>
      </c>
    </row>
    <row r="213" spans="1:26" hidden="1">
      <c r="A213" s="13">
        <v>1899</v>
      </c>
      <c r="Z213" s="14">
        <v>2100</v>
      </c>
    </row>
    <row r="214" spans="1:26" hidden="1">
      <c r="A214" s="13">
        <v>1898</v>
      </c>
      <c r="Z214" s="14">
        <v>1943</v>
      </c>
    </row>
    <row r="215" spans="1:26" hidden="1">
      <c r="A215" s="13">
        <v>1897</v>
      </c>
      <c r="Z215" s="14">
        <v>1806</v>
      </c>
    </row>
    <row r="216" spans="1:26" hidden="1">
      <c r="A216" s="13">
        <v>1896</v>
      </c>
      <c r="Z216" s="14">
        <v>1680</v>
      </c>
    </row>
    <row r="217" spans="1:26" hidden="1">
      <c r="A217" s="13">
        <v>1895</v>
      </c>
      <c r="Z217" s="14">
        <v>1589</v>
      </c>
    </row>
    <row r="218" spans="1:26" hidden="1">
      <c r="A218" s="13">
        <v>1894</v>
      </c>
      <c r="Z218" s="14">
        <v>1493</v>
      </c>
    </row>
    <row r="219" spans="1:26" hidden="1">
      <c r="A219" s="13">
        <v>1893</v>
      </c>
      <c r="Z219" s="14">
        <v>1516</v>
      </c>
    </row>
    <row r="220" spans="1:26" hidden="1">
      <c r="A220" s="13">
        <v>1892</v>
      </c>
      <c r="Z220" s="14">
        <v>1533</v>
      </c>
    </row>
    <row r="221" spans="1:26" hidden="1">
      <c r="A221" s="13">
        <v>1891</v>
      </c>
      <c r="Z221" s="14">
        <v>1553</v>
      </c>
    </row>
    <row r="222" spans="1:26" hidden="1">
      <c r="A222" s="13">
        <v>1890</v>
      </c>
      <c r="Z222" s="14">
        <v>1478</v>
      </c>
    </row>
    <row r="223" spans="1:26" hidden="1">
      <c r="A223" s="13">
        <v>1889</v>
      </c>
      <c r="Z223" s="14">
        <v>1409</v>
      </c>
    </row>
    <row r="224" spans="1:26" hidden="1">
      <c r="A224" s="13">
        <v>1888</v>
      </c>
      <c r="Z224" s="14">
        <v>1338</v>
      </c>
    </row>
    <row r="225" spans="1:26" hidden="1">
      <c r="A225" s="13">
        <v>1887</v>
      </c>
      <c r="Z225" s="14">
        <v>1247</v>
      </c>
    </row>
    <row r="226" spans="1:26" hidden="1">
      <c r="A226" s="13">
        <v>1886</v>
      </c>
      <c r="Z226" s="14">
        <v>1309</v>
      </c>
    </row>
    <row r="227" spans="1:26" hidden="1">
      <c r="A227" s="13">
        <v>1885</v>
      </c>
      <c r="Z227" s="14">
        <v>1390</v>
      </c>
    </row>
    <row r="228" spans="1:26" hidden="1">
      <c r="A228" s="13">
        <v>1884</v>
      </c>
      <c r="Z228" s="14">
        <v>1431</v>
      </c>
    </row>
    <row r="229" spans="1:26" hidden="1">
      <c r="A229" s="13">
        <v>1883</v>
      </c>
      <c r="Z229" s="14">
        <v>1427</v>
      </c>
    </row>
    <row r="230" spans="1:26" hidden="1">
      <c r="A230" s="13">
        <v>1882</v>
      </c>
      <c r="Z230" s="14">
        <v>1418</v>
      </c>
    </row>
    <row r="231" spans="1:26" hidden="1">
      <c r="A231" s="13">
        <v>1881</v>
      </c>
      <c r="Z231" s="14">
        <v>1376</v>
      </c>
    </row>
    <row r="232" spans="1:26" hidden="1">
      <c r="A232" s="13">
        <v>1880</v>
      </c>
      <c r="Z232" s="14">
        <v>1353</v>
      </c>
    </row>
    <row r="233" spans="1:26" hidden="1">
      <c r="A233" s="13">
        <v>1879</v>
      </c>
      <c r="Z233" s="14">
        <v>1274</v>
      </c>
    </row>
    <row r="234" spans="1:26" hidden="1">
      <c r="A234" s="13">
        <v>1878</v>
      </c>
      <c r="Z234" s="14">
        <v>1325</v>
      </c>
    </row>
    <row r="235" spans="1:26" hidden="1">
      <c r="A235" s="13">
        <v>1877</v>
      </c>
      <c r="Z235" s="14">
        <v>1429</v>
      </c>
    </row>
    <row r="236" spans="1:26" hidden="1">
      <c r="A236" s="13">
        <v>1876</v>
      </c>
      <c r="Z236" s="14">
        <v>1433</v>
      </c>
    </row>
    <row r="237" spans="1:26" hidden="1">
      <c r="A237" s="13">
        <v>1875</v>
      </c>
      <c r="Z237" s="14">
        <v>1381</v>
      </c>
    </row>
    <row r="238" spans="1:26" hidden="1">
      <c r="A238" s="13">
        <v>1874</v>
      </c>
      <c r="Z238" s="14">
        <v>1412</v>
      </c>
    </row>
    <row r="239" spans="1:26" hidden="1">
      <c r="A239" s="13">
        <v>1873</v>
      </c>
      <c r="Z239" s="14">
        <v>1372</v>
      </c>
    </row>
    <row r="240" spans="1:26" hidden="1">
      <c r="A240" s="13">
        <v>1872</v>
      </c>
      <c r="Z240" s="14">
        <v>1164</v>
      </c>
    </row>
    <row r="241" spans="1:26" hidden="1">
      <c r="A241" s="13">
        <v>1871</v>
      </c>
      <c r="Z241" s="14">
        <v>1035</v>
      </c>
    </row>
    <row r="242" spans="1:26" hidden="1">
      <c r="A242" s="13">
        <v>1870</v>
      </c>
      <c r="Z242" s="14">
        <v>988</v>
      </c>
    </row>
    <row r="243" spans="1:26" hidden="1">
      <c r="A243" s="13">
        <v>1869</v>
      </c>
      <c r="Z243" s="14">
        <v>931</v>
      </c>
    </row>
    <row r="244" spans="1:26" hidden="1">
      <c r="A244" s="13">
        <v>1868</v>
      </c>
      <c r="Z244" s="14">
        <v>919</v>
      </c>
    </row>
    <row r="245" spans="1:26" hidden="1">
      <c r="A245" s="13">
        <v>1867</v>
      </c>
      <c r="Z245" s="14">
        <v>921</v>
      </c>
    </row>
    <row r="246" spans="1:26" hidden="1">
      <c r="A246" s="13">
        <v>1866</v>
      </c>
      <c r="Z246" s="14">
        <v>900</v>
      </c>
    </row>
    <row r="247" spans="1:26" hidden="1">
      <c r="A247" s="13">
        <v>1865</v>
      </c>
      <c r="Z247" s="14">
        <v>866</v>
      </c>
    </row>
    <row r="248" spans="1:26" hidden="1">
      <c r="A248" s="13">
        <v>1864</v>
      </c>
      <c r="Z248" s="14">
        <v>878</v>
      </c>
    </row>
    <row r="249" spans="1:26" hidden="1">
      <c r="A249" s="13">
        <v>1863</v>
      </c>
      <c r="Z249" s="14">
        <v>894</v>
      </c>
    </row>
    <row r="250" spans="1:26" hidden="1">
      <c r="A250" s="13">
        <v>1862</v>
      </c>
      <c r="Z250" s="14">
        <v>878</v>
      </c>
    </row>
    <row r="251" spans="1:26" hidden="1">
      <c r="A251" s="13">
        <v>1861</v>
      </c>
      <c r="Z251" s="14">
        <v>857</v>
      </c>
    </row>
    <row r="252" spans="1:26" hidden="1">
      <c r="A252" s="13">
        <v>1860</v>
      </c>
      <c r="Z252" s="14">
        <v>812</v>
      </c>
    </row>
    <row r="253" spans="1:26" hidden="1">
      <c r="A253" s="13">
        <v>1859</v>
      </c>
      <c r="Z253" s="14">
        <v>746</v>
      </c>
    </row>
    <row r="254" spans="1:26" hidden="1">
      <c r="A254" s="13">
        <v>1858</v>
      </c>
      <c r="Z254" s="14">
        <v>762</v>
      </c>
    </row>
    <row r="255" spans="1:26" hidden="1">
      <c r="A255" s="13">
        <v>1857</v>
      </c>
      <c r="Z255" s="14">
        <v>850</v>
      </c>
    </row>
    <row r="256" spans="1:26" hidden="1">
      <c r="A256" s="13">
        <v>1856</v>
      </c>
      <c r="Z256" s="14">
        <v>864</v>
      </c>
    </row>
    <row r="257" spans="1:26" hidden="1">
      <c r="A257" s="13">
        <v>1855</v>
      </c>
      <c r="Z257" s="14">
        <v>776</v>
      </c>
    </row>
    <row r="258" spans="1:26" hidden="1">
      <c r="A258" s="13">
        <v>1854</v>
      </c>
      <c r="Z258" s="14">
        <v>669</v>
      </c>
    </row>
    <row r="259" spans="1:26" hidden="1">
      <c r="A259" s="13">
        <v>1853</v>
      </c>
      <c r="Z259" s="14">
        <v>619</v>
      </c>
    </row>
    <row r="260" spans="1:26" hidden="1">
      <c r="A260" s="13">
        <v>1852</v>
      </c>
      <c r="Z260" s="14">
        <v>582</v>
      </c>
    </row>
    <row r="261" spans="1:26" hidden="1">
      <c r="A261" s="13">
        <v>1851</v>
      </c>
      <c r="Z261" s="14">
        <v>550</v>
      </c>
    </row>
    <row r="262" spans="1:26">
      <c r="A262" s="13">
        <v>1850</v>
      </c>
      <c r="B262" s="64" t="s">
        <v>144</v>
      </c>
      <c r="Z262" s="14">
        <v>543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1"/>
  <sheetViews>
    <sheetView topLeftCell="A44" workbookViewId="0">
      <pane xSplit="4360" ySplit="3280" topLeftCell="L35" activePane="bottomRight"/>
      <selection activeCell="A44" sqref="A44"/>
      <selection pane="topRight" activeCell="L44" sqref="L44"/>
      <selection pane="bottomLeft" activeCell="A35" sqref="A35"/>
      <selection pane="bottomRight" activeCell="L35" sqref="L35"/>
    </sheetView>
  </sheetViews>
  <sheetFormatPr baseColWidth="10" defaultColWidth="8.7109375" defaultRowHeight="15" x14ac:dyDescent="0"/>
  <cols>
    <col min="39" max="1025" width="8.7109375" style="1"/>
  </cols>
  <sheetData>
    <row r="1" spans="1:38" ht="17">
      <c r="B1" s="2" t="s">
        <v>173</v>
      </c>
    </row>
    <row r="2" spans="1:38">
      <c r="A2" s="13"/>
      <c r="Y2" s="10" t="s">
        <v>36</v>
      </c>
      <c r="Z2" s="10" t="s">
        <v>79</v>
      </c>
      <c r="AL2" s="15" t="s">
        <v>174</v>
      </c>
    </row>
    <row r="3" spans="1:38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81</v>
      </c>
      <c r="O3" s="7"/>
      <c r="P3" s="7"/>
      <c r="Q3" s="7"/>
      <c r="R3" s="7"/>
      <c r="S3" s="7"/>
      <c r="T3" s="7"/>
      <c r="U3" s="7"/>
      <c r="V3" s="7"/>
      <c r="W3" s="7"/>
      <c r="X3" s="7"/>
      <c r="Y3" s="34" t="s">
        <v>22</v>
      </c>
      <c r="Z3" s="35" t="s">
        <v>22</v>
      </c>
      <c r="AA3" s="19" t="s">
        <v>41</v>
      </c>
      <c r="AB3" s="7"/>
      <c r="AC3" s="7"/>
      <c r="AD3" s="7"/>
      <c r="AE3" s="7"/>
      <c r="AF3" s="7"/>
      <c r="AG3" s="7"/>
      <c r="AH3" s="7"/>
      <c r="AI3" s="7"/>
      <c r="AJ3" s="7"/>
      <c r="AK3" s="19" t="s">
        <v>42</v>
      </c>
      <c r="AL3" s="8"/>
    </row>
    <row r="4" spans="1:38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10" t="s">
        <v>51</v>
      </c>
      <c r="M4" s="10" t="s">
        <v>111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99</v>
      </c>
      <c r="W4" s="10" t="s">
        <v>50</v>
      </c>
      <c r="X4" s="10" t="s">
        <v>51</v>
      </c>
      <c r="Y4" s="38" t="s">
        <v>53</v>
      </c>
      <c r="Z4" s="39" t="s">
        <v>53</v>
      </c>
      <c r="AA4" s="10"/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/>
      <c r="AI4" s="10" t="s">
        <v>49</v>
      </c>
      <c r="AJ4" s="10" t="s">
        <v>50</v>
      </c>
      <c r="AK4" s="10" t="s">
        <v>51</v>
      </c>
      <c r="AL4" s="1" t="s">
        <v>20</v>
      </c>
    </row>
    <row r="5" spans="1:38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0" t="s">
        <v>92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10" t="s">
        <v>64</v>
      </c>
      <c r="Y5" s="10" t="s">
        <v>90</v>
      </c>
      <c r="Z5" s="10" t="s">
        <v>90</v>
      </c>
      <c r="AA5" s="10" t="s">
        <v>54</v>
      </c>
      <c r="AB5" s="10" t="s">
        <v>55</v>
      </c>
      <c r="AC5" s="10" t="s">
        <v>56</v>
      </c>
      <c r="AD5" s="10" t="s">
        <v>57</v>
      </c>
      <c r="AE5" s="10" t="s">
        <v>58</v>
      </c>
      <c r="AF5" s="10" t="s">
        <v>59</v>
      </c>
      <c r="AG5" s="10" t="s">
        <v>60</v>
      </c>
      <c r="AH5" s="10" t="s">
        <v>61</v>
      </c>
      <c r="AI5" s="10" t="s">
        <v>62</v>
      </c>
      <c r="AJ5" s="10" t="s">
        <v>63</v>
      </c>
      <c r="AK5" s="10" t="s">
        <v>64</v>
      </c>
      <c r="AL5" s="1" t="s">
        <v>155</v>
      </c>
    </row>
    <row r="6" spans="1:38">
      <c r="A6" s="13">
        <v>1975</v>
      </c>
      <c r="B6" s="40">
        <v>20.8</v>
      </c>
      <c r="C6" s="40">
        <v>7.6</v>
      </c>
      <c r="D6" s="40">
        <v>1.1000000000000001</v>
      </c>
      <c r="E6" s="40">
        <v>10.5</v>
      </c>
      <c r="F6" s="40">
        <v>19</v>
      </c>
      <c r="G6" s="40">
        <v>18.899999999999999</v>
      </c>
      <c r="H6" s="111">
        <v>0.3</v>
      </c>
      <c r="I6" s="40"/>
      <c r="J6" s="40">
        <v>11.1</v>
      </c>
      <c r="K6" s="40"/>
      <c r="L6" s="40">
        <f t="shared" ref="L6:L12" si="0">100-SUM(B6:K6)</f>
        <v>10.700000000000003</v>
      </c>
      <c r="M6" s="25">
        <v>13540800</v>
      </c>
      <c r="N6" s="25">
        <f t="shared" ref="N6:X12" si="1">B6*$M6/100000</f>
        <v>2816.4863999999998</v>
      </c>
      <c r="O6" s="25">
        <f t="shared" si="1"/>
        <v>1029.1007999999999</v>
      </c>
      <c r="P6" s="25">
        <f t="shared" si="1"/>
        <v>148.94880000000001</v>
      </c>
      <c r="Q6" s="25">
        <f t="shared" si="1"/>
        <v>1421.7840000000001</v>
      </c>
      <c r="R6" s="25">
        <f t="shared" si="1"/>
        <v>2572.752</v>
      </c>
      <c r="S6" s="25">
        <f t="shared" si="1"/>
        <v>2559.2111999999997</v>
      </c>
      <c r="T6" s="25">
        <f t="shared" si="1"/>
        <v>40.622399999999999</v>
      </c>
      <c r="U6" s="25">
        <f t="shared" si="1"/>
        <v>0</v>
      </c>
      <c r="V6" s="25">
        <f t="shared" si="1"/>
        <v>1503.0288</v>
      </c>
      <c r="W6" s="25">
        <f t="shared" si="1"/>
        <v>0</v>
      </c>
      <c r="X6" s="25">
        <f t="shared" si="1"/>
        <v>1448.8656000000003</v>
      </c>
      <c r="Y6" s="25">
        <v>139920</v>
      </c>
      <c r="Z6" s="40">
        <v>140</v>
      </c>
      <c r="AA6" s="40">
        <f t="shared" ref="AA6:AA44" si="2">100*N6/$Y6</f>
        <v>2.0129262435677528</v>
      </c>
      <c r="AB6" s="40">
        <f t="shared" ref="AB6:AB44" si="3">100*O6/$Y6</f>
        <v>0.735492281303602</v>
      </c>
      <c r="AC6" s="40">
        <f t="shared" ref="AC6:AC44" si="4">100*P6/$Y6</f>
        <v>0.10645283018867925</v>
      </c>
      <c r="AD6" s="40">
        <f t="shared" ref="AD6:AD44" si="5">100*Q6/$Y6</f>
        <v>1.0161406518010294</v>
      </c>
      <c r="AE6" s="40">
        <f t="shared" ref="AE6:AE44" si="6">100*R6/$Y6</f>
        <v>1.838730703259005</v>
      </c>
      <c r="AF6" s="40">
        <f t="shared" ref="AF6:AF44" si="7">100*S6/$Y6</f>
        <v>1.8290531732418522</v>
      </c>
      <c r="AG6" s="40">
        <f t="shared" ref="AG6:AG44" si="8">100*T6/$Y6</f>
        <v>2.9032590051457974E-2</v>
      </c>
      <c r="AH6" s="40">
        <f t="shared" ref="AH6:AH44" si="9">100*U6/$Y6</f>
        <v>0</v>
      </c>
      <c r="AI6" s="40">
        <f t="shared" ref="AI6:AI44" si="10">100*V6/$Y6</f>
        <v>1.0742058319039451</v>
      </c>
      <c r="AJ6" s="40">
        <f t="shared" ref="AJ6:AJ44" si="11">100*W6/$Y6</f>
        <v>0</v>
      </c>
      <c r="AK6" s="40">
        <f t="shared" ref="AK6:AK44" si="12">100*X6/$Y6</f>
        <v>1.0354957118353347</v>
      </c>
      <c r="AL6" s="28">
        <f t="shared" ref="AL6:AL44" si="13">SUM(AA6:AK6)</f>
        <v>9.6775300171526588</v>
      </c>
    </row>
    <row r="7" spans="1:38">
      <c r="A7" s="13">
        <v>1974</v>
      </c>
      <c r="B7" s="40">
        <v>21.4</v>
      </c>
      <c r="C7" s="40">
        <v>8.1</v>
      </c>
      <c r="D7" s="40">
        <v>1</v>
      </c>
      <c r="E7" s="40">
        <v>10.5</v>
      </c>
      <c r="F7" s="40">
        <v>16.399999999999999</v>
      </c>
      <c r="G7" s="40">
        <v>20.399999999999999</v>
      </c>
      <c r="H7" s="111">
        <v>0.3</v>
      </c>
      <c r="I7" s="40"/>
      <c r="J7" s="40">
        <v>11.2</v>
      </c>
      <c r="K7" s="40"/>
      <c r="L7" s="40">
        <f t="shared" si="0"/>
        <v>10.700000000000003</v>
      </c>
      <c r="M7" s="25">
        <v>13051600</v>
      </c>
      <c r="N7" s="25">
        <f t="shared" si="1"/>
        <v>2793.0423999999998</v>
      </c>
      <c r="O7" s="25">
        <f t="shared" si="1"/>
        <v>1057.1795999999999</v>
      </c>
      <c r="P7" s="25">
        <f t="shared" si="1"/>
        <v>130.51599999999999</v>
      </c>
      <c r="Q7" s="25">
        <f t="shared" si="1"/>
        <v>1370.4179999999999</v>
      </c>
      <c r="R7" s="25">
        <f t="shared" si="1"/>
        <v>2140.4623999999999</v>
      </c>
      <c r="S7" s="25">
        <f t="shared" si="1"/>
        <v>2662.5263999999997</v>
      </c>
      <c r="T7" s="25">
        <f t="shared" si="1"/>
        <v>39.154800000000002</v>
      </c>
      <c r="U7" s="25">
        <f t="shared" si="1"/>
        <v>0</v>
      </c>
      <c r="V7" s="25">
        <f t="shared" si="1"/>
        <v>1461.7791999999999</v>
      </c>
      <c r="W7" s="25">
        <f t="shared" si="1"/>
        <v>0</v>
      </c>
      <c r="X7" s="25">
        <f t="shared" si="1"/>
        <v>1396.5212000000004</v>
      </c>
      <c r="Y7" s="25">
        <v>141100</v>
      </c>
      <c r="Z7" s="40">
        <v>141</v>
      </c>
      <c r="AA7" s="40">
        <f t="shared" si="2"/>
        <v>1.9794772501771793</v>
      </c>
      <c r="AB7" s="40">
        <f t="shared" si="3"/>
        <v>0.74924138908575477</v>
      </c>
      <c r="AC7" s="40">
        <f t="shared" si="4"/>
        <v>9.2498936924167247E-2</v>
      </c>
      <c r="AD7" s="40">
        <f t="shared" si="5"/>
        <v>0.97123883770375607</v>
      </c>
      <c r="AE7" s="40">
        <f t="shared" si="6"/>
        <v>1.5169825655563429</v>
      </c>
      <c r="AF7" s="40">
        <f t="shared" si="7"/>
        <v>1.8869783132530118</v>
      </c>
      <c r="AG7" s="40">
        <f t="shared" si="8"/>
        <v>2.7749681077250177E-2</v>
      </c>
      <c r="AH7" s="40">
        <f t="shared" si="9"/>
        <v>0</v>
      </c>
      <c r="AI7" s="40">
        <f t="shared" si="10"/>
        <v>1.0359880935506731</v>
      </c>
      <c r="AJ7" s="40">
        <f t="shared" si="11"/>
        <v>0</v>
      </c>
      <c r="AK7" s="40">
        <f t="shared" si="12"/>
        <v>0.98973862508858979</v>
      </c>
      <c r="AL7" s="28">
        <f t="shared" si="13"/>
        <v>9.249893692416725</v>
      </c>
    </row>
    <row r="8" spans="1:38">
      <c r="A8" s="13">
        <v>1973</v>
      </c>
      <c r="B8" s="40">
        <v>21.8</v>
      </c>
      <c r="C8" s="40">
        <v>8.8000000000000007</v>
      </c>
      <c r="D8" s="40">
        <v>1</v>
      </c>
      <c r="E8" s="40">
        <v>9.8000000000000007</v>
      </c>
      <c r="F8" s="40">
        <v>16.5</v>
      </c>
      <c r="G8" s="40">
        <v>21</v>
      </c>
      <c r="H8" s="111">
        <v>0.3</v>
      </c>
      <c r="I8" s="40"/>
      <c r="J8" s="40">
        <v>10.7</v>
      </c>
      <c r="K8" s="40">
        <v>3.1</v>
      </c>
      <c r="L8" s="40">
        <f t="shared" si="0"/>
        <v>7</v>
      </c>
      <c r="M8" s="25">
        <v>11725000</v>
      </c>
      <c r="N8" s="25">
        <f t="shared" si="1"/>
        <v>2556.0500000000002</v>
      </c>
      <c r="O8" s="25">
        <f t="shared" si="1"/>
        <v>1031.8000000000002</v>
      </c>
      <c r="P8" s="25">
        <f t="shared" si="1"/>
        <v>117.25</v>
      </c>
      <c r="Q8" s="25">
        <f t="shared" si="1"/>
        <v>1149.0500000000002</v>
      </c>
      <c r="R8" s="25">
        <f t="shared" si="1"/>
        <v>1934.625</v>
      </c>
      <c r="S8" s="25">
        <f t="shared" si="1"/>
        <v>2462.25</v>
      </c>
      <c r="T8" s="25">
        <f t="shared" si="1"/>
        <v>35.174999999999997</v>
      </c>
      <c r="U8" s="25">
        <f t="shared" si="1"/>
        <v>0</v>
      </c>
      <c r="V8" s="25">
        <f t="shared" si="1"/>
        <v>1254.5749999999998</v>
      </c>
      <c r="W8" s="25">
        <f t="shared" si="1"/>
        <v>363.47500000000002</v>
      </c>
      <c r="X8" s="25">
        <f t="shared" si="1"/>
        <v>820.75</v>
      </c>
      <c r="Y8" s="25">
        <v>130060</v>
      </c>
      <c r="Z8" s="40">
        <v>130</v>
      </c>
      <c r="AA8" s="40">
        <f t="shared" si="2"/>
        <v>1.9652852529601725</v>
      </c>
      <c r="AB8" s="40">
        <f t="shared" si="3"/>
        <v>0.79332615715823473</v>
      </c>
      <c r="AC8" s="40">
        <f t="shared" si="4"/>
        <v>9.0150699677072121E-2</v>
      </c>
      <c r="AD8" s="40">
        <f t="shared" si="5"/>
        <v>0.88347685683530686</v>
      </c>
      <c r="AE8" s="40">
        <f t="shared" si="6"/>
        <v>1.4874865446716901</v>
      </c>
      <c r="AF8" s="40">
        <f t="shared" si="7"/>
        <v>1.8931646932185144</v>
      </c>
      <c r="AG8" s="40">
        <f t="shared" si="8"/>
        <v>2.7045209903121634E-2</v>
      </c>
      <c r="AH8" s="40">
        <f t="shared" si="9"/>
        <v>0</v>
      </c>
      <c r="AI8" s="40">
        <f t="shared" si="10"/>
        <v>0.96461248654467158</v>
      </c>
      <c r="AJ8" s="40">
        <f t="shared" si="11"/>
        <v>0.2794671689989236</v>
      </c>
      <c r="AK8" s="40">
        <f t="shared" si="12"/>
        <v>0.63105489773950485</v>
      </c>
      <c r="AL8" s="28">
        <f t="shared" si="13"/>
        <v>9.0150699677072126</v>
      </c>
    </row>
    <row r="9" spans="1:38">
      <c r="A9" s="13">
        <v>1972</v>
      </c>
      <c r="B9" s="40">
        <v>23.2</v>
      </c>
      <c r="C9" s="40">
        <v>9.8000000000000007</v>
      </c>
      <c r="D9" s="40">
        <v>1</v>
      </c>
      <c r="E9" s="40">
        <v>10.199999999999999</v>
      </c>
      <c r="F9" s="40">
        <v>18.100000000000001</v>
      </c>
      <c r="G9" s="40">
        <v>17.2</v>
      </c>
      <c r="H9" s="111">
        <v>0.3</v>
      </c>
      <c r="I9" s="40"/>
      <c r="J9" s="40">
        <v>9.6999999999999993</v>
      </c>
      <c r="K9" s="40">
        <v>3</v>
      </c>
      <c r="L9" s="40">
        <f t="shared" si="0"/>
        <v>7.5</v>
      </c>
      <c r="M9" s="25">
        <v>10429900</v>
      </c>
      <c r="N9" s="25">
        <f t="shared" si="1"/>
        <v>2419.7368000000001</v>
      </c>
      <c r="O9" s="25">
        <f t="shared" si="1"/>
        <v>1022.1301999999999</v>
      </c>
      <c r="P9" s="25">
        <f t="shared" si="1"/>
        <v>104.29900000000001</v>
      </c>
      <c r="Q9" s="25">
        <f t="shared" si="1"/>
        <v>1063.8498</v>
      </c>
      <c r="R9" s="25">
        <f t="shared" si="1"/>
        <v>1887.8118999999999</v>
      </c>
      <c r="S9" s="25">
        <f t="shared" si="1"/>
        <v>1793.9428</v>
      </c>
      <c r="T9" s="25">
        <f t="shared" si="1"/>
        <v>31.2897</v>
      </c>
      <c r="U9" s="25">
        <f t="shared" si="1"/>
        <v>0</v>
      </c>
      <c r="V9" s="25">
        <f t="shared" si="1"/>
        <v>1011.7003</v>
      </c>
      <c r="W9" s="25">
        <f t="shared" si="1"/>
        <v>312.89699999999999</v>
      </c>
      <c r="X9" s="25">
        <f t="shared" si="1"/>
        <v>782.24249999999995</v>
      </c>
      <c r="Y9" s="25">
        <v>116710</v>
      </c>
      <c r="Z9" s="40">
        <v>117</v>
      </c>
      <c r="AA9" s="40">
        <f t="shared" si="2"/>
        <v>2.0732900351298089</v>
      </c>
      <c r="AB9" s="40">
        <f t="shared" si="3"/>
        <v>0.87578630794276402</v>
      </c>
      <c r="AC9" s="40">
        <f t="shared" si="4"/>
        <v>8.9365949790077989E-2</v>
      </c>
      <c r="AD9" s="40">
        <f t="shared" si="5"/>
        <v>0.91153268785879527</v>
      </c>
      <c r="AE9" s="40">
        <f t="shared" si="6"/>
        <v>1.6175236912004114</v>
      </c>
      <c r="AF9" s="40">
        <f t="shared" si="7"/>
        <v>1.537094336389341</v>
      </c>
      <c r="AG9" s="40">
        <f t="shared" si="8"/>
        <v>2.6809784937023389E-2</v>
      </c>
      <c r="AH9" s="40">
        <f t="shared" si="9"/>
        <v>0</v>
      </c>
      <c r="AI9" s="40">
        <f t="shared" si="10"/>
        <v>0.86684971296375635</v>
      </c>
      <c r="AJ9" s="40">
        <f t="shared" si="11"/>
        <v>0.2680978493702339</v>
      </c>
      <c r="AK9" s="40">
        <f t="shared" si="12"/>
        <v>0.67024462342558477</v>
      </c>
      <c r="AL9" s="28">
        <f t="shared" si="13"/>
        <v>8.936594979007797</v>
      </c>
    </row>
    <row r="10" spans="1:38">
      <c r="A10" s="13">
        <v>1971</v>
      </c>
      <c r="B10" s="40">
        <v>24.8</v>
      </c>
      <c r="C10" s="40">
        <v>9.1</v>
      </c>
      <c r="D10" s="111" t="s">
        <v>85</v>
      </c>
      <c r="E10" s="40">
        <v>10.6</v>
      </c>
      <c r="F10" s="40">
        <v>18.399999999999999</v>
      </c>
      <c r="G10" s="40">
        <v>17.7</v>
      </c>
      <c r="H10" s="111">
        <v>0.3</v>
      </c>
      <c r="I10" s="40"/>
      <c r="J10" s="40">
        <v>8.9</v>
      </c>
      <c r="K10" s="40">
        <v>3</v>
      </c>
      <c r="L10" s="40">
        <f t="shared" si="0"/>
        <v>7.2000000000000028</v>
      </c>
      <c r="M10" s="25">
        <v>9016900</v>
      </c>
      <c r="N10" s="25">
        <f t="shared" si="1"/>
        <v>2236.1912000000002</v>
      </c>
      <c r="O10" s="25">
        <f t="shared" si="1"/>
        <v>820.53790000000004</v>
      </c>
      <c r="P10" s="25">
        <f t="shared" si="1"/>
        <v>81.152100000000004</v>
      </c>
      <c r="Q10" s="25">
        <f t="shared" si="1"/>
        <v>955.79139999999995</v>
      </c>
      <c r="R10" s="25">
        <f t="shared" si="1"/>
        <v>1659.1096</v>
      </c>
      <c r="S10" s="25">
        <f t="shared" si="1"/>
        <v>1595.9912999999999</v>
      </c>
      <c r="T10" s="25">
        <f t="shared" si="1"/>
        <v>27.050699999999999</v>
      </c>
      <c r="U10" s="25">
        <f t="shared" si="1"/>
        <v>0</v>
      </c>
      <c r="V10" s="25">
        <f t="shared" si="1"/>
        <v>802.50409999999999</v>
      </c>
      <c r="W10" s="25">
        <f t="shared" si="1"/>
        <v>270.50700000000001</v>
      </c>
      <c r="X10" s="25">
        <f t="shared" si="1"/>
        <v>649.21680000000026</v>
      </c>
      <c r="Y10" s="25">
        <v>102995</v>
      </c>
      <c r="Z10" s="40">
        <v>103</v>
      </c>
      <c r="AA10" s="40">
        <f t="shared" si="2"/>
        <v>2.1711648138259143</v>
      </c>
      <c r="AB10" s="40">
        <f t="shared" si="3"/>
        <v>0.7966774115248314</v>
      </c>
      <c r="AC10" s="40">
        <f t="shared" si="4"/>
        <v>7.8792271469488806E-2</v>
      </c>
      <c r="AD10" s="40">
        <f t="shared" si="5"/>
        <v>0.92799786397397932</v>
      </c>
      <c r="AE10" s="40">
        <f t="shared" si="6"/>
        <v>1.6108642167095488</v>
      </c>
      <c r="AF10" s="40">
        <f t="shared" si="7"/>
        <v>1.5495813388999466</v>
      </c>
      <c r="AG10" s="40">
        <f t="shared" si="8"/>
        <v>2.6264090489829601E-2</v>
      </c>
      <c r="AH10" s="40">
        <f t="shared" si="9"/>
        <v>0</v>
      </c>
      <c r="AI10" s="40">
        <f t="shared" si="10"/>
        <v>0.77916801786494494</v>
      </c>
      <c r="AJ10" s="40">
        <f t="shared" si="11"/>
        <v>0.26264090489829606</v>
      </c>
      <c r="AK10" s="40">
        <f t="shared" si="12"/>
        <v>0.63033817175591078</v>
      </c>
      <c r="AL10" s="28">
        <f t="shared" si="13"/>
        <v>8.8334891014126899</v>
      </c>
    </row>
    <row r="11" spans="1:38">
      <c r="A11" s="13">
        <v>1970</v>
      </c>
      <c r="B11" s="40">
        <v>25.8</v>
      </c>
      <c r="C11" s="40">
        <v>9.5</v>
      </c>
      <c r="D11" s="111" t="s">
        <v>85</v>
      </c>
      <c r="E11" s="40">
        <v>10.3</v>
      </c>
      <c r="F11" s="40">
        <v>17</v>
      </c>
      <c r="G11" s="40">
        <v>16.899999999999999</v>
      </c>
      <c r="H11" s="111">
        <v>0.3</v>
      </c>
      <c r="I11" s="40"/>
      <c r="J11" s="40">
        <v>9</v>
      </c>
      <c r="K11" s="40">
        <v>3.3</v>
      </c>
      <c r="L11" s="40">
        <f t="shared" si="0"/>
        <v>7.9000000000000057</v>
      </c>
      <c r="M11" s="25">
        <v>7816600</v>
      </c>
      <c r="N11" s="25">
        <f t="shared" si="1"/>
        <v>2016.6828</v>
      </c>
      <c r="O11" s="25">
        <f t="shared" si="1"/>
        <v>742.577</v>
      </c>
      <c r="P11" s="25">
        <f t="shared" si="1"/>
        <v>70.349400000000003</v>
      </c>
      <c r="Q11" s="25">
        <f t="shared" si="1"/>
        <v>805.10979999999995</v>
      </c>
      <c r="R11" s="25">
        <f t="shared" si="1"/>
        <v>1328.8219999999999</v>
      </c>
      <c r="S11" s="25">
        <f t="shared" si="1"/>
        <v>1321.0053999999998</v>
      </c>
      <c r="T11" s="25">
        <f t="shared" si="1"/>
        <v>23.4498</v>
      </c>
      <c r="U11" s="25">
        <f t="shared" si="1"/>
        <v>0</v>
      </c>
      <c r="V11" s="25">
        <f t="shared" si="1"/>
        <v>703.49400000000003</v>
      </c>
      <c r="W11" s="25">
        <f t="shared" si="1"/>
        <v>257.94779999999997</v>
      </c>
      <c r="X11" s="25">
        <f t="shared" si="1"/>
        <v>617.51140000000044</v>
      </c>
      <c r="Y11" s="25">
        <v>90665</v>
      </c>
      <c r="Z11" s="40">
        <v>90.7</v>
      </c>
      <c r="AA11" s="40">
        <f t="shared" si="2"/>
        <v>2.224323388297579</v>
      </c>
      <c r="AB11" s="40">
        <f t="shared" si="3"/>
        <v>0.81903380576848839</v>
      </c>
      <c r="AC11" s="40">
        <f t="shared" si="4"/>
        <v>7.7592676335962063E-2</v>
      </c>
      <c r="AD11" s="40">
        <f t="shared" si="5"/>
        <v>0.88800507362267689</v>
      </c>
      <c r="AE11" s="40">
        <f t="shared" si="6"/>
        <v>1.4656394419015053</v>
      </c>
      <c r="AF11" s="40">
        <f t="shared" si="7"/>
        <v>1.4570180334197318</v>
      </c>
      <c r="AG11" s="40">
        <f t="shared" si="8"/>
        <v>2.5864225445320688E-2</v>
      </c>
      <c r="AH11" s="40">
        <f t="shared" si="9"/>
        <v>0</v>
      </c>
      <c r="AI11" s="40">
        <f t="shared" si="10"/>
        <v>0.77592676335962063</v>
      </c>
      <c r="AJ11" s="40">
        <f t="shared" si="11"/>
        <v>0.28450647989852751</v>
      </c>
      <c r="AK11" s="40">
        <f t="shared" si="12"/>
        <v>0.68109127006011183</v>
      </c>
      <c r="AL11" s="28">
        <f t="shared" si="13"/>
        <v>8.6990011581095246</v>
      </c>
    </row>
    <row r="12" spans="1:38">
      <c r="A12" s="13">
        <v>1969</v>
      </c>
      <c r="B12" s="40">
        <v>26.5</v>
      </c>
      <c r="C12" s="40">
        <v>9.1999999999999993</v>
      </c>
      <c r="D12" s="111" t="s">
        <v>126</v>
      </c>
      <c r="E12" s="40">
        <v>12.4</v>
      </c>
      <c r="F12" s="40">
        <v>16.5</v>
      </c>
      <c r="G12" s="40">
        <v>16.8</v>
      </c>
      <c r="H12" s="111">
        <v>0.3</v>
      </c>
      <c r="I12" s="40"/>
      <c r="J12" s="40">
        <v>8.4</v>
      </c>
      <c r="K12" s="40">
        <v>3.2</v>
      </c>
      <c r="L12" s="40">
        <f t="shared" si="0"/>
        <v>6.7000000000000028</v>
      </c>
      <c r="M12" s="25">
        <v>7139500</v>
      </c>
      <c r="N12" s="25">
        <f t="shared" si="1"/>
        <v>1891.9675</v>
      </c>
      <c r="O12" s="25">
        <f t="shared" si="1"/>
        <v>656.83399999999995</v>
      </c>
      <c r="P12" s="25">
        <f t="shared" si="1"/>
        <v>57.116</v>
      </c>
      <c r="Q12" s="25">
        <f t="shared" si="1"/>
        <v>885.298</v>
      </c>
      <c r="R12" s="25">
        <f t="shared" si="1"/>
        <v>1178.0174999999999</v>
      </c>
      <c r="S12" s="25">
        <f t="shared" si="1"/>
        <v>1199.4359999999999</v>
      </c>
      <c r="T12" s="25">
        <f t="shared" si="1"/>
        <v>21.418500000000002</v>
      </c>
      <c r="U12" s="25">
        <f t="shared" si="1"/>
        <v>0</v>
      </c>
      <c r="V12" s="25">
        <f t="shared" si="1"/>
        <v>599.71799999999996</v>
      </c>
      <c r="W12" s="25">
        <f t="shared" si="1"/>
        <v>228.464</v>
      </c>
      <c r="X12" s="25">
        <f t="shared" si="1"/>
        <v>478.34650000000022</v>
      </c>
      <c r="Y12" s="25">
        <v>81395</v>
      </c>
      <c r="Z12" s="40">
        <v>81.5</v>
      </c>
      <c r="AA12" s="40">
        <f t="shared" si="2"/>
        <v>2.324427176116469</v>
      </c>
      <c r="AB12" s="40">
        <f t="shared" si="3"/>
        <v>0.8069709441611892</v>
      </c>
      <c r="AC12" s="40">
        <f t="shared" si="4"/>
        <v>7.017138644879907E-2</v>
      </c>
      <c r="AD12" s="40">
        <f t="shared" si="5"/>
        <v>1.0876564899563856</v>
      </c>
      <c r="AE12" s="40">
        <f t="shared" si="6"/>
        <v>1.4472848455064808</v>
      </c>
      <c r="AF12" s="40">
        <f t="shared" si="7"/>
        <v>1.4735991154247803</v>
      </c>
      <c r="AG12" s="40">
        <f t="shared" si="8"/>
        <v>2.6314269918299653E-2</v>
      </c>
      <c r="AH12" s="40">
        <f t="shared" si="9"/>
        <v>0</v>
      </c>
      <c r="AI12" s="40">
        <f t="shared" si="10"/>
        <v>0.73679955771239014</v>
      </c>
      <c r="AJ12" s="40">
        <f t="shared" si="11"/>
        <v>0.28068554579519628</v>
      </c>
      <c r="AK12" s="40">
        <f t="shared" si="12"/>
        <v>0.58768536150869244</v>
      </c>
      <c r="AL12" s="28">
        <f t="shared" si="13"/>
        <v>8.8415946925486821</v>
      </c>
    </row>
    <row r="13" spans="1:38">
      <c r="A13" s="13">
        <v>1968</v>
      </c>
      <c r="B13" s="40"/>
      <c r="C13" s="40"/>
      <c r="D13" s="111"/>
      <c r="E13" s="40"/>
      <c r="F13" s="40"/>
      <c r="G13" s="40"/>
      <c r="H13" s="111"/>
      <c r="I13" s="40"/>
      <c r="J13" s="40"/>
      <c r="K13" s="40"/>
      <c r="L13" s="40"/>
      <c r="M13" s="25"/>
      <c r="Y13" s="25">
        <v>75120</v>
      </c>
      <c r="Z13" s="40">
        <v>72.7</v>
      </c>
      <c r="AA13" s="40">
        <f t="shared" si="2"/>
        <v>0</v>
      </c>
      <c r="AB13" s="40">
        <f t="shared" si="3"/>
        <v>0</v>
      </c>
      <c r="AC13" s="40">
        <f t="shared" si="4"/>
        <v>0</v>
      </c>
      <c r="AD13" s="40">
        <f t="shared" si="5"/>
        <v>0</v>
      </c>
      <c r="AE13" s="40">
        <f t="shared" si="6"/>
        <v>0</v>
      </c>
      <c r="AF13" s="40">
        <f t="shared" si="7"/>
        <v>0</v>
      </c>
      <c r="AG13" s="40">
        <f t="shared" si="8"/>
        <v>0</v>
      </c>
      <c r="AH13" s="40">
        <f t="shared" si="9"/>
        <v>0</v>
      </c>
      <c r="AI13" s="40">
        <f t="shared" si="10"/>
        <v>0</v>
      </c>
      <c r="AJ13" s="40">
        <f t="shared" si="11"/>
        <v>0</v>
      </c>
      <c r="AK13" s="40">
        <f t="shared" si="12"/>
        <v>0</v>
      </c>
      <c r="AL13" s="28">
        <f t="shared" si="13"/>
        <v>0</v>
      </c>
    </row>
    <row r="14" spans="1:38">
      <c r="A14" s="13">
        <v>1967</v>
      </c>
      <c r="B14" s="40"/>
      <c r="C14" s="40"/>
      <c r="D14" s="40"/>
      <c r="E14" s="40"/>
      <c r="F14" s="40"/>
      <c r="G14" s="40"/>
      <c r="H14" s="111"/>
      <c r="I14" s="40"/>
      <c r="J14" s="40"/>
      <c r="K14" s="40"/>
      <c r="L14" s="40"/>
      <c r="M14" s="25"/>
      <c r="Y14" s="25">
        <v>70350</v>
      </c>
      <c r="Z14" s="40">
        <v>67.7</v>
      </c>
      <c r="AA14" s="40">
        <f t="shared" si="2"/>
        <v>0</v>
      </c>
      <c r="AB14" s="40">
        <f t="shared" si="3"/>
        <v>0</v>
      </c>
      <c r="AC14" s="40">
        <f t="shared" si="4"/>
        <v>0</v>
      </c>
      <c r="AD14" s="40">
        <f t="shared" si="5"/>
        <v>0</v>
      </c>
      <c r="AE14" s="40">
        <f t="shared" si="6"/>
        <v>0</v>
      </c>
      <c r="AF14" s="40">
        <f t="shared" si="7"/>
        <v>0</v>
      </c>
      <c r="AG14" s="40">
        <f t="shared" si="8"/>
        <v>0</v>
      </c>
      <c r="AH14" s="40">
        <f t="shared" si="9"/>
        <v>0</v>
      </c>
      <c r="AI14" s="40">
        <f t="shared" si="10"/>
        <v>0</v>
      </c>
      <c r="AJ14" s="40">
        <f t="shared" si="11"/>
        <v>0</v>
      </c>
      <c r="AK14" s="40">
        <f t="shared" si="12"/>
        <v>0</v>
      </c>
      <c r="AL14" s="28">
        <f t="shared" si="13"/>
        <v>0</v>
      </c>
    </row>
    <row r="15" spans="1:38">
      <c r="A15" s="13">
        <v>1966</v>
      </c>
      <c r="B15" s="40"/>
      <c r="C15" s="40"/>
      <c r="D15" s="40"/>
      <c r="E15" s="40"/>
      <c r="F15" s="40"/>
      <c r="G15" s="40"/>
      <c r="H15" s="111"/>
      <c r="I15" s="40"/>
      <c r="J15" s="40"/>
      <c r="K15" s="40"/>
      <c r="L15" s="40"/>
      <c r="M15" s="25"/>
      <c r="Y15" s="25">
        <v>65355</v>
      </c>
      <c r="Z15" s="40">
        <v>63.5</v>
      </c>
      <c r="AA15" s="40">
        <f t="shared" si="2"/>
        <v>0</v>
      </c>
      <c r="AB15" s="40">
        <f t="shared" si="3"/>
        <v>0</v>
      </c>
      <c r="AC15" s="40">
        <f t="shared" si="4"/>
        <v>0</v>
      </c>
      <c r="AD15" s="40">
        <f t="shared" si="5"/>
        <v>0</v>
      </c>
      <c r="AE15" s="40">
        <f t="shared" si="6"/>
        <v>0</v>
      </c>
      <c r="AF15" s="40">
        <f t="shared" si="7"/>
        <v>0</v>
      </c>
      <c r="AG15" s="40">
        <f t="shared" si="8"/>
        <v>0</v>
      </c>
      <c r="AH15" s="40">
        <f t="shared" si="9"/>
        <v>0</v>
      </c>
      <c r="AI15" s="40">
        <f t="shared" si="10"/>
        <v>0</v>
      </c>
      <c r="AJ15" s="40">
        <f t="shared" si="11"/>
        <v>0</v>
      </c>
      <c r="AK15" s="40">
        <f t="shared" si="12"/>
        <v>0</v>
      </c>
      <c r="AL15" s="28">
        <f t="shared" si="13"/>
        <v>0</v>
      </c>
    </row>
    <row r="16" spans="1:38">
      <c r="A16" s="13">
        <v>1965</v>
      </c>
      <c r="B16" s="40">
        <v>32</v>
      </c>
      <c r="C16" s="40">
        <v>6.7</v>
      </c>
      <c r="D16" s="47" t="s">
        <v>126</v>
      </c>
      <c r="E16" s="40">
        <v>12</v>
      </c>
      <c r="F16" s="40">
        <v>19.899999999999999</v>
      </c>
      <c r="G16" s="40">
        <v>13.3</v>
      </c>
      <c r="H16" s="111">
        <v>0.8</v>
      </c>
      <c r="I16" s="40"/>
      <c r="J16" s="40">
        <v>5.6</v>
      </c>
      <c r="K16" s="40">
        <v>4.2</v>
      </c>
      <c r="L16" s="40">
        <f>100-SUM(B16:K16)</f>
        <v>5.5000000000000142</v>
      </c>
      <c r="M16" s="25">
        <v>4967200</v>
      </c>
      <c r="N16" s="25">
        <f t="shared" ref="N16:X16" si="14">B16*$M16/100000</f>
        <v>1589.5039999999999</v>
      </c>
      <c r="O16" s="25">
        <f t="shared" si="14"/>
        <v>332.80239999999998</v>
      </c>
      <c r="P16" s="25">
        <f t="shared" si="14"/>
        <v>39.7376</v>
      </c>
      <c r="Q16" s="25">
        <f t="shared" si="14"/>
        <v>596.06399999999996</v>
      </c>
      <c r="R16" s="25">
        <f t="shared" si="14"/>
        <v>988.47280000000001</v>
      </c>
      <c r="S16" s="25">
        <f t="shared" si="14"/>
        <v>660.63760000000002</v>
      </c>
      <c r="T16" s="25">
        <f t="shared" si="14"/>
        <v>39.7376</v>
      </c>
      <c r="U16" s="25">
        <f t="shared" si="14"/>
        <v>0</v>
      </c>
      <c r="V16" s="25">
        <f t="shared" si="14"/>
        <v>278.16320000000002</v>
      </c>
      <c r="W16" s="25">
        <f t="shared" si="14"/>
        <v>208.6224</v>
      </c>
      <c r="X16" s="25">
        <f t="shared" si="14"/>
        <v>273.19600000000071</v>
      </c>
      <c r="Y16" s="25">
        <v>60860</v>
      </c>
      <c r="Z16" s="40">
        <v>59.1</v>
      </c>
      <c r="AA16" s="40">
        <f t="shared" si="2"/>
        <v>2.6117384160368058</v>
      </c>
      <c r="AB16" s="40">
        <f t="shared" si="3"/>
        <v>0.54683273085770623</v>
      </c>
      <c r="AC16" s="40">
        <f t="shared" si="4"/>
        <v>6.5293460400920142E-2</v>
      </c>
      <c r="AD16" s="40">
        <f t="shared" si="5"/>
        <v>0.97940190601380206</v>
      </c>
      <c r="AE16" s="40">
        <f t="shared" si="6"/>
        <v>1.6241748274728887</v>
      </c>
      <c r="AF16" s="40">
        <f t="shared" si="7"/>
        <v>1.0855037791652975</v>
      </c>
      <c r="AG16" s="40">
        <f t="shared" si="8"/>
        <v>6.5293460400920142E-2</v>
      </c>
      <c r="AH16" s="40">
        <f t="shared" si="9"/>
        <v>0</v>
      </c>
      <c r="AI16" s="40">
        <f t="shared" si="10"/>
        <v>0.45705422280644109</v>
      </c>
      <c r="AJ16" s="40">
        <f t="shared" si="11"/>
        <v>0.3427906671048308</v>
      </c>
      <c r="AK16" s="40">
        <f t="shared" si="12"/>
        <v>0.44889254025632719</v>
      </c>
      <c r="AL16" s="28">
        <f t="shared" si="13"/>
        <v>8.2269760105159406</v>
      </c>
    </row>
    <row r="17" spans="1:38">
      <c r="A17" s="13">
        <v>1964</v>
      </c>
      <c r="B17" s="40"/>
      <c r="C17" s="40"/>
      <c r="D17" s="40"/>
      <c r="E17" s="40"/>
      <c r="F17" s="40"/>
      <c r="G17" s="40"/>
      <c r="H17" s="111"/>
      <c r="I17" s="40"/>
      <c r="J17" s="40"/>
      <c r="K17" s="40"/>
      <c r="L17" s="40"/>
      <c r="M17" s="25"/>
      <c r="Y17" s="25">
        <v>56825</v>
      </c>
      <c r="Z17" s="40">
        <v>54.9</v>
      </c>
      <c r="AA17" s="40">
        <f t="shared" si="2"/>
        <v>0</v>
      </c>
      <c r="AB17" s="40">
        <f t="shared" si="3"/>
        <v>0</v>
      </c>
      <c r="AC17" s="40">
        <f t="shared" si="4"/>
        <v>0</v>
      </c>
      <c r="AD17" s="40">
        <f t="shared" si="5"/>
        <v>0</v>
      </c>
      <c r="AE17" s="40">
        <f t="shared" si="6"/>
        <v>0</v>
      </c>
      <c r="AF17" s="40">
        <f t="shared" si="7"/>
        <v>0</v>
      </c>
      <c r="AG17" s="40">
        <f t="shared" si="8"/>
        <v>0</v>
      </c>
      <c r="AH17" s="40">
        <f t="shared" si="9"/>
        <v>0</v>
      </c>
      <c r="AI17" s="40">
        <f t="shared" si="10"/>
        <v>0</v>
      </c>
      <c r="AJ17" s="40">
        <f t="shared" si="11"/>
        <v>0</v>
      </c>
      <c r="AK17" s="40">
        <f t="shared" si="12"/>
        <v>0</v>
      </c>
      <c r="AL17" s="28">
        <f t="shared" si="13"/>
        <v>0</v>
      </c>
    </row>
    <row r="18" spans="1:38">
      <c r="A18" s="13">
        <v>1963</v>
      </c>
      <c r="B18" s="40"/>
      <c r="C18" s="40"/>
      <c r="D18" s="40"/>
      <c r="E18" s="40"/>
      <c r="F18" s="40"/>
      <c r="G18" s="40"/>
      <c r="H18" s="111"/>
      <c r="I18" s="40"/>
      <c r="J18" s="40"/>
      <c r="K18" s="40"/>
      <c r="L18" s="40"/>
      <c r="M18" s="25"/>
      <c r="Y18" s="25">
        <v>51265</v>
      </c>
      <c r="Z18" s="40">
        <v>49.8</v>
      </c>
      <c r="AA18" s="40">
        <f t="shared" si="2"/>
        <v>0</v>
      </c>
      <c r="AB18" s="40">
        <f t="shared" si="3"/>
        <v>0</v>
      </c>
      <c r="AC18" s="40">
        <f t="shared" si="4"/>
        <v>0</v>
      </c>
      <c r="AD18" s="40">
        <f t="shared" si="5"/>
        <v>0</v>
      </c>
      <c r="AE18" s="40">
        <f t="shared" si="6"/>
        <v>0</v>
      </c>
      <c r="AF18" s="40">
        <f t="shared" si="7"/>
        <v>0</v>
      </c>
      <c r="AG18" s="40">
        <f t="shared" si="8"/>
        <v>0</v>
      </c>
      <c r="AH18" s="40">
        <f t="shared" si="9"/>
        <v>0</v>
      </c>
      <c r="AI18" s="40">
        <f t="shared" si="10"/>
        <v>0</v>
      </c>
      <c r="AJ18" s="40">
        <f t="shared" si="11"/>
        <v>0</v>
      </c>
      <c r="AK18" s="40">
        <f t="shared" si="12"/>
        <v>0</v>
      </c>
      <c r="AL18" s="28">
        <f t="shared" si="13"/>
        <v>0</v>
      </c>
    </row>
    <row r="19" spans="1:38">
      <c r="A19" s="13">
        <v>1962</v>
      </c>
      <c r="B19" s="40"/>
      <c r="C19" s="40"/>
      <c r="D19" s="40"/>
      <c r="E19" s="40"/>
      <c r="F19" s="40"/>
      <c r="G19" s="40"/>
      <c r="H19" s="111"/>
      <c r="I19" s="40"/>
      <c r="J19" s="40"/>
      <c r="K19" s="40"/>
      <c r="L19" s="40"/>
      <c r="M19" s="25"/>
      <c r="Y19" s="25">
        <v>46620</v>
      </c>
      <c r="Z19" s="40">
        <v>45.5</v>
      </c>
      <c r="AA19" s="40">
        <f t="shared" si="2"/>
        <v>0</v>
      </c>
      <c r="AB19" s="40">
        <f t="shared" si="3"/>
        <v>0</v>
      </c>
      <c r="AC19" s="40">
        <f t="shared" si="4"/>
        <v>0</v>
      </c>
      <c r="AD19" s="40">
        <f t="shared" si="5"/>
        <v>0</v>
      </c>
      <c r="AE19" s="40">
        <f t="shared" si="6"/>
        <v>0</v>
      </c>
      <c r="AF19" s="40">
        <f t="shared" si="7"/>
        <v>0</v>
      </c>
      <c r="AG19" s="40">
        <f t="shared" si="8"/>
        <v>0</v>
      </c>
      <c r="AH19" s="40">
        <f t="shared" si="9"/>
        <v>0</v>
      </c>
      <c r="AI19" s="40">
        <f t="shared" si="10"/>
        <v>0</v>
      </c>
      <c r="AJ19" s="40">
        <f t="shared" si="11"/>
        <v>0</v>
      </c>
      <c r="AK19" s="40">
        <f t="shared" si="12"/>
        <v>0</v>
      </c>
      <c r="AL19" s="28">
        <f t="shared" si="13"/>
        <v>0</v>
      </c>
    </row>
    <row r="20" spans="1:38">
      <c r="A20" s="13">
        <v>1961</v>
      </c>
      <c r="B20" s="40"/>
      <c r="C20" s="40"/>
      <c r="D20" s="40"/>
      <c r="E20" s="40"/>
      <c r="F20" s="40"/>
      <c r="G20" s="40"/>
      <c r="H20" s="111"/>
      <c r="I20" s="40"/>
      <c r="J20" s="40"/>
      <c r="K20" s="40"/>
      <c r="L20" s="40"/>
      <c r="M20" s="25"/>
      <c r="Y20" s="25">
        <v>42040</v>
      </c>
      <c r="Z20" s="40">
        <v>41</v>
      </c>
      <c r="AA20" s="40">
        <f t="shared" si="2"/>
        <v>0</v>
      </c>
      <c r="AB20" s="40">
        <f t="shared" si="3"/>
        <v>0</v>
      </c>
      <c r="AC20" s="40">
        <f t="shared" si="4"/>
        <v>0</v>
      </c>
      <c r="AD20" s="40">
        <f t="shared" si="5"/>
        <v>0</v>
      </c>
      <c r="AE20" s="40">
        <f t="shared" si="6"/>
        <v>0</v>
      </c>
      <c r="AF20" s="40">
        <f t="shared" si="7"/>
        <v>0</v>
      </c>
      <c r="AG20" s="40">
        <f t="shared" si="8"/>
        <v>0</v>
      </c>
      <c r="AH20" s="40">
        <f t="shared" si="9"/>
        <v>0</v>
      </c>
      <c r="AI20" s="40">
        <f t="shared" si="10"/>
        <v>0</v>
      </c>
      <c r="AJ20" s="40">
        <f t="shared" si="11"/>
        <v>0</v>
      </c>
      <c r="AK20" s="40">
        <f t="shared" si="12"/>
        <v>0</v>
      </c>
      <c r="AL20" s="28">
        <f t="shared" si="13"/>
        <v>0</v>
      </c>
    </row>
    <row r="21" spans="1:38">
      <c r="A21" s="13">
        <v>1960</v>
      </c>
      <c r="B21" s="40">
        <v>37.1</v>
      </c>
      <c r="C21" s="40">
        <v>8.3000000000000007</v>
      </c>
      <c r="D21" s="40">
        <v>2</v>
      </c>
      <c r="E21" s="40">
        <v>13.9</v>
      </c>
      <c r="F21" s="40">
        <v>6.5</v>
      </c>
      <c r="G21" s="40">
        <v>12.5</v>
      </c>
      <c r="H21" s="111">
        <v>0.5</v>
      </c>
      <c r="I21" s="40"/>
      <c r="J21" s="40">
        <v>4.9000000000000004</v>
      </c>
      <c r="K21" s="40">
        <v>8.3000000000000007</v>
      </c>
      <c r="L21" s="40">
        <f>100-SUM(B21:K21)</f>
        <v>5.9999999999999858</v>
      </c>
      <c r="M21" s="25">
        <v>2614500</v>
      </c>
      <c r="N21" s="25">
        <f t="shared" ref="N21:X21" si="15">B21*$M21/100000</f>
        <v>969.97950000000003</v>
      </c>
      <c r="O21" s="25">
        <f t="shared" si="15"/>
        <v>217.0035</v>
      </c>
      <c r="P21" s="25">
        <f t="shared" si="15"/>
        <v>52.29</v>
      </c>
      <c r="Q21" s="25">
        <f t="shared" si="15"/>
        <v>363.41550000000001</v>
      </c>
      <c r="R21" s="25">
        <f t="shared" si="15"/>
        <v>169.9425</v>
      </c>
      <c r="S21" s="25">
        <f t="shared" si="15"/>
        <v>326.8125</v>
      </c>
      <c r="T21" s="25">
        <f t="shared" si="15"/>
        <v>13.0725</v>
      </c>
      <c r="U21" s="25">
        <f t="shared" si="15"/>
        <v>0</v>
      </c>
      <c r="V21" s="25">
        <f t="shared" si="15"/>
        <v>128.1105</v>
      </c>
      <c r="W21" s="25">
        <f t="shared" si="15"/>
        <v>217.0035</v>
      </c>
      <c r="X21" s="25">
        <f t="shared" si="15"/>
        <v>156.86999999999964</v>
      </c>
      <c r="Y21" s="25">
        <v>37370</v>
      </c>
      <c r="Z21" s="40">
        <v>36.6</v>
      </c>
      <c r="AA21" s="40">
        <f t="shared" si="2"/>
        <v>2.5956101150655604</v>
      </c>
      <c r="AB21" s="40">
        <f t="shared" si="3"/>
        <v>0.58068905539202564</v>
      </c>
      <c r="AC21" s="40">
        <f t="shared" si="4"/>
        <v>0.13992507358843992</v>
      </c>
      <c r="AD21" s="40">
        <f t="shared" si="5"/>
        <v>0.97247926143965757</v>
      </c>
      <c r="AE21" s="40">
        <f t="shared" si="6"/>
        <v>0.45475648916242978</v>
      </c>
      <c r="AF21" s="40">
        <f t="shared" si="7"/>
        <v>0.87453170992774953</v>
      </c>
      <c r="AG21" s="40">
        <f t="shared" si="8"/>
        <v>3.498126839710998E-2</v>
      </c>
      <c r="AH21" s="40">
        <f t="shared" si="9"/>
        <v>0</v>
      </c>
      <c r="AI21" s="40">
        <f t="shared" si="10"/>
        <v>0.3428164302916778</v>
      </c>
      <c r="AJ21" s="40">
        <f t="shared" si="11"/>
        <v>0.58068905539202564</v>
      </c>
      <c r="AK21" s="40">
        <f t="shared" si="12"/>
        <v>0.41977522076531881</v>
      </c>
      <c r="AL21" s="28">
        <f t="shared" si="13"/>
        <v>6.9962536794219945</v>
      </c>
    </row>
    <row r="22" spans="1:38">
      <c r="A22" s="13">
        <v>1959</v>
      </c>
      <c r="B22" s="40"/>
      <c r="C22" s="40"/>
      <c r="D22" s="40"/>
      <c r="E22" s="40"/>
      <c r="F22" s="40"/>
      <c r="G22" s="40"/>
      <c r="H22" s="111"/>
      <c r="I22" s="40"/>
      <c r="J22" s="40"/>
      <c r="K22" s="40"/>
      <c r="L22" s="40"/>
      <c r="M22" s="25"/>
      <c r="Y22" s="25">
        <v>33975</v>
      </c>
      <c r="Z22" s="40">
        <v>33.4</v>
      </c>
      <c r="AA22" s="40">
        <f t="shared" si="2"/>
        <v>0</v>
      </c>
      <c r="AB22" s="40">
        <f t="shared" si="3"/>
        <v>0</v>
      </c>
      <c r="AC22" s="40">
        <f t="shared" si="4"/>
        <v>0</v>
      </c>
      <c r="AD22" s="40">
        <f t="shared" si="5"/>
        <v>0</v>
      </c>
      <c r="AE22" s="40">
        <f t="shared" si="6"/>
        <v>0</v>
      </c>
      <c r="AF22" s="40">
        <f t="shared" si="7"/>
        <v>0</v>
      </c>
      <c r="AG22" s="40">
        <f t="shared" si="8"/>
        <v>0</v>
      </c>
      <c r="AH22" s="40">
        <f t="shared" si="9"/>
        <v>0</v>
      </c>
      <c r="AI22" s="40">
        <f t="shared" si="10"/>
        <v>0</v>
      </c>
      <c r="AJ22" s="40">
        <f t="shared" si="11"/>
        <v>0</v>
      </c>
      <c r="AK22" s="40">
        <f t="shared" si="12"/>
        <v>0</v>
      </c>
      <c r="AL22" s="28">
        <f t="shared" si="13"/>
        <v>0</v>
      </c>
    </row>
    <row r="23" spans="1:38">
      <c r="A23" s="13">
        <v>1958</v>
      </c>
      <c r="B23" s="40"/>
      <c r="C23" s="40"/>
      <c r="D23" s="40"/>
      <c r="E23" s="40"/>
      <c r="F23" s="40"/>
      <c r="G23" s="40"/>
      <c r="H23" s="111"/>
      <c r="I23" s="40"/>
      <c r="J23" s="40"/>
      <c r="K23" s="40"/>
      <c r="L23" s="40"/>
      <c r="M23" s="25"/>
      <c r="Y23" s="25">
        <v>31990</v>
      </c>
      <c r="Z23" s="40">
        <v>31.2</v>
      </c>
      <c r="AA23" s="40">
        <f t="shared" si="2"/>
        <v>0</v>
      </c>
      <c r="AB23" s="40">
        <f t="shared" si="3"/>
        <v>0</v>
      </c>
      <c r="AC23" s="40">
        <f t="shared" si="4"/>
        <v>0</v>
      </c>
      <c r="AD23" s="40">
        <f t="shared" si="5"/>
        <v>0</v>
      </c>
      <c r="AE23" s="40">
        <f t="shared" si="6"/>
        <v>0</v>
      </c>
      <c r="AF23" s="40">
        <f t="shared" si="7"/>
        <v>0</v>
      </c>
      <c r="AG23" s="40">
        <f t="shared" si="8"/>
        <v>0</v>
      </c>
      <c r="AH23" s="40">
        <f t="shared" si="9"/>
        <v>0</v>
      </c>
      <c r="AI23" s="40">
        <f t="shared" si="10"/>
        <v>0</v>
      </c>
      <c r="AJ23" s="40">
        <f t="shared" si="11"/>
        <v>0</v>
      </c>
      <c r="AK23" s="40">
        <f t="shared" si="12"/>
        <v>0</v>
      </c>
      <c r="AL23" s="28">
        <f t="shared" si="13"/>
        <v>0</v>
      </c>
    </row>
    <row r="24" spans="1:38">
      <c r="A24" s="13">
        <v>1957</v>
      </c>
      <c r="B24" s="40"/>
      <c r="C24" s="40"/>
      <c r="D24" s="40"/>
      <c r="E24" s="40"/>
      <c r="F24" s="40"/>
      <c r="G24" s="40"/>
      <c r="H24" s="111"/>
      <c r="I24" s="40"/>
      <c r="J24" s="40"/>
      <c r="K24" s="40"/>
      <c r="L24" s="40"/>
      <c r="M24" s="25"/>
      <c r="Y24" s="25">
        <v>31115</v>
      </c>
      <c r="Z24" s="40">
        <v>30.5</v>
      </c>
      <c r="AA24" s="40">
        <f t="shared" si="2"/>
        <v>0</v>
      </c>
      <c r="AB24" s="40">
        <f t="shared" si="3"/>
        <v>0</v>
      </c>
      <c r="AC24" s="40">
        <f t="shared" si="4"/>
        <v>0</v>
      </c>
      <c r="AD24" s="40">
        <f t="shared" si="5"/>
        <v>0</v>
      </c>
      <c r="AE24" s="40">
        <f t="shared" si="6"/>
        <v>0</v>
      </c>
      <c r="AF24" s="40">
        <f t="shared" si="7"/>
        <v>0</v>
      </c>
      <c r="AG24" s="40">
        <f t="shared" si="8"/>
        <v>0</v>
      </c>
      <c r="AH24" s="40">
        <f t="shared" si="9"/>
        <v>0</v>
      </c>
      <c r="AI24" s="40">
        <f t="shared" si="10"/>
        <v>0</v>
      </c>
      <c r="AJ24" s="40">
        <f t="shared" si="11"/>
        <v>0</v>
      </c>
      <c r="AK24" s="40">
        <f t="shared" si="12"/>
        <v>0</v>
      </c>
      <c r="AL24" s="28">
        <f t="shared" si="13"/>
        <v>0</v>
      </c>
    </row>
    <row r="25" spans="1:38">
      <c r="A25" s="13">
        <v>1956</v>
      </c>
      <c r="B25" s="40"/>
      <c r="C25" s="40"/>
      <c r="D25" s="40"/>
      <c r="E25" s="40"/>
      <c r="F25" s="40"/>
      <c r="G25" s="40"/>
      <c r="H25" s="111"/>
      <c r="I25" s="40"/>
      <c r="J25" s="40"/>
      <c r="K25" s="40"/>
      <c r="L25" s="40"/>
      <c r="M25" s="25"/>
      <c r="Y25" s="25">
        <v>29250</v>
      </c>
      <c r="Z25" s="40">
        <v>28.9</v>
      </c>
      <c r="AA25" s="40">
        <f t="shared" si="2"/>
        <v>0</v>
      </c>
      <c r="AB25" s="40">
        <f t="shared" si="3"/>
        <v>0</v>
      </c>
      <c r="AC25" s="40">
        <f t="shared" si="4"/>
        <v>0</v>
      </c>
      <c r="AD25" s="40">
        <f t="shared" si="5"/>
        <v>0</v>
      </c>
      <c r="AE25" s="40">
        <f t="shared" si="6"/>
        <v>0</v>
      </c>
      <c r="AF25" s="40">
        <f t="shared" si="7"/>
        <v>0</v>
      </c>
      <c r="AG25" s="40">
        <f t="shared" si="8"/>
        <v>0</v>
      </c>
      <c r="AH25" s="40">
        <f t="shared" si="9"/>
        <v>0</v>
      </c>
      <c r="AI25" s="40">
        <f t="shared" si="10"/>
        <v>0</v>
      </c>
      <c r="AJ25" s="40">
        <f t="shared" si="11"/>
        <v>0</v>
      </c>
      <c r="AK25" s="40">
        <f t="shared" si="12"/>
        <v>0</v>
      </c>
      <c r="AL25" s="28">
        <f t="shared" si="13"/>
        <v>0</v>
      </c>
    </row>
    <row r="26" spans="1:38">
      <c r="A26" s="13">
        <v>1955</v>
      </c>
      <c r="B26" s="40">
        <v>37.5</v>
      </c>
      <c r="C26" s="40">
        <v>7.1</v>
      </c>
      <c r="D26" s="111" t="s">
        <v>85</v>
      </c>
      <c r="E26" s="40">
        <v>11.7</v>
      </c>
      <c r="F26" s="40">
        <v>5.3</v>
      </c>
      <c r="G26" s="40">
        <v>14.2</v>
      </c>
      <c r="H26" s="111" t="s">
        <v>87</v>
      </c>
      <c r="I26" s="40"/>
      <c r="J26" s="40">
        <v>3.1</v>
      </c>
      <c r="K26" s="40">
        <v>13</v>
      </c>
      <c r="L26" s="40">
        <f>100-SUM(B26:K26)</f>
        <v>8.1000000000000085</v>
      </c>
      <c r="M26" s="25">
        <v>1961000</v>
      </c>
      <c r="N26" s="25">
        <f t="shared" ref="N26:X26" si="16">B26*$M26/100000</f>
        <v>735.375</v>
      </c>
      <c r="O26" s="25">
        <f t="shared" si="16"/>
        <v>139.23099999999999</v>
      </c>
      <c r="P26" s="25">
        <f t="shared" si="16"/>
        <v>17.649000000000001</v>
      </c>
      <c r="Q26" s="25">
        <f t="shared" si="16"/>
        <v>229.43700000000001</v>
      </c>
      <c r="R26" s="25">
        <f t="shared" si="16"/>
        <v>103.93300000000001</v>
      </c>
      <c r="S26" s="25">
        <f t="shared" si="16"/>
        <v>278.46199999999999</v>
      </c>
      <c r="T26" s="25">
        <f t="shared" si="16"/>
        <v>11.766</v>
      </c>
      <c r="U26" s="25">
        <f t="shared" si="16"/>
        <v>0</v>
      </c>
      <c r="V26" s="25">
        <f t="shared" si="16"/>
        <v>60.790999999999997</v>
      </c>
      <c r="W26" s="25">
        <f t="shared" si="16"/>
        <v>254.93</v>
      </c>
      <c r="X26" s="25">
        <f t="shared" si="16"/>
        <v>158.84100000000018</v>
      </c>
      <c r="Y26" s="25">
        <v>27205</v>
      </c>
      <c r="Z26" s="40">
        <v>26.9</v>
      </c>
      <c r="AA26" s="40">
        <f t="shared" si="2"/>
        <v>2.7030876677081417</v>
      </c>
      <c r="AB26" s="40">
        <f t="shared" si="3"/>
        <v>0.51178459841940815</v>
      </c>
      <c r="AC26" s="40">
        <f t="shared" si="4"/>
        <v>6.487410402499541E-2</v>
      </c>
      <c r="AD26" s="40">
        <f t="shared" si="5"/>
        <v>0.84336335232494031</v>
      </c>
      <c r="AE26" s="40">
        <f t="shared" si="6"/>
        <v>0.38203639036941744</v>
      </c>
      <c r="AF26" s="40">
        <f t="shared" si="7"/>
        <v>1.0235691968388163</v>
      </c>
      <c r="AG26" s="40">
        <f t="shared" si="8"/>
        <v>4.3249402683330267E-2</v>
      </c>
      <c r="AH26" s="40">
        <f t="shared" si="9"/>
        <v>0</v>
      </c>
      <c r="AI26" s="40">
        <f t="shared" si="10"/>
        <v>0.22345524719720639</v>
      </c>
      <c r="AJ26" s="40">
        <f t="shared" si="11"/>
        <v>0.93707039147215587</v>
      </c>
      <c r="AK26" s="40">
        <f t="shared" si="12"/>
        <v>0.58386693622495933</v>
      </c>
      <c r="AL26" s="28">
        <f t="shared" si="13"/>
        <v>7.3163572872633704</v>
      </c>
    </row>
    <row r="27" spans="1:38">
      <c r="A27" s="13">
        <v>1954</v>
      </c>
      <c r="B27" s="40"/>
      <c r="C27" s="40"/>
      <c r="D27" s="40"/>
      <c r="E27" s="40"/>
      <c r="F27" s="40"/>
      <c r="G27" s="40"/>
      <c r="H27" s="111"/>
      <c r="I27" s="40"/>
      <c r="J27" s="40"/>
      <c r="K27" s="40"/>
      <c r="L27" s="40"/>
      <c r="M27" s="25"/>
      <c r="Y27" s="25">
        <v>25220</v>
      </c>
      <c r="Z27" s="40">
        <v>25.1</v>
      </c>
      <c r="AA27" s="40">
        <f t="shared" si="2"/>
        <v>0</v>
      </c>
      <c r="AB27" s="40">
        <f t="shared" si="3"/>
        <v>0</v>
      </c>
      <c r="AC27" s="40">
        <f t="shared" si="4"/>
        <v>0</v>
      </c>
      <c r="AD27" s="40">
        <f t="shared" si="5"/>
        <v>0</v>
      </c>
      <c r="AE27" s="40">
        <f t="shared" si="6"/>
        <v>0</v>
      </c>
      <c r="AF27" s="40">
        <f t="shared" si="7"/>
        <v>0</v>
      </c>
      <c r="AG27" s="40">
        <f t="shared" si="8"/>
        <v>0</v>
      </c>
      <c r="AH27" s="40">
        <f t="shared" si="9"/>
        <v>0</v>
      </c>
      <c r="AI27" s="40">
        <f t="shared" si="10"/>
        <v>0</v>
      </c>
      <c r="AJ27" s="40">
        <f t="shared" si="11"/>
        <v>0</v>
      </c>
      <c r="AK27" s="40">
        <f t="shared" si="12"/>
        <v>0</v>
      </c>
      <c r="AL27" s="28">
        <f t="shared" si="13"/>
        <v>0</v>
      </c>
    </row>
    <row r="28" spans="1:38">
      <c r="A28" s="13">
        <v>1953</v>
      </c>
      <c r="B28" s="40"/>
      <c r="C28" s="40"/>
      <c r="D28" s="40"/>
      <c r="E28" s="40"/>
      <c r="F28" s="40"/>
      <c r="G28" s="40"/>
      <c r="H28" s="111"/>
      <c r="I28" s="40"/>
      <c r="J28" s="40"/>
      <c r="K28" s="40"/>
      <c r="L28" s="40"/>
      <c r="M28" s="25"/>
      <c r="Y28" s="25">
        <v>23800</v>
      </c>
      <c r="Z28" s="40">
        <v>23.7</v>
      </c>
      <c r="AA28" s="40">
        <f t="shared" si="2"/>
        <v>0</v>
      </c>
      <c r="AB28" s="40">
        <f t="shared" si="3"/>
        <v>0</v>
      </c>
      <c r="AC28" s="40">
        <f t="shared" si="4"/>
        <v>0</v>
      </c>
      <c r="AD28" s="40">
        <f t="shared" si="5"/>
        <v>0</v>
      </c>
      <c r="AE28" s="40">
        <f t="shared" si="6"/>
        <v>0</v>
      </c>
      <c r="AF28" s="40">
        <f t="shared" si="7"/>
        <v>0</v>
      </c>
      <c r="AG28" s="40">
        <f t="shared" si="8"/>
        <v>0</v>
      </c>
      <c r="AH28" s="40">
        <f t="shared" si="9"/>
        <v>0</v>
      </c>
      <c r="AI28" s="40">
        <f t="shared" si="10"/>
        <v>0</v>
      </c>
      <c r="AJ28" s="40">
        <f t="shared" si="11"/>
        <v>0</v>
      </c>
      <c r="AK28" s="40">
        <f t="shared" si="12"/>
        <v>0</v>
      </c>
      <c r="AL28" s="28">
        <f t="shared" si="13"/>
        <v>0</v>
      </c>
    </row>
    <row r="29" spans="1:38">
      <c r="A29" s="13">
        <v>1952</v>
      </c>
      <c r="B29" s="40"/>
      <c r="C29" s="40"/>
      <c r="D29" s="40"/>
      <c r="E29" s="40"/>
      <c r="F29" s="40"/>
      <c r="G29" s="40"/>
      <c r="H29" s="111"/>
      <c r="I29" s="40"/>
      <c r="J29" s="40"/>
      <c r="K29" s="40"/>
      <c r="L29" s="40"/>
      <c r="M29" s="25"/>
      <c r="Y29" s="25">
        <v>22675</v>
      </c>
      <c r="Z29" s="40">
        <v>22.7</v>
      </c>
      <c r="AA29" s="40">
        <f t="shared" si="2"/>
        <v>0</v>
      </c>
      <c r="AB29" s="40">
        <f t="shared" si="3"/>
        <v>0</v>
      </c>
      <c r="AC29" s="40">
        <f t="shared" si="4"/>
        <v>0</v>
      </c>
      <c r="AD29" s="40">
        <f t="shared" si="5"/>
        <v>0</v>
      </c>
      <c r="AE29" s="40">
        <f t="shared" si="6"/>
        <v>0</v>
      </c>
      <c r="AF29" s="40">
        <f t="shared" si="7"/>
        <v>0</v>
      </c>
      <c r="AG29" s="40">
        <f t="shared" si="8"/>
        <v>0</v>
      </c>
      <c r="AH29" s="40">
        <f t="shared" si="9"/>
        <v>0</v>
      </c>
      <c r="AI29" s="40">
        <f t="shared" si="10"/>
        <v>0</v>
      </c>
      <c r="AJ29" s="40">
        <f t="shared" si="11"/>
        <v>0</v>
      </c>
      <c r="AK29" s="40">
        <f t="shared" si="12"/>
        <v>0</v>
      </c>
      <c r="AL29" s="28">
        <f t="shared" si="13"/>
        <v>0</v>
      </c>
    </row>
    <row r="30" spans="1:38">
      <c r="A30" s="13">
        <v>1951</v>
      </c>
      <c r="B30" s="40"/>
      <c r="C30" s="40"/>
      <c r="D30" s="40"/>
      <c r="E30" s="40"/>
      <c r="F30" s="40"/>
      <c r="G30" s="40"/>
      <c r="H30" s="111"/>
      <c r="I30" s="40"/>
      <c r="J30" s="40"/>
      <c r="K30" s="40"/>
      <c r="L30" s="40"/>
      <c r="M30" s="25"/>
      <c r="Y30" s="25">
        <v>21460</v>
      </c>
      <c r="Z30" s="40">
        <v>21.6</v>
      </c>
      <c r="AA30" s="40">
        <f t="shared" si="2"/>
        <v>0</v>
      </c>
      <c r="AB30" s="40">
        <f t="shared" si="3"/>
        <v>0</v>
      </c>
      <c r="AC30" s="40">
        <f t="shared" si="4"/>
        <v>0</v>
      </c>
      <c r="AD30" s="40">
        <f t="shared" si="5"/>
        <v>0</v>
      </c>
      <c r="AE30" s="40">
        <f t="shared" si="6"/>
        <v>0</v>
      </c>
      <c r="AF30" s="40">
        <f t="shared" si="7"/>
        <v>0</v>
      </c>
      <c r="AG30" s="40">
        <f t="shared" si="8"/>
        <v>0</v>
      </c>
      <c r="AH30" s="40">
        <f t="shared" si="9"/>
        <v>0</v>
      </c>
      <c r="AI30" s="40">
        <f t="shared" si="10"/>
        <v>0</v>
      </c>
      <c r="AJ30" s="40">
        <f t="shared" si="11"/>
        <v>0</v>
      </c>
      <c r="AK30" s="40">
        <f t="shared" si="12"/>
        <v>0</v>
      </c>
      <c r="AL30" s="28">
        <f t="shared" si="13"/>
        <v>0</v>
      </c>
    </row>
    <row r="31" spans="1:38">
      <c r="A31" s="13">
        <v>1950</v>
      </c>
      <c r="B31" s="40">
        <v>32.5</v>
      </c>
      <c r="C31" s="40">
        <v>7.2</v>
      </c>
      <c r="D31" s="40">
        <v>1</v>
      </c>
      <c r="E31" s="40">
        <v>7.5</v>
      </c>
      <c r="F31" s="40">
        <v>5.5</v>
      </c>
      <c r="G31" s="40">
        <v>16.100000000000001</v>
      </c>
      <c r="H31" s="111" t="s">
        <v>126</v>
      </c>
      <c r="I31" s="40"/>
      <c r="J31" s="40">
        <v>2.8</v>
      </c>
      <c r="K31" s="40">
        <v>16.2</v>
      </c>
      <c r="L31" s="40">
        <f>100-SUM(B31:K31)</f>
        <v>11.199999999999989</v>
      </c>
      <c r="M31" s="25">
        <v>1647900</v>
      </c>
      <c r="N31" s="25">
        <f t="shared" ref="N31:X31" si="17">B31*$M31/100000</f>
        <v>535.5675</v>
      </c>
      <c r="O31" s="25">
        <f t="shared" si="17"/>
        <v>118.64879999999999</v>
      </c>
      <c r="P31" s="25">
        <f t="shared" si="17"/>
        <v>16.478999999999999</v>
      </c>
      <c r="Q31" s="25">
        <f t="shared" si="17"/>
        <v>123.5925</v>
      </c>
      <c r="R31" s="25">
        <f t="shared" si="17"/>
        <v>90.634500000000003</v>
      </c>
      <c r="S31" s="25">
        <f t="shared" si="17"/>
        <v>265.31190000000004</v>
      </c>
      <c r="T31" s="25">
        <f t="shared" si="17"/>
        <v>13.183199999999999</v>
      </c>
      <c r="U31" s="25">
        <f t="shared" si="17"/>
        <v>0</v>
      </c>
      <c r="V31" s="25">
        <f t="shared" si="17"/>
        <v>46.141199999999998</v>
      </c>
      <c r="W31" s="25">
        <f t="shared" si="17"/>
        <v>266.95979999999997</v>
      </c>
      <c r="X31" s="25">
        <f t="shared" si="17"/>
        <v>184.56479999999982</v>
      </c>
      <c r="Y31" s="120">
        <f>Y32+((Y30-Y32)*((Z31-Z32)/(Z30-Z32)))</f>
        <v>19862.020464154561</v>
      </c>
      <c r="Z31" s="40">
        <v>18.5</v>
      </c>
      <c r="AA31" s="40">
        <f t="shared" si="2"/>
        <v>2.6964401782112288</v>
      </c>
      <c r="AB31" s="40">
        <f t="shared" si="3"/>
        <v>0.59736520871141063</v>
      </c>
      <c r="AC31" s="40">
        <f t="shared" si="4"/>
        <v>8.2967390098807034E-2</v>
      </c>
      <c r="AD31" s="40">
        <f t="shared" si="5"/>
        <v>0.62225542574105286</v>
      </c>
      <c r="AE31" s="40">
        <f t="shared" si="6"/>
        <v>0.45632064554343876</v>
      </c>
      <c r="AF31" s="40">
        <f t="shared" si="7"/>
        <v>1.3357749805907935</v>
      </c>
      <c r="AG31" s="40">
        <f t="shared" si="8"/>
        <v>6.6373912079045638E-2</v>
      </c>
      <c r="AH31" s="40">
        <f t="shared" si="9"/>
        <v>0</v>
      </c>
      <c r="AI31" s="40">
        <f t="shared" si="10"/>
        <v>0.23230869227665973</v>
      </c>
      <c r="AJ31" s="40">
        <f t="shared" si="11"/>
        <v>1.344071719600674</v>
      </c>
      <c r="AK31" s="40">
        <f t="shared" si="12"/>
        <v>0.92923476910663794</v>
      </c>
      <c r="AL31" s="28">
        <f t="shared" si="13"/>
        <v>8.3631129219597486</v>
      </c>
    </row>
    <row r="32" spans="1:38">
      <c r="A32" s="13">
        <v>1949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25"/>
      <c r="Y32" s="65">
        <v>19346.543194526999</v>
      </c>
      <c r="Z32" s="121">
        <v>17.5</v>
      </c>
      <c r="AA32" s="40">
        <f t="shared" si="2"/>
        <v>0</v>
      </c>
      <c r="AB32" s="40">
        <f t="shared" si="3"/>
        <v>0</v>
      </c>
      <c r="AC32" s="40">
        <f t="shared" si="4"/>
        <v>0</v>
      </c>
      <c r="AD32" s="40">
        <f t="shared" si="5"/>
        <v>0</v>
      </c>
      <c r="AE32" s="40">
        <f t="shared" si="6"/>
        <v>0</v>
      </c>
      <c r="AF32" s="40">
        <f t="shared" si="7"/>
        <v>0</v>
      </c>
      <c r="AG32" s="40">
        <f t="shared" si="8"/>
        <v>0</v>
      </c>
      <c r="AH32" s="40">
        <f t="shared" si="9"/>
        <v>0</v>
      </c>
      <c r="AI32" s="40">
        <f t="shared" si="10"/>
        <v>0</v>
      </c>
      <c r="AJ32" s="40">
        <f t="shared" si="11"/>
        <v>0</v>
      </c>
      <c r="AK32" s="40">
        <f t="shared" si="12"/>
        <v>0</v>
      </c>
      <c r="AL32" s="28">
        <f t="shared" si="13"/>
        <v>0</v>
      </c>
    </row>
    <row r="33" spans="1:38">
      <c r="A33" s="13">
        <v>1948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25"/>
      <c r="Y33" s="65">
        <v>19975.609345176199</v>
      </c>
      <c r="Z33" s="121">
        <v>18.100000000000001</v>
      </c>
      <c r="AA33" s="40">
        <f t="shared" si="2"/>
        <v>0</v>
      </c>
      <c r="AB33" s="40">
        <f t="shared" si="3"/>
        <v>0</v>
      </c>
      <c r="AC33" s="40">
        <f t="shared" si="4"/>
        <v>0</v>
      </c>
      <c r="AD33" s="40">
        <f t="shared" si="5"/>
        <v>0</v>
      </c>
      <c r="AE33" s="40">
        <f t="shared" si="6"/>
        <v>0</v>
      </c>
      <c r="AF33" s="40">
        <f t="shared" si="7"/>
        <v>0</v>
      </c>
      <c r="AG33" s="40">
        <f t="shared" si="8"/>
        <v>0</v>
      </c>
      <c r="AH33" s="40">
        <f t="shared" si="9"/>
        <v>0</v>
      </c>
      <c r="AI33" s="40">
        <f t="shared" si="10"/>
        <v>0</v>
      </c>
      <c r="AJ33" s="40">
        <f t="shared" si="11"/>
        <v>0</v>
      </c>
      <c r="AK33" s="40">
        <f t="shared" si="12"/>
        <v>0</v>
      </c>
      <c r="AL33" s="28">
        <f t="shared" si="13"/>
        <v>0</v>
      </c>
    </row>
    <row r="34" spans="1:38">
      <c r="A34" s="13">
        <v>1947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25"/>
      <c r="Y34" s="65">
        <v>19192.035718929001</v>
      </c>
      <c r="Z34" s="121">
        <v>17.399999999999999</v>
      </c>
      <c r="AA34" s="40">
        <f t="shared" si="2"/>
        <v>0</v>
      </c>
      <c r="AB34" s="40">
        <f t="shared" si="3"/>
        <v>0</v>
      </c>
      <c r="AC34" s="40">
        <f t="shared" si="4"/>
        <v>0</v>
      </c>
      <c r="AD34" s="40">
        <f t="shared" si="5"/>
        <v>0</v>
      </c>
      <c r="AE34" s="40">
        <f t="shared" si="6"/>
        <v>0</v>
      </c>
      <c r="AF34" s="40">
        <f t="shared" si="7"/>
        <v>0</v>
      </c>
      <c r="AG34" s="40">
        <f t="shared" si="8"/>
        <v>0</v>
      </c>
      <c r="AH34" s="40">
        <f t="shared" si="9"/>
        <v>0</v>
      </c>
      <c r="AI34" s="40">
        <f t="shared" si="10"/>
        <v>0</v>
      </c>
      <c r="AJ34" s="40">
        <f t="shared" si="11"/>
        <v>0</v>
      </c>
      <c r="AK34" s="40">
        <f t="shared" si="12"/>
        <v>0</v>
      </c>
      <c r="AL34" s="28">
        <f t="shared" si="13"/>
        <v>0</v>
      </c>
    </row>
    <row r="35" spans="1:38">
      <c r="A35" s="13">
        <v>1946</v>
      </c>
      <c r="B35" s="40">
        <v>26.8</v>
      </c>
      <c r="C35" s="40">
        <v>17.399999999999999</v>
      </c>
      <c r="D35" s="111" t="s">
        <v>88</v>
      </c>
      <c r="E35" s="40">
        <v>22.5</v>
      </c>
      <c r="F35" s="111" t="s">
        <v>85</v>
      </c>
      <c r="G35" s="40">
        <v>9.4</v>
      </c>
      <c r="H35" s="40">
        <v>1.3</v>
      </c>
      <c r="I35" s="40"/>
      <c r="J35" s="40">
        <v>1.4</v>
      </c>
      <c r="K35" s="40">
        <v>14.5</v>
      </c>
      <c r="L35" s="40">
        <f>100-SUM(B35:K35)</f>
        <v>6.6999999999999886</v>
      </c>
      <c r="M35" s="25">
        <v>2189100</v>
      </c>
      <c r="N35" s="25">
        <f t="shared" ref="N35:X35" si="18">B35*$M35/100000</f>
        <v>586.67880000000002</v>
      </c>
      <c r="O35" s="25">
        <f t="shared" si="18"/>
        <v>380.90339999999998</v>
      </c>
      <c r="P35" s="25">
        <f t="shared" si="18"/>
        <v>8.7563999999999993</v>
      </c>
      <c r="Q35" s="25">
        <f t="shared" si="18"/>
        <v>492.54750000000001</v>
      </c>
      <c r="R35" s="25">
        <f t="shared" si="18"/>
        <v>19.701899999999998</v>
      </c>
      <c r="S35" s="25">
        <f t="shared" si="18"/>
        <v>205.77539999999999</v>
      </c>
      <c r="T35" s="25">
        <f t="shared" si="18"/>
        <v>28.458300000000001</v>
      </c>
      <c r="U35" s="25">
        <f t="shared" si="18"/>
        <v>0</v>
      </c>
      <c r="V35" s="25">
        <f t="shared" si="18"/>
        <v>30.647400000000001</v>
      </c>
      <c r="W35" s="25">
        <f t="shared" si="18"/>
        <v>317.41950000000003</v>
      </c>
      <c r="X35" s="25">
        <f t="shared" si="18"/>
        <v>146.66969999999975</v>
      </c>
      <c r="Y35" s="65">
        <v>17051.0035570703</v>
      </c>
      <c r="Z35" s="121">
        <v>15.4</v>
      </c>
      <c r="AA35" s="40">
        <f t="shared" si="2"/>
        <v>3.4407288581951541</v>
      </c>
      <c r="AB35" s="40">
        <f t="shared" si="3"/>
        <v>2.2339060497237191</v>
      </c>
      <c r="AC35" s="40">
        <f t="shared" si="4"/>
        <v>5.1354162062614228E-2</v>
      </c>
      <c r="AD35" s="40">
        <f t="shared" si="5"/>
        <v>2.8886716160220507</v>
      </c>
      <c r="AE35" s="40">
        <f t="shared" si="6"/>
        <v>0.11554686464088201</v>
      </c>
      <c r="AF35" s="40">
        <f t="shared" si="7"/>
        <v>1.2068228084714345</v>
      </c>
      <c r="AG35" s="40">
        <f t="shared" si="8"/>
        <v>0.16690102670349627</v>
      </c>
      <c r="AH35" s="40">
        <f t="shared" si="9"/>
        <v>0</v>
      </c>
      <c r="AI35" s="40">
        <f t="shared" si="10"/>
        <v>0.17973956721914983</v>
      </c>
      <c r="AJ35" s="40">
        <f t="shared" si="11"/>
        <v>1.8615883747697664</v>
      </c>
      <c r="AK35" s="40">
        <f t="shared" si="12"/>
        <v>0.86018221454878707</v>
      </c>
      <c r="AL35" s="28">
        <f t="shared" si="13"/>
        <v>13.005441542357055</v>
      </c>
    </row>
    <row r="36" spans="1:38">
      <c r="A36" s="13">
        <v>1945</v>
      </c>
      <c r="B36" s="40"/>
      <c r="C36" s="40"/>
      <c r="D36" s="111"/>
      <c r="E36" s="40"/>
      <c r="F36" s="40"/>
      <c r="G36" s="40"/>
      <c r="H36" s="40"/>
      <c r="I36" s="40"/>
      <c r="J36" s="40"/>
      <c r="K36" s="40"/>
      <c r="L36" s="40"/>
      <c r="M36" s="25"/>
      <c r="Y36" s="65">
        <v>15296.2400842068</v>
      </c>
      <c r="Z36" s="121">
        <v>13.9</v>
      </c>
      <c r="AA36" s="40">
        <f t="shared" si="2"/>
        <v>0</v>
      </c>
      <c r="AB36" s="40">
        <f t="shared" si="3"/>
        <v>0</v>
      </c>
      <c r="AC36" s="40">
        <f t="shared" si="4"/>
        <v>0</v>
      </c>
      <c r="AD36" s="40">
        <f t="shared" si="5"/>
        <v>0</v>
      </c>
      <c r="AE36" s="40">
        <f t="shared" si="6"/>
        <v>0</v>
      </c>
      <c r="AF36" s="40">
        <f t="shared" si="7"/>
        <v>0</v>
      </c>
      <c r="AG36" s="40">
        <f t="shared" si="8"/>
        <v>0</v>
      </c>
      <c r="AH36" s="40">
        <f t="shared" si="9"/>
        <v>0</v>
      </c>
      <c r="AI36" s="40">
        <f t="shared" si="10"/>
        <v>0</v>
      </c>
      <c r="AJ36" s="40">
        <f t="shared" si="11"/>
        <v>0</v>
      </c>
      <c r="AK36" s="40">
        <f t="shared" si="12"/>
        <v>0</v>
      </c>
      <c r="AL36" s="28">
        <f t="shared" si="13"/>
        <v>0</v>
      </c>
    </row>
    <row r="37" spans="1:38">
      <c r="A37" s="13">
        <v>1944</v>
      </c>
      <c r="B37" s="40"/>
      <c r="C37" s="40"/>
      <c r="D37" s="111"/>
      <c r="E37" s="40"/>
      <c r="F37" s="40"/>
      <c r="G37" s="40"/>
      <c r="H37" s="40"/>
      <c r="I37" s="40"/>
      <c r="J37" s="40"/>
      <c r="K37" s="40"/>
      <c r="L37" s="40"/>
      <c r="M37" s="25"/>
      <c r="Y37" s="65">
        <v>14302.9777410765</v>
      </c>
      <c r="Z37" s="121">
        <v>12.96</v>
      </c>
      <c r="AA37" s="40">
        <f t="shared" si="2"/>
        <v>0</v>
      </c>
      <c r="AB37" s="40">
        <f t="shared" si="3"/>
        <v>0</v>
      </c>
      <c r="AC37" s="40">
        <f t="shared" si="4"/>
        <v>0</v>
      </c>
      <c r="AD37" s="40">
        <f t="shared" si="5"/>
        <v>0</v>
      </c>
      <c r="AE37" s="40">
        <f t="shared" si="6"/>
        <v>0</v>
      </c>
      <c r="AF37" s="40">
        <f t="shared" si="7"/>
        <v>0</v>
      </c>
      <c r="AG37" s="40">
        <f t="shared" si="8"/>
        <v>0</v>
      </c>
      <c r="AH37" s="40">
        <f t="shared" si="9"/>
        <v>0</v>
      </c>
      <c r="AI37" s="40">
        <f t="shared" si="10"/>
        <v>0</v>
      </c>
      <c r="AJ37" s="40">
        <f t="shared" si="11"/>
        <v>0</v>
      </c>
      <c r="AK37" s="40">
        <f t="shared" si="12"/>
        <v>0</v>
      </c>
      <c r="AL37" s="28">
        <f t="shared" si="13"/>
        <v>0</v>
      </c>
    </row>
    <row r="38" spans="1:38">
      <c r="A38" s="13">
        <v>1943</v>
      </c>
      <c r="B38" s="40"/>
      <c r="C38" s="40"/>
      <c r="D38" s="111"/>
      <c r="E38" s="40"/>
      <c r="F38" s="40"/>
      <c r="G38" s="40"/>
      <c r="H38" s="40"/>
      <c r="I38" s="40"/>
      <c r="J38" s="40"/>
      <c r="K38" s="40"/>
      <c r="L38" s="40"/>
      <c r="M38" s="25"/>
      <c r="Y38" s="65">
        <v>13729.0928317123</v>
      </c>
      <c r="Z38" s="121">
        <v>12.44</v>
      </c>
      <c r="AA38" s="40">
        <f t="shared" si="2"/>
        <v>0</v>
      </c>
      <c r="AB38" s="40">
        <f t="shared" si="3"/>
        <v>0</v>
      </c>
      <c r="AC38" s="40">
        <f t="shared" si="4"/>
        <v>0</v>
      </c>
      <c r="AD38" s="40">
        <f t="shared" si="5"/>
        <v>0</v>
      </c>
      <c r="AE38" s="40">
        <f t="shared" si="6"/>
        <v>0</v>
      </c>
      <c r="AF38" s="40">
        <f t="shared" si="7"/>
        <v>0</v>
      </c>
      <c r="AG38" s="40">
        <f t="shared" si="8"/>
        <v>0</v>
      </c>
      <c r="AH38" s="40">
        <f t="shared" si="9"/>
        <v>0</v>
      </c>
      <c r="AI38" s="40">
        <f t="shared" si="10"/>
        <v>0</v>
      </c>
      <c r="AJ38" s="40">
        <f t="shared" si="11"/>
        <v>0</v>
      </c>
      <c r="AK38" s="40">
        <f t="shared" si="12"/>
        <v>0</v>
      </c>
      <c r="AL38" s="28">
        <f t="shared" si="13"/>
        <v>0</v>
      </c>
    </row>
    <row r="39" spans="1:38">
      <c r="A39" s="13">
        <v>1942</v>
      </c>
      <c r="B39" s="40"/>
      <c r="C39" s="40"/>
      <c r="D39" s="111"/>
      <c r="E39" s="40"/>
      <c r="F39" s="40"/>
      <c r="G39" s="40"/>
      <c r="H39" s="40"/>
      <c r="I39" s="40"/>
      <c r="J39" s="40"/>
      <c r="K39" s="40"/>
      <c r="L39" s="40"/>
      <c r="M39" s="25"/>
      <c r="Y39" s="65">
        <v>12680.649247297</v>
      </c>
      <c r="Z39" s="121">
        <v>11.49</v>
      </c>
      <c r="AA39" s="40">
        <f t="shared" si="2"/>
        <v>0</v>
      </c>
      <c r="AB39" s="40">
        <f t="shared" si="3"/>
        <v>0</v>
      </c>
      <c r="AC39" s="40">
        <f t="shared" si="4"/>
        <v>0</v>
      </c>
      <c r="AD39" s="40">
        <f t="shared" si="5"/>
        <v>0</v>
      </c>
      <c r="AE39" s="40">
        <f t="shared" si="6"/>
        <v>0</v>
      </c>
      <c r="AF39" s="40">
        <f t="shared" si="7"/>
        <v>0</v>
      </c>
      <c r="AG39" s="40">
        <f t="shared" si="8"/>
        <v>0</v>
      </c>
      <c r="AH39" s="40">
        <f t="shared" si="9"/>
        <v>0</v>
      </c>
      <c r="AI39" s="40">
        <f t="shared" si="10"/>
        <v>0</v>
      </c>
      <c r="AJ39" s="40">
        <f t="shared" si="11"/>
        <v>0</v>
      </c>
      <c r="AK39" s="40">
        <f t="shared" si="12"/>
        <v>0</v>
      </c>
      <c r="AL39" s="28">
        <f t="shared" si="13"/>
        <v>0</v>
      </c>
    </row>
    <row r="40" spans="1:38">
      <c r="A40" s="13">
        <v>1941</v>
      </c>
      <c r="B40" s="40"/>
      <c r="C40" s="40"/>
      <c r="D40" s="111"/>
      <c r="E40" s="40"/>
      <c r="F40" s="40"/>
      <c r="G40" s="40"/>
      <c r="H40" s="40"/>
      <c r="I40" s="40"/>
      <c r="J40" s="40"/>
      <c r="K40" s="40"/>
      <c r="L40" s="40"/>
      <c r="M40" s="25"/>
      <c r="Y40" s="65">
        <v>11742.5681454517</v>
      </c>
      <c r="Z40" s="121">
        <v>10.64</v>
      </c>
      <c r="AA40" s="40">
        <f t="shared" si="2"/>
        <v>0</v>
      </c>
      <c r="AB40" s="40">
        <f t="shared" si="3"/>
        <v>0</v>
      </c>
      <c r="AC40" s="40">
        <f t="shared" si="4"/>
        <v>0</v>
      </c>
      <c r="AD40" s="40">
        <f t="shared" si="5"/>
        <v>0</v>
      </c>
      <c r="AE40" s="40">
        <f t="shared" si="6"/>
        <v>0</v>
      </c>
      <c r="AF40" s="40">
        <f t="shared" si="7"/>
        <v>0</v>
      </c>
      <c r="AG40" s="40">
        <f t="shared" si="8"/>
        <v>0</v>
      </c>
      <c r="AH40" s="40">
        <f t="shared" si="9"/>
        <v>0</v>
      </c>
      <c r="AI40" s="40">
        <f t="shared" si="10"/>
        <v>0</v>
      </c>
      <c r="AJ40" s="40">
        <f t="shared" si="11"/>
        <v>0</v>
      </c>
      <c r="AK40" s="40">
        <f t="shared" si="12"/>
        <v>0</v>
      </c>
      <c r="AL40" s="28">
        <f t="shared" si="13"/>
        <v>0</v>
      </c>
    </row>
    <row r="41" spans="1:38">
      <c r="A41" s="13">
        <v>1940</v>
      </c>
      <c r="B41" s="40"/>
      <c r="C41" s="40"/>
      <c r="D41" s="111"/>
      <c r="E41" s="40"/>
      <c r="F41" s="40"/>
      <c r="G41" s="40"/>
      <c r="H41" s="40"/>
      <c r="I41" s="40"/>
      <c r="J41" s="40"/>
      <c r="K41" s="40"/>
      <c r="L41" s="40"/>
      <c r="M41" s="25"/>
      <c r="Y41" s="65">
        <v>10694.1245610363</v>
      </c>
      <c r="Z41" s="121">
        <v>9.69</v>
      </c>
      <c r="AA41" s="40">
        <f t="shared" si="2"/>
        <v>0</v>
      </c>
      <c r="AB41" s="40">
        <f t="shared" si="3"/>
        <v>0</v>
      </c>
      <c r="AC41" s="40">
        <f t="shared" si="4"/>
        <v>0</v>
      </c>
      <c r="AD41" s="40">
        <f t="shared" si="5"/>
        <v>0</v>
      </c>
      <c r="AE41" s="40">
        <f t="shared" si="6"/>
        <v>0</v>
      </c>
      <c r="AF41" s="40">
        <f t="shared" si="7"/>
        <v>0</v>
      </c>
      <c r="AG41" s="40">
        <f t="shared" si="8"/>
        <v>0</v>
      </c>
      <c r="AH41" s="40">
        <f t="shared" si="9"/>
        <v>0</v>
      </c>
      <c r="AI41" s="40">
        <f t="shared" si="10"/>
        <v>0</v>
      </c>
      <c r="AJ41" s="40">
        <f t="shared" si="11"/>
        <v>0</v>
      </c>
      <c r="AK41" s="40">
        <f t="shared" si="12"/>
        <v>0</v>
      </c>
      <c r="AL41" s="28">
        <f t="shared" si="13"/>
        <v>0</v>
      </c>
    </row>
    <row r="42" spans="1:38">
      <c r="A42" s="13">
        <v>1939</v>
      </c>
      <c r="B42" s="40"/>
      <c r="C42" s="40"/>
      <c r="D42" s="111"/>
      <c r="E42" s="40"/>
      <c r="F42" s="40"/>
      <c r="G42" s="40"/>
      <c r="H42" s="40"/>
      <c r="I42" s="40"/>
      <c r="J42" s="40"/>
      <c r="K42" s="40"/>
      <c r="L42" s="40"/>
      <c r="M42" s="25"/>
      <c r="Y42" s="65">
        <v>9976.7684243311105</v>
      </c>
      <c r="Z42" s="121">
        <v>9.0399999999999991</v>
      </c>
      <c r="AA42" s="40">
        <f t="shared" si="2"/>
        <v>0</v>
      </c>
      <c r="AB42" s="40">
        <f t="shared" si="3"/>
        <v>0</v>
      </c>
      <c r="AC42" s="40">
        <f t="shared" si="4"/>
        <v>0</v>
      </c>
      <c r="AD42" s="40">
        <f t="shared" si="5"/>
        <v>0</v>
      </c>
      <c r="AE42" s="40">
        <f t="shared" si="6"/>
        <v>0</v>
      </c>
      <c r="AF42" s="40">
        <f t="shared" si="7"/>
        <v>0</v>
      </c>
      <c r="AG42" s="40">
        <f t="shared" si="8"/>
        <v>0</v>
      </c>
      <c r="AH42" s="40">
        <f t="shared" si="9"/>
        <v>0</v>
      </c>
      <c r="AI42" s="40">
        <f t="shared" si="10"/>
        <v>0</v>
      </c>
      <c r="AJ42" s="40">
        <f t="shared" si="11"/>
        <v>0</v>
      </c>
      <c r="AK42" s="40">
        <f t="shared" si="12"/>
        <v>0</v>
      </c>
      <c r="AL42" s="28">
        <f t="shared" si="13"/>
        <v>0</v>
      </c>
    </row>
    <row r="43" spans="1:38">
      <c r="A43" s="13">
        <v>1938</v>
      </c>
      <c r="B43" s="40">
        <v>33.799999999999997</v>
      </c>
      <c r="C43" s="40">
        <v>9.6</v>
      </c>
      <c r="D43" s="111" t="s">
        <v>85</v>
      </c>
      <c r="E43" s="40">
        <v>13.6</v>
      </c>
      <c r="F43" s="40">
        <v>4</v>
      </c>
      <c r="G43" s="40">
        <v>10.1</v>
      </c>
      <c r="H43" s="40">
        <v>2.2000000000000002</v>
      </c>
      <c r="I43" s="40"/>
      <c r="J43" s="40">
        <v>2.7</v>
      </c>
      <c r="K43" s="40">
        <v>15.2</v>
      </c>
      <c r="L43" s="40">
        <f>100-SUM(B43:K43)</f>
        <v>8.7999999999999972</v>
      </c>
      <c r="M43" s="25">
        <v>645200</v>
      </c>
      <c r="N43" s="25">
        <f t="shared" ref="N43:X43" si="19">B43*$M43/100000</f>
        <v>218.07759999999999</v>
      </c>
      <c r="O43" s="25">
        <f t="shared" si="19"/>
        <v>61.9392</v>
      </c>
      <c r="P43" s="25">
        <f t="shared" si="19"/>
        <v>5.8068</v>
      </c>
      <c r="Q43" s="25">
        <f t="shared" si="19"/>
        <v>87.747200000000007</v>
      </c>
      <c r="R43" s="25">
        <f t="shared" si="19"/>
        <v>25.808</v>
      </c>
      <c r="S43" s="25">
        <f t="shared" si="19"/>
        <v>65.165199999999999</v>
      </c>
      <c r="T43" s="25">
        <f t="shared" si="19"/>
        <v>14.1944</v>
      </c>
      <c r="U43" s="25">
        <f t="shared" si="19"/>
        <v>0</v>
      </c>
      <c r="V43" s="25">
        <f t="shared" si="19"/>
        <v>17.420400000000001</v>
      </c>
      <c r="W43" s="25">
        <f t="shared" si="19"/>
        <v>98.070400000000006</v>
      </c>
      <c r="X43" s="25">
        <f t="shared" si="19"/>
        <v>56.777599999999978</v>
      </c>
      <c r="Y43" s="65">
        <v>9580</v>
      </c>
      <c r="Z43" s="121">
        <v>8.8699999999999992</v>
      </c>
      <c r="AA43" s="40">
        <f t="shared" si="2"/>
        <v>2.2763841336116908</v>
      </c>
      <c r="AB43" s="40">
        <f t="shared" si="3"/>
        <v>0.6465469728601253</v>
      </c>
      <c r="AC43" s="40">
        <f t="shared" si="4"/>
        <v>6.0613778705636737E-2</v>
      </c>
      <c r="AD43" s="40">
        <f t="shared" si="5"/>
        <v>0.91594154488517754</v>
      </c>
      <c r="AE43" s="40">
        <f t="shared" si="6"/>
        <v>0.26939457202505224</v>
      </c>
      <c r="AF43" s="40">
        <f t="shared" si="7"/>
        <v>0.68022129436325673</v>
      </c>
      <c r="AG43" s="40">
        <f t="shared" si="8"/>
        <v>0.14816701461377871</v>
      </c>
      <c r="AH43" s="40">
        <f t="shared" si="9"/>
        <v>0</v>
      </c>
      <c r="AI43" s="40">
        <f t="shared" si="10"/>
        <v>0.18184133611691022</v>
      </c>
      <c r="AJ43" s="40">
        <f t="shared" si="11"/>
        <v>1.0236993736951985</v>
      </c>
      <c r="AK43" s="40">
        <f t="shared" si="12"/>
        <v>0.59266805845511461</v>
      </c>
      <c r="AL43" s="28">
        <f t="shared" si="13"/>
        <v>6.7954780793319411</v>
      </c>
    </row>
    <row r="44" spans="1:38">
      <c r="A44" s="13">
        <v>1937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Y44" s="65">
        <v>9689.8259696490204</v>
      </c>
      <c r="Z44" s="121">
        <v>8.7799999999999994</v>
      </c>
      <c r="AA44" s="40">
        <f t="shared" si="2"/>
        <v>0</v>
      </c>
      <c r="AB44" s="40">
        <f t="shared" si="3"/>
        <v>0</v>
      </c>
      <c r="AC44" s="40">
        <f t="shared" si="4"/>
        <v>0</v>
      </c>
      <c r="AD44" s="40">
        <f t="shared" si="5"/>
        <v>0</v>
      </c>
      <c r="AE44" s="40">
        <f t="shared" si="6"/>
        <v>0</v>
      </c>
      <c r="AF44" s="40">
        <f t="shared" si="7"/>
        <v>0</v>
      </c>
      <c r="AG44" s="40">
        <f t="shared" si="8"/>
        <v>0</v>
      </c>
      <c r="AH44" s="40">
        <f t="shared" si="9"/>
        <v>0</v>
      </c>
      <c r="AI44" s="40">
        <f t="shared" si="10"/>
        <v>0</v>
      </c>
      <c r="AJ44" s="40">
        <f t="shared" si="11"/>
        <v>0</v>
      </c>
      <c r="AK44" s="40">
        <f t="shared" si="12"/>
        <v>0</v>
      </c>
      <c r="AL44" s="28">
        <f t="shared" si="13"/>
        <v>0</v>
      </c>
    </row>
    <row r="45" spans="1:38" hidden="1">
      <c r="A45" s="13">
        <v>1936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Y45" s="65">
        <v>8851.0711021167608</v>
      </c>
      <c r="Z45" s="121">
        <v>8020</v>
      </c>
      <c r="AA45" s="105">
        <f t="shared" ref="AA45:AK52" si="20">N45/$Y45</f>
        <v>0</v>
      </c>
      <c r="AB45" s="105">
        <f t="shared" si="20"/>
        <v>0</v>
      </c>
      <c r="AC45" s="105">
        <f t="shared" si="20"/>
        <v>0</v>
      </c>
      <c r="AD45" s="105">
        <f t="shared" si="20"/>
        <v>0</v>
      </c>
      <c r="AE45" s="105">
        <f t="shared" si="20"/>
        <v>0</v>
      </c>
      <c r="AF45" s="105">
        <f t="shared" si="20"/>
        <v>0</v>
      </c>
      <c r="AG45" s="105">
        <f t="shared" si="20"/>
        <v>0</v>
      </c>
      <c r="AH45" s="105">
        <f t="shared" si="20"/>
        <v>0</v>
      </c>
      <c r="AI45" s="105">
        <f t="shared" si="20"/>
        <v>0</v>
      </c>
      <c r="AJ45" s="105">
        <f t="shared" si="20"/>
        <v>0</v>
      </c>
      <c r="AK45" s="105">
        <f t="shared" si="20"/>
        <v>0</v>
      </c>
    </row>
    <row r="46" spans="1:38" hidden="1">
      <c r="A46" s="13">
        <v>1935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Y46" s="65">
        <v>8873.1435986307697</v>
      </c>
      <c r="Z46" s="121">
        <v>8040</v>
      </c>
      <c r="AA46" s="105">
        <f t="shared" si="20"/>
        <v>0</v>
      </c>
      <c r="AB46" s="105">
        <f t="shared" si="20"/>
        <v>0</v>
      </c>
      <c r="AC46" s="105">
        <f t="shared" si="20"/>
        <v>0</v>
      </c>
      <c r="AD46" s="105">
        <f t="shared" si="20"/>
        <v>0</v>
      </c>
      <c r="AE46" s="105">
        <f t="shared" si="20"/>
        <v>0</v>
      </c>
      <c r="AF46" s="105">
        <f t="shared" si="20"/>
        <v>0</v>
      </c>
      <c r="AG46" s="105">
        <f t="shared" si="20"/>
        <v>0</v>
      </c>
      <c r="AH46" s="105">
        <f t="shared" si="20"/>
        <v>0</v>
      </c>
      <c r="AI46" s="105">
        <f t="shared" si="20"/>
        <v>0</v>
      </c>
      <c r="AJ46" s="105">
        <f t="shared" si="20"/>
        <v>0</v>
      </c>
      <c r="AK46" s="105">
        <f t="shared" si="20"/>
        <v>0</v>
      </c>
    </row>
    <row r="47" spans="1:38" hidden="1">
      <c r="A47" s="13">
        <v>1934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Y47" s="65">
        <v>8950.3973364297908</v>
      </c>
      <c r="Z47" s="121">
        <v>8110</v>
      </c>
      <c r="AA47" s="105">
        <f t="shared" si="20"/>
        <v>0</v>
      </c>
      <c r="AB47" s="105">
        <f t="shared" si="20"/>
        <v>0</v>
      </c>
      <c r="AC47" s="105">
        <f t="shared" si="20"/>
        <v>0</v>
      </c>
      <c r="AD47" s="105">
        <f t="shared" si="20"/>
        <v>0</v>
      </c>
      <c r="AE47" s="105">
        <f t="shared" si="20"/>
        <v>0</v>
      </c>
      <c r="AF47" s="105">
        <f t="shared" si="20"/>
        <v>0</v>
      </c>
      <c r="AG47" s="105">
        <f t="shared" si="20"/>
        <v>0</v>
      </c>
      <c r="AH47" s="105">
        <f t="shared" si="20"/>
        <v>0</v>
      </c>
      <c r="AI47" s="105">
        <f t="shared" si="20"/>
        <v>0</v>
      </c>
      <c r="AJ47" s="105">
        <f t="shared" si="20"/>
        <v>0</v>
      </c>
      <c r="AK47" s="105">
        <f t="shared" si="20"/>
        <v>0</v>
      </c>
    </row>
    <row r="48" spans="1:38" hidden="1">
      <c r="A48" s="13">
        <v>1933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Y48" s="65">
        <v>9038.6873224858191</v>
      </c>
      <c r="Z48" s="121">
        <v>8190</v>
      </c>
      <c r="AA48" s="105">
        <f t="shared" si="20"/>
        <v>0</v>
      </c>
      <c r="AB48" s="105">
        <f t="shared" si="20"/>
        <v>0</v>
      </c>
      <c r="AC48" s="105">
        <f t="shared" si="20"/>
        <v>0</v>
      </c>
      <c r="AD48" s="105">
        <f t="shared" si="20"/>
        <v>0</v>
      </c>
      <c r="AE48" s="105">
        <f t="shared" si="20"/>
        <v>0</v>
      </c>
      <c r="AF48" s="105">
        <f t="shared" si="20"/>
        <v>0</v>
      </c>
      <c r="AG48" s="105">
        <f t="shared" si="20"/>
        <v>0</v>
      </c>
      <c r="AH48" s="105">
        <f t="shared" si="20"/>
        <v>0</v>
      </c>
      <c r="AI48" s="105">
        <f t="shared" si="20"/>
        <v>0</v>
      </c>
      <c r="AJ48" s="105">
        <f t="shared" si="20"/>
        <v>0</v>
      </c>
      <c r="AK48" s="105">
        <f t="shared" si="20"/>
        <v>0</v>
      </c>
    </row>
    <row r="49" spans="1:37" hidden="1">
      <c r="A49" s="13">
        <v>1932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Y49" s="65">
        <v>8983.5060812007996</v>
      </c>
      <c r="Z49" s="121">
        <v>8140</v>
      </c>
      <c r="AA49" s="105">
        <f t="shared" si="20"/>
        <v>0</v>
      </c>
      <c r="AB49" s="105">
        <f t="shared" si="20"/>
        <v>0</v>
      </c>
      <c r="AC49" s="105">
        <f t="shared" si="20"/>
        <v>0</v>
      </c>
      <c r="AD49" s="105">
        <f t="shared" si="20"/>
        <v>0</v>
      </c>
      <c r="AE49" s="105">
        <f t="shared" si="20"/>
        <v>0</v>
      </c>
      <c r="AF49" s="105">
        <f t="shared" si="20"/>
        <v>0</v>
      </c>
      <c r="AG49" s="105">
        <f t="shared" si="20"/>
        <v>0</v>
      </c>
      <c r="AH49" s="105">
        <f t="shared" si="20"/>
        <v>0</v>
      </c>
      <c r="AI49" s="105">
        <f t="shared" si="20"/>
        <v>0</v>
      </c>
      <c r="AJ49" s="105">
        <f t="shared" si="20"/>
        <v>0</v>
      </c>
      <c r="AK49" s="105">
        <f t="shared" si="20"/>
        <v>0</v>
      </c>
    </row>
    <row r="50" spans="1:37" hidden="1">
      <c r="A50" s="13">
        <v>1931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Y50" s="65">
        <v>10120.2396516722</v>
      </c>
      <c r="Z50" s="121">
        <v>9170</v>
      </c>
      <c r="AA50" s="105">
        <f t="shared" si="20"/>
        <v>0</v>
      </c>
      <c r="AB50" s="105">
        <f t="shared" si="20"/>
        <v>0</v>
      </c>
      <c r="AC50" s="105">
        <f t="shared" si="20"/>
        <v>0</v>
      </c>
      <c r="AD50" s="105">
        <f t="shared" si="20"/>
        <v>0</v>
      </c>
      <c r="AE50" s="105">
        <f t="shared" si="20"/>
        <v>0</v>
      </c>
      <c r="AF50" s="105">
        <f t="shared" si="20"/>
        <v>0</v>
      </c>
      <c r="AG50" s="105">
        <f t="shared" si="20"/>
        <v>0</v>
      </c>
      <c r="AH50" s="105">
        <f t="shared" si="20"/>
        <v>0</v>
      </c>
      <c r="AI50" s="105">
        <f t="shared" si="20"/>
        <v>0</v>
      </c>
      <c r="AJ50" s="105">
        <f t="shared" si="20"/>
        <v>0</v>
      </c>
      <c r="AK50" s="105">
        <f t="shared" si="20"/>
        <v>0</v>
      </c>
    </row>
    <row r="51" spans="1:37" hidden="1">
      <c r="A51" s="13">
        <v>1930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Y51" s="65">
        <v>10981.067015718399</v>
      </c>
      <c r="Z51" s="121">
        <v>9950</v>
      </c>
      <c r="AA51" s="105">
        <f t="shared" si="20"/>
        <v>0</v>
      </c>
      <c r="AB51" s="105">
        <f t="shared" si="20"/>
        <v>0</v>
      </c>
      <c r="AC51" s="105">
        <f t="shared" si="20"/>
        <v>0</v>
      </c>
      <c r="AD51" s="105">
        <f t="shared" si="20"/>
        <v>0</v>
      </c>
      <c r="AE51" s="105">
        <f t="shared" si="20"/>
        <v>0</v>
      </c>
      <c r="AF51" s="105">
        <f t="shared" si="20"/>
        <v>0</v>
      </c>
      <c r="AG51" s="105">
        <f t="shared" si="20"/>
        <v>0</v>
      </c>
      <c r="AH51" s="105">
        <f t="shared" si="20"/>
        <v>0</v>
      </c>
      <c r="AI51" s="105">
        <f t="shared" si="20"/>
        <v>0</v>
      </c>
      <c r="AJ51" s="105">
        <f t="shared" si="20"/>
        <v>0</v>
      </c>
      <c r="AK51" s="105">
        <f t="shared" si="20"/>
        <v>0</v>
      </c>
    </row>
    <row r="52" spans="1:37" hidden="1">
      <c r="A52" s="13">
        <v>1929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Y52" s="65">
        <v>11036.248257003401</v>
      </c>
      <c r="Z52" s="121">
        <v>10000</v>
      </c>
      <c r="AA52" s="105">
        <f t="shared" si="20"/>
        <v>0</v>
      </c>
      <c r="AB52" s="105">
        <f t="shared" si="20"/>
        <v>0</v>
      </c>
      <c r="AC52" s="105">
        <f t="shared" si="20"/>
        <v>0</v>
      </c>
      <c r="AD52" s="105">
        <f t="shared" si="20"/>
        <v>0</v>
      </c>
      <c r="AE52" s="105">
        <f t="shared" si="20"/>
        <v>0</v>
      </c>
      <c r="AF52" s="105">
        <f t="shared" si="20"/>
        <v>0</v>
      </c>
      <c r="AG52" s="105">
        <f t="shared" si="20"/>
        <v>0</v>
      </c>
      <c r="AH52" s="105">
        <f t="shared" si="20"/>
        <v>0</v>
      </c>
      <c r="AI52" s="105">
        <f t="shared" si="20"/>
        <v>0</v>
      </c>
      <c r="AJ52" s="105">
        <f t="shared" si="20"/>
        <v>0</v>
      </c>
      <c r="AK52" s="105">
        <f t="shared" si="20"/>
        <v>0</v>
      </c>
    </row>
    <row r="53" spans="1:37" hidden="1">
      <c r="A53" s="13">
        <v>1928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Z53" s="28"/>
    </row>
    <row r="54" spans="1:37" hidden="1">
      <c r="A54" s="13">
        <v>1927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Z54" s="28"/>
    </row>
    <row r="55" spans="1:37" hidden="1">
      <c r="A55" s="13">
        <v>1926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Z55" s="28"/>
    </row>
    <row r="56" spans="1:37" hidden="1">
      <c r="A56" s="13">
        <v>1925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Z56" s="28"/>
    </row>
    <row r="57" spans="1:37" hidden="1">
      <c r="A57" s="13">
        <v>1924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Y57" s="65">
        <v>8994.5423294577995</v>
      </c>
      <c r="Z57" s="121">
        <v>8150</v>
      </c>
      <c r="AA57" s="105">
        <f t="shared" ref="AA57:AK57" si="21">N57/$Y57</f>
        <v>0</v>
      </c>
      <c r="AB57" s="105">
        <f t="shared" si="21"/>
        <v>0</v>
      </c>
      <c r="AC57" s="105">
        <f t="shared" si="21"/>
        <v>0</v>
      </c>
      <c r="AD57" s="105">
        <f t="shared" si="21"/>
        <v>0</v>
      </c>
      <c r="AE57" s="105">
        <f t="shared" si="21"/>
        <v>0</v>
      </c>
      <c r="AF57" s="105">
        <f t="shared" si="21"/>
        <v>0</v>
      </c>
      <c r="AG57" s="105">
        <f t="shared" si="21"/>
        <v>0</v>
      </c>
      <c r="AH57" s="105">
        <f t="shared" si="21"/>
        <v>0</v>
      </c>
      <c r="AI57" s="105">
        <f t="shared" si="21"/>
        <v>0</v>
      </c>
      <c r="AJ57" s="105">
        <f t="shared" si="21"/>
        <v>0</v>
      </c>
      <c r="AK57" s="105">
        <f t="shared" si="21"/>
        <v>0</v>
      </c>
    </row>
    <row r="58" spans="1:37" hidden="1">
      <c r="A58" s="13">
        <v>1923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Z58" s="28"/>
    </row>
    <row r="59" spans="1:37" hidden="1">
      <c r="A59" s="13">
        <v>1922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Z59" s="28"/>
    </row>
    <row r="60" spans="1:37" hidden="1">
      <c r="A60" s="13">
        <v>1921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Z60" s="28"/>
    </row>
    <row r="61" spans="1:37" hidden="1">
      <c r="A61" s="13">
        <v>1920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Z61" s="28"/>
    </row>
    <row r="62" spans="1:37" hidden="1">
      <c r="A62" s="13">
        <v>1919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Z62" s="28"/>
    </row>
    <row r="63" spans="1:37" hidden="1">
      <c r="A63" s="13">
        <v>1918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Z63" s="28"/>
    </row>
    <row r="64" spans="1:37" hidden="1">
      <c r="A64" s="13">
        <v>1917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Z64" s="28"/>
    </row>
    <row r="65" spans="1:37" hidden="1">
      <c r="A65" s="13">
        <v>1916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Z65" s="28"/>
    </row>
    <row r="66" spans="1:37" hidden="1">
      <c r="A66" s="13">
        <v>1915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Z66" s="28"/>
    </row>
    <row r="67" spans="1:37" hidden="1">
      <c r="A67" s="13">
        <v>1914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Z67" s="28"/>
    </row>
    <row r="68" spans="1:37" hidden="1">
      <c r="A68" s="13">
        <v>1913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Y68" s="65">
        <v>4370.35430977336</v>
      </c>
      <c r="Z68" s="121">
        <v>4009.2185953450798</v>
      </c>
      <c r="AA68" s="105">
        <f t="shared" ref="AA68:AK68" si="22">N68/$Y68</f>
        <v>0</v>
      </c>
      <c r="AB68" s="105">
        <f t="shared" si="22"/>
        <v>0</v>
      </c>
      <c r="AC68" s="105">
        <f t="shared" si="22"/>
        <v>0</v>
      </c>
      <c r="AD68" s="105">
        <f t="shared" si="22"/>
        <v>0</v>
      </c>
      <c r="AE68" s="105">
        <f t="shared" si="22"/>
        <v>0</v>
      </c>
      <c r="AF68" s="105">
        <f t="shared" si="22"/>
        <v>0</v>
      </c>
      <c r="AG68" s="105">
        <f t="shared" si="22"/>
        <v>0</v>
      </c>
      <c r="AH68" s="105">
        <f t="shared" si="22"/>
        <v>0</v>
      </c>
      <c r="AI68" s="105">
        <f t="shared" si="22"/>
        <v>0</v>
      </c>
      <c r="AJ68" s="105">
        <f t="shared" si="22"/>
        <v>0</v>
      </c>
      <c r="AK68" s="105">
        <f t="shared" si="22"/>
        <v>0</v>
      </c>
    </row>
    <row r="69" spans="1:37" hidden="1">
      <c r="A69" s="13">
        <v>1912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Z69" s="28">
        <v>4117.0254421831096</v>
      </c>
    </row>
    <row r="70" spans="1:37" hidden="1">
      <c r="A70" s="13">
        <v>1911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Z70" s="28">
        <v>3964.8652399129101</v>
      </c>
    </row>
    <row r="71" spans="1:37" hidden="1">
      <c r="A71" s="13">
        <v>1910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Y71" s="65">
        <v>4772.0737463282903</v>
      </c>
      <c r="Z71" s="121">
        <v>3739.1050492977201</v>
      </c>
      <c r="AA71" s="105">
        <f t="shared" ref="AA71:AK71" si="23">N71/$Y71</f>
        <v>0</v>
      </c>
      <c r="AB71" s="105">
        <f t="shared" si="23"/>
        <v>0</v>
      </c>
      <c r="AC71" s="105">
        <f t="shared" si="23"/>
        <v>0</v>
      </c>
      <c r="AD71" s="105">
        <f t="shared" si="23"/>
        <v>0</v>
      </c>
      <c r="AE71" s="105">
        <f t="shared" si="23"/>
        <v>0</v>
      </c>
      <c r="AF71" s="105">
        <f t="shared" si="23"/>
        <v>0</v>
      </c>
      <c r="AG71" s="105">
        <f t="shared" si="23"/>
        <v>0</v>
      </c>
      <c r="AH71" s="105">
        <f t="shared" si="23"/>
        <v>0</v>
      </c>
      <c r="AI71" s="105">
        <f t="shared" si="23"/>
        <v>0</v>
      </c>
      <c r="AJ71" s="105">
        <f t="shared" si="23"/>
        <v>0</v>
      </c>
      <c r="AK71" s="105">
        <f t="shared" si="23"/>
        <v>0</v>
      </c>
    </row>
    <row r="72" spans="1:37" hidden="1">
      <c r="A72" s="13">
        <v>1909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Z72" s="28">
        <v>3536.1701998655299</v>
      </c>
    </row>
    <row r="73" spans="1:37" hidden="1">
      <c r="A73" s="13">
        <v>1908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Z73" s="28">
        <v>3353.8878033450201</v>
      </c>
    </row>
    <row r="74" spans="1:37" hidden="1">
      <c r="A74" s="13">
        <v>1907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Z74" s="28">
        <v>3338.47119623145</v>
      </c>
    </row>
    <row r="75" spans="1:37" hidden="1">
      <c r="A75" s="13">
        <v>1906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Z75" s="28">
        <v>3143.4470056723599</v>
      </c>
    </row>
    <row r="76" spans="1:37" hidden="1">
      <c r="A76" s="13">
        <v>1905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Z76" s="28">
        <v>2783.3502298519102</v>
      </c>
    </row>
    <row r="77" spans="1:37" hidden="1">
      <c r="A77" s="13">
        <v>1904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Z77" s="28">
        <v>2685.00010837541</v>
      </c>
    </row>
    <row r="78" spans="1:37" hidden="1">
      <c r="A78" s="13">
        <v>1903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Z78" s="28">
        <v>2530.9533633347301</v>
      </c>
    </row>
    <row r="79" spans="1:37" hidden="1">
      <c r="A79" s="13">
        <v>1902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Z79" s="28">
        <v>2559.4157591224198</v>
      </c>
    </row>
    <row r="80" spans="1:37" hidden="1">
      <c r="A80" s="13">
        <v>1901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Z80" s="28">
        <v>2483.9287052916902</v>
      </c>
    </row>
    <row r="81" spans="1:26" hidden="1">
      <c r="A81" s="13">
        <v>1900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Z81" s="28">
        <v>2506.5806835388798</v>
      </c>
    </row>
    <row r="82" spans="1:26" hidden="1">
      <c r="A82" s="13">
        <v>1899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Z82" s="28">
        <v>2506.8156164829802</v>
      </c>
    </row>
    <row r="83" spans="1:26" hidden="1">
      <c r="A83" s="13">
        <v>1898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Z83" s="28">
        <v>2432.0120524006102</v>
      </c>
    </row>
    <row r="84" spans="1:26" hidden="1">
      <c r="A84" s="13">
        <v>1897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Z84" s="28">
        <v>2337.5054514880198</v>
      </c>
    </row>
    <row r="85" spans="1:26" hidden="1">
      <c r="A85" s="13">
        <v>1896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Z85" s="28">
        <v>2181.8011659394001</v>
      </c>
    </row>
    <row r="86" spans="1:26" hidden="1">
      <c r="A86" s="13">
        <v>1895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Z86" s="28">
        <v>2118.7366005756198</v>
      </c>
    </row>
    <row r="87" spans="1:26" hidden="1">
      <c r="A87" s="13">
        <v>1894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Z87" s="28">
        <v>1922.7762690678001</v>
      </c>
    </row>
    <row r="88" spans="1:26" hidden="1">
      <c r="A88" s="13">
        <v>1893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Z88" s="28">
        <v>1983.25814487293</v>
      </c>
    </row>
    <row r="89" spans="1:26" hidden="1">
      <c r="A89" s="13">
        <v>1892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Z89" s="28">
        <v>1951.5278723610299</v>
      </c>
    </row>
    <row r="90" spans="1:26" hidden="1">
      <c r="A90" s="13">
        <v>1891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Z90" s="28">
        <v>1817.4664306084401</v>
      </c>
    </row>
    <row r="91" spans="1:26" hidden="1">
      <c r="A91" s="13">
        <v>1890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Z91" s="28">
        <v>1863.6340529803599</v>
      </c>
    </row>
    <row r="92" spans="1:26" hidden="1">
      <c r="A92" s="13">
        <v>1889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Z92" s="28">
        <v>1678.33025885797</v>
      </c>
    </row>
    <row r="93" spans="1:26" hidden="1">
      <c r="A93" s="13">
        <v>1888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Z93" s="28">
        <v>1602.8405304682799</v>
      </c>
    </row>
    <row r="94" spans="1:26" hidden="1">
      <c r="A94" s="13">
        <v>1887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Z94" s="28">
        <v>1572.55632288946</v>
      </c>
    </row>
    <row r="95" spans="1:26" hidden="1">
      <c r="A95" s="13">
        <v>1886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Z95" s="28">
        <v>1554.8104832941499</v>
      </c>
    </row>
    <row r="96" spans="1:26" hidden="1">
      <c r="A96" s="13">
        <v>1885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Z96" s="28">
        <v>1556.9160019265</v>
      </c>
    </row>
    <row r="97" spans="1:26" hidden="1">
      <c r="A97" s="13">
        <v>1884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Z97" s="28">
        <v>1560.5106859006301</v>
      </c>
    </row>
    <row r="98" spans="1:26" hidden="1">
      <c r="A98" s="13">
        <v>1883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Z98" s="28">
        <v>1523.62021244065</v>
      </c>
    </row>
    <row r="99" spans="1:26" hidden="1">
      <c r="A99" s="13">
        <v>1882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Z99" s="28">
        <v>1538.5918186553599</v>
      </c>
    </row>
    <row r="100" spans="1:26" hidden="1">
      <c r="A100" s="13">
        <v>1881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Z100" s="28">
        <v>1594.1675216685601</v>
      </c>
    </row>
    <row r="101" spans="1:26" hidden="1">
      <c r="A101" s="13">
        <v>1880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Z101" s="28">
        <v>1603.1122208578799</v>
      </c>
    </row>
    <row r="102" spans="1:26" hidden="1">
      <c r="A102" s="13">
        <v>1879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Z102" s="28">
        <v>1531.80081270799</v>
      </c>
    </row>
    <row r="103" spans="1:26" hidden="1">
      <c r="A103" s="13">
        <v>1878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Z103" s="28">
        <v>1577.04952685585</v>
      </c>
    </row>
    <row r="104" spans="1:26" hidden="1">
      <c r="A104" s="13">
        <v>1877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Z104" s="28">
        <v>1663.9732905446699</v>
      </c>
    </row>
    <row r="105" spans="1:26" hidden="1">
      <c r="A105" s="13">
        <v>1876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Z105" s="28">
        <v>1812.8432294514901</v>
      </c>
    </row>
    <row r="106" spans="1:26" hidden="1">
      <c r="A106" s="13">
        <v>1875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Z106" s="28">
        <v>1753.16961073263</v>
      </c>
    </row>
    <row r="107" spans="1:26" hidden="1">
      <c r="A107" s="13">
        <v>1874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Z107" s="28">
        <v>1635.96845273299</v>
      </c>
    </row>
    <row r="108" spans="1:26" hidden="1">
      <c r="A108" s="13">
        <v>1873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Z108" s="28">
        <v>1604.8187727311499</v>
      </c>
    </row>
    <row r="109" spans="1:26" hidden="1">
      <c r="A109" s="13">
        <v>1872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Z109" s="28">
        <v>1485.53533138996</v>
      </c>
    </row>
    <row r="110" spans="1:26" hidden="1">
      <c r="A110" s="13">
        <v>1871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Z110" s="28">
        <v>1382.51475404557</v>
      </c>
    </row>
    <row r="111" spans="1:26" hidden="1">
      <c r="A111" s="13">
        <v>1870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Z111" s="28">
        <v>1224.57493862565</v>
      </c>
    </row>
    <row r="112" spans="1:26" hidden="1">
      <c r="A112" s="13">
        <v>1869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2" hidden="1">
      <c r="A113" s="13">
        <v>1868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1:12" hidden="1">
      <c r="A114" s="13">
        <v>1867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1:12" hidden="1">
      <c r="A115" s="13">
        <v>1866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1:12" hidden="1">
      <c r="A116" s="13">
        <v>1865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1:12" hidden="1">
      <c r="A117" s="13">
        <v>1864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1:12" hidden="1">
      <c r="A118" s="13">
        <v>1863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</row>
    <row r="119" spans="1:12" hidden="1">
      <c r="A119" s="13">
        <v>1862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</row>
    <row r="120" spans="1:12" hidden="1">
      <c r="A120" s="13">
        <v>1861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</row>
    <row r="121" spans="1:12" hidden="1">
      <c r="A121" s="13">
        <v>1860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1:12" hidden="1">
      <c r="A122" s="13">
        <v>1859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</row>
    <row r="123" spans="1:12" hidden="1">
      <c r="A123" s="13">
        <v>1858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1:12" hidden="1">
      <c r="A124" s="13">
        <v>1857</v>
      </c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</row>
    <row r="125" spans="1:12" hidden="1">
      <c r="A125" s="13">
        <v>1856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</row>
    <row r="126" spans="1:12" hidden="1">
      <c r="A126" s="13">
        <v>1855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1:12" hidden="1">
      <c r="A127" s="13">
        <v>1854</v>
      </c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1:12" hidden="1">
      <c r="A128" s="13">
        <v>1853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1:38" hidden="1">
      <c r="A129" s="13">
        <v>1852</v>
      </c>
      <c r="B129" s="82"/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1:38" hidden="1">
      <c r="A130" s="13">
        <v>1851</v>
      </c>
      <c r="B130" s="82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1:38">
      <c r="A131" s="13">
        <v>1850</v>
      </c>
      <c r="B131" s="82" t="s">
        <v>144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1:38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Y132" s="10" t="s">
        <v>36</v>
      </c>
      <c r="Z132" s="10" t="s">
        <v>79</v>
      </c>
      <c r="AL132" s="15" t="s">
        <v>174</v>
      </c>
    </row>
    <row r="133" spans="1:38">
      <c r="B133" s="66" t="s">
        <v>71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122"/>
      <c r="M133" s="1" t="s">
        <v>72</v>
      </c>
      <c r="N133" s="6" t="s">
        <v>91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34" t="s">
        <v>22</v>
      </c>
      <c r="Z133" s="35" t="s">
        <v>22</v>
      </c>
      <c r="AA133" s="6" t="s">
        <v>74</v>
      </c>
      <c r="AB133" s="7"/>
      <c r="AC133" s="7"/>
      <c r="AD133" s="7"/>
      <c r="AE133" s="7"/>
      <c r="AF133" s="7"/>
      <c r="AG133" s="7"/>
      <c r="AH133" s="7"/>
      <c r="AI133" s="7"/>
      <c r="AJ133" s="7"/>
      <c r="AK133" s="19" t="s">
        <v>75</v>
      </c>
      <c r="AL133" s="8"/>
    </row>
    <row r="134" spans="1:38">
      <c r="B134" s="68"/>
      <c r="C134" s="68" t="s">
        <v>43</v>
      </c>
      <c r="D134" s="68" t="s">
        <v>44</v>
      </c>
      <c r="E134" s="68" t="s">
        <v>45</v>
      </c>
      <c r="F134" s="68" t="s">
        <v>46</v>
      </c>
      <c r="G134" s="68" t="s">
        <v>47</v>
      </c>
      <c r="H134" s="68" t="s">
        <v>48</v>
      </c>
      <c r="I134" s="68"/>
      <c r="J134" s="68" t="s">
        <v>49</v>
      </c>
      <c r="K134" s="68" t="s">
        <v>50</v>
      </c>
      <c r="L134" s="68" t="s">
        <v>51</v>
      </c>
      <c r="M134" s="10" t="s">
        <v>111</v>
      </c>
      <c r="N134" s="10"/>
      <c r="O134" s="10" t="s">
        <v>43</v>
      </c>
      <c r="P134" s="10" t="s">
        <v>44</v>
      </c>
      <c r="Q134" s="10" t="s">
        <v>45</v>
      </c>
      <c r="R134" s="10" t="s">
        <v>46</v>
      </c>
      <c r="S134" s="10" t="s">
        <v>47</v>
      </c>
      <c r="T134" s="10" t="s">
        <v>48</v>
      </c>
      <c r="U134" s="10"/>
      <c r="V134" s="10" t="s">
        <v>99</v>
      </c>
      <c r="W134" s="10" t="s">
        <v>50</v>
      </c>
      <c r="X134" s="10" t="s">
        <v>50</v>
      </c>
      <c r="Y134" s="38" t="s">
        <v>53</v>
      </c>
      <c r="Z134" s="39" t="s">
        <v>53</v>
      </c>
      <c r="AA134" s="10"/>
      <c r="AB134" s="10" t="s">
        <v>43</v>
      </c>
      <c r="AC134" s="10" t="s">
        <v>44</v>
      </c>
      <c r="AD134" s="10" t="s">
        <v>45</v>
      </c>
      <c r="AE134" s="10" t="s">
        <v>46</v>
      </c>
      <c r="AF134" s="10" t="s">
        <v>47</v>
      </c>
      <c r="AG134" s="10" t="s">
        <v>48</v>
      </c>
      <c r="AH134" s="10"/>
      <c r="AI134" s="10" t="s">
        <v>49</v>
      </c>
      <c r="AJ134" s="10" t="s">
        <v>50</v>
      </c>
      <c r="AK134" s="10" t="s">
        <v>50</v>
      </c>
      <c r="AL134" s="1" t="s">
        <v>32</v>
      </c>
    </row>
    <row r="135" spans="1:38">
      <c r="B135" s="68" t="s">
        <v>54</v>
      </c>
      <c r="C135" s="68" t="s">
        <v>55</v>
      </c>
      <c r="D135" s="68" t="s">
        <v>56</v>
      </c>
      <c r="E135" s="68" t="s">
        <v>57</v>
      </c>
      <c r="F135" s="68" t="s">
        <v>58</v>
      </c>
      <c r="G135" s="68" t="s">
        <v>59</v>
      </c>
      <c r="H135" s="68" t="s">
        <v>60</v>
      </c>
      <c r="I135" s="68" t="s">
        <v>61</v>
      </c>
      <c r="J135" s="68" t="s">
        <v>62</v>
      </c>
      <c r="K135" s="68" t="s">
        <v>63</v>
      </c>
      <c r="L135" s="68" t="s">
        <v>64</v>
      </c>
      <c r="M135" s="10" t="s">
        <v>92</v>
      </c>
      <c r="N135" s="10" t="s">
        <v>54</v>
      </c>
      <c r="O135" s="10" t="s">
        <v>55</v>
      </c>
      <c r="P135" s="10" t="s">
        <v>56</v>
      </c>
      <c r="Q135" s="10" t="s">
        <v>57</v>
      </c>
      <c r="R135" s="10" t="s">
        <v>58</v>
      </c>
      <c r="S135" s="10" t="s">
        <v>59</v>
      </c>
      <c r="T135" s="10" t="s">
        <v>60</v>
      </c>
      <c r="U135" s="10" t="s">
        <v>61</v>
      </c>
      <c r="V135" s="10" t="s">
        <v>62</v>
      </c>
      <c r="W135" s="10" t="s">
        <v>63</v>
      </c>
      <c r="X135" s="10" t="s">
        <v>63</v>
      </c>
      <c r="Y135" s="10" t="s">
        <v>90</v>
      </c>
      <c r="Z135" s="10" t="s">
        <v>90</v>
      </c>
      <c r="AA135" s="10" t="s">
        <v>54</v>
      </c>
      <c r="AB135" s="10" t="s">
        <v>55</v>
      </c>
      <c r="AC135" s="10" t="s">
        <v>56</v>
      </c>
      <c r="AD135" s="10" t="s">
        <v>57</v>
      </c>
      <c r="AE135" s="10" t="s">
        <v>58</v>
      </c>
      <c r="AF135" s="10" t="s">
        <v>59</v>
      </c>
      <c r="AG135" s="10" t="s">
        <v>60</v>
      </c>
      <c r="AH135" s="10" t="s">
        <v>61</v>
      </c>
      <c r="AI135" s="10" t="s">
        <v>62</v>
      </c>
      <c r="AJ135" s="10" t="s">
        <v>63</v>
      </c>
      <c r="AK135" s="10" t="s">
        <v>63</v>
      </c>
      <c r="AL135" s="1" t="s">
        <v>155</v>
      </c>
    </row>
    <row r="136" spans="1:38">
      <c r="A136" s="13">
        <v>1975</v>
      </c>
      <c r="B136" s="40">
        <v>8.1999999999999993</v>
      </c>
      <c r="C136" s="40">
        <v>8.3000000000000007</v>
      </c>
      <c r="D136" s="40">
        <v>5</v>
      </c>
      <c r="E136" s="40">
        <v>5.2</v>
      </c>
      <c r="F136" s="40">
        <v>18</v>
      </c>
      <c r="G136" s="40">
        <v>13.3</v>
      </c>
      <c r="H136" s="40">
        <v>10.1</v>
      </c>
      <c r="I136" s="40"/>
      <c r="J136" s="40">
        <v>23.6</v>
      </c>
      <c r="K136" s="40"/>
      <c r="L136" s="40">
        <f t="shared" ref="L136:L151" si="24">100-SUM(B136:K136)</f>
        <v>8.3000000000000114</v>
      </c>
      <c r="M136" s="25">
        <v>38065900</v>
      </c>
      <c r="N136" s="25">
        <f t="shared" ref="N136:N151" si="25">B136*$M136/100000</f>
        <v>3121.4038</v>
      </c>
      <c r="O136" s="25">
        <f t="shared" ref="O136:O151" si="26">C136*$M136/100000</f>
        <v>3159.4697000000001</v>
      </c>
      <c r="P136" s="25">
        <f t="shared" ref="P136:P151" si="27">D136*$M136/100000</f>
        <v>1903.2950000000001</v>
      </c>
      <c r="Q136" s="25">
        <f t="shared" ref="Q136:Q151" si="28">E136*$M136/100000</f>
        <v>1979.4268</v>
      </c>
      <c r="R136" s="25">
        <f t="shared" ref="R136:R151" si="29">F136*$M136/100000</f>
        <v>6851.8620000000001</v>
      </c>
      <c r="S136" s="25">
        <f t="shared" ref="S136:S151" si="30">G136*$M136/100000</f>
        <v>5062.7646999999997</v>
      </c>
      <c r="T136" s="25">
        <f t="shared" ref="T136:T151" si="31">H136*$M136/100000</f>
        <v>3844.6559000000002</v>
      </c>
      <c r="U136" s="25">
        <f t="shared" ref="U136:U151" si="32">I136*$M136/100000</f>
        <v>0</v>
      </c>
      <c r="V136" s="25">
        <f t="shared" ref="V136:V151" si="33">J136*$M136/100000</f>
        <v>8983.5524000000005</v>
      </c>
      <c r="W136" s="25">
        <f t="shared" ref="W136:W151" si="34">K136*$M136/100000</f>
        <v>0</v>
      </c>
      <c r="X136" s="25">
        <f t="shared" ref="X136:X151" si="35">L136*$M136/100000</f>
        <v>3159.4697000000042</v>
      </c>
      <c r="Y136" s="25">
        <v>139920</v>
      </c>
      <c r="Z136" s="40">
        <v>140</v>
      </c>
      <c r="AA136" s="40">
        <f t="shared" ref="AA136:AA174" si="36">100*N136/$Y136</f>
        <v>2.2308489136649516</v>
      </c>
      <c r="AB136" s="40">
        <f t="shared" ref="AB136:AB174" si="37">100*O136/$Y136</f>
        <v>2.2580543882218413</v>
      </c>
      <c r="AC136" s="40">
        <f t="shared" ref="AC136:AC174" si="38">100*P136/$Y136</f>
        <v>1.3602737278444825</v>
      </c>
      <c r="AD136" s="40">
        <f t="shared" ref="AD136:AD174" si="39">100*Q136/$Y136</f>
        <v>1.4146846769582617</v>
      </c>
      <c r="AE136" s="40">
        <f t="shared" ref="AE136:AE174" si="40">100*R136/$Y136</f>
        <v>4.8969854202401368</v>
      </c>
      <c r="AF136" s="40">
        <f t="shared" ref="AF136:AF174" si="41">100*S136/$Y136</f>
        <v>3.6183281160663232</v>
      </c>
      <c r="AG136" s="40">
        <f t="shared" ref="AG136:AG174" si="42">100*T136/$Y136</f>
        <v>2.7477529302458548</v>
      </c>
      <c r="AH136" s="40">
        <f t="shared" ref="AH136:AH174" si="43">100*U136/$Y136</f>
        <v>0</v>
      </c>
      <c r="AI136" s="40">
        <f t="shared" ref="AI136:AI174" si="44">100*V136/$Y136</f>
        <v>6.4204919954259578</v>
      </c>
      <c r="AJ136" s="40">
        <f t="shared" ref="AJ136:AJ174" si="45">100*W136/$Y136</f>
        <v>0</v>
      </c>
      <c r="AK136" s="40">
        <f t="shared" ref="AK136:AK174" si="46">100*X136/$Y136</f>
        <v>2.258054388221844</v>
      </c>
      <c r="AL136" s="28">
        <f t="shared" ref="AL136:AL174" si="47">SUM(AA136:AK136)</f>
        <v>27.205474556889655</v>
      </c>
    </row>
    <row r="137" spans="1:38">
      <c r="A137" s="13">
        <v>1974</v>
      </c>
      <c r="B137" s="40">
        <v>8.6999999999999993</v>
      </c>
      <c r="C137" s="40">
        <v>8.4</v>
      </c>
      <c r="D137" s="40">
        <v>4.8</v>
      </c>
      <c r="E137" s="40">
        <v>5.2</v>
      </c>
      <c r="F137" s="40">
        <v>17.8</v>
      </c>
      <c r="G137" s="40">
        <v>14.2</v>
      </c>
      <c r="H137" s="40">
        <v>9.4</v>
      </c>
      <c r="I137" s="40"/>
      <c r="J137" s="40">
        <v>23.7</v>
      </c>
      <c r="K137" s="40"/>
      <c r="L137" s="40">
        <f t="shared" si="24"/>
        <v>7.7999999999999829</v>
      </c>
      <c r="M137" s="25">
        <v>35900000</v>
      </c>
      <c r="N137" s="25">
        <f t="shared" si="25"/>
        <v>3123.3</v>
      </c>
      <c r="O137" s="25">
        <f t="shared" si="26"/>
        <v>3015.6</v>
      </c>
      <c r="P137" s="25">
        <f t="shared" si="27"/>
        <v>1723.2</v>
      </c>
      <c r="Q137" s="25">
        <f t="shared" si="28"/>
        <v>1866.8</v>
      </c>
      <c r="R137" s="25">
        <f t="shared" si="29"/>
        <v>6390.2</v>
      </c>
      <c r="S137" s="25">
        <f t="shared" si="30"/>
        <v>5097.8</v>
      </c>
      <c r="T137" s="25">
        <f t="shared" si="31"/>
        <v>3374.6</v>
      </c>
      <c r="U137" s="25">
        <f t="shared" si="32"/>
        <v>0</v>
      </c>
      <c r="V137" s="25">
        <f t="shared" si="33"/>
        <v>8508.2999999999993</v>
      </c>
      <c r="W137" s="25">
        <f t="shared" si="34"/>
        <v>0</v>
      </c>
      <c r="X137" s="25">
        <f t="shared" si="35"/>
        <v>2800.1999999999939</v>
      </c>
      <c r="Y137" s="25">
        <v>141100</v>
      </c>
      <c r="Z137" s="40">
        <v>141</v>
      </c>
      <c r="AA137" s="40">
        <f t="shared" si="36"/>
        <v>2.2135364989369242</v>
      </c>
      <c r="AB137" s="40">
        <f t="shared" si="37"/>
        <v>2.1372076541459957</v>
      </c>
      <c r="AC137" s="40">
        <f t="shared" si="38"/>
        <v>1.2212615166548546</v>
      </c>
      <c r="AD137" s="40">
        <f t="shared" si="39"/>
        <v>1.323033309709426</v>
      </c>
      <c r="AE137" s="40">
        <f t="shared" si="40"/>
        <v>4.52884479092842</v>
      </c>
      <c r="AF137" s="40">
        <f t="shared" si="41"/>
        <v>3.6128986534372785</v>
      </c>
      <c r="AG137" s="40">
        <f t="shared" si="42"/>
        <v>2.3916371367824238</v>
      </c>
      <c r="AH137" s="40">
        <f t="shared" si="43"/>
        <v>0</v>
      </c>
      <c r="AI137" s="40">
        <f t="shared" si="44"/>
        <v>6.0299787384833445</v>
      </c>
      <c r="AJ137" s="40">
        <f t="shared" si="45"/>
        <v>0</v>
      </c>
      <c r="AK137" s="40">
        <f t="shared" si="46"/>
        <v>1.9845499645641347</v>
      </c>
      <c r="AL137" s="28">
        <f t="shared" si="47"/>
        <v>25.442948263642801</v>
      </c>
    </row>
    <row r="138" spans="1:38">
      <c r="A138" s="13">
        <v>1973</v>
      </c>
      <c r="B138" s="40">
        <v>9</v>
      </c>
      <c r="C138" s="40">
        <v>8.8000000000000007</v>
      </c>
      <c r="D138" s="40">
        <v>4.7</v>
      </c>
      <c r="E138" s="40">
        <v>5</v>
      </c>
      <c r="F138" s="40">
        <v>18.399999999999999</v>
      </c>
      <c r="G138" s="40">
        <v>14.5</v>
      </c>
      <c r="H138" s="40">
        <v>8.9</v>
      </c>
      <c r="I138" s="40"/>
      <c r="J138" s="40">
        <v>23.4</v>
      </c>
      <c r="K138" s="40">
        <v>5.6</v>
      </c>
      <c r="L138" s="40">
        <f t="shared" si="24"/>
        <v>1.7000000000000171</v>
      </c>
      <c r="M138" s="25">
        <v>31954900</v>
      </c>
      <c r="N138" s="25">
        <f t="shared" si="25"/>
        <v>2875.9409999999998</v>
      </c>
      <c r="O138" s="25">
        <f t="shared" si="26"/>
        <v>2812.0311999999999</v>
      </c>
      <c r="P138" s="25">
        <f t="shared" si="27"/>
        <v>1501.8803</v>
      </c>
      <c r="Q138" s="25">
        <f t="shared" si="28"/>
        <v>1597.7449999999999</v>
      </c>
      <c r="R138" s="25">
        <f t="shared" si="29"/>
        <v>5879.7016000000003</v>
      </c>
      <c r="S138" s="25">
        <f t="shared" si="30"/>
        <v>4633.4605000000001</v>
      </c>
      <c r="T138" s="25">
        <f t="shared" si="31"/>
        <v>2843.9861000000001</v>
      </c>
      <c r="U138" s="25">
        <f t="shared" si="32"/>
        <v>0</v>
      </c>
      <c r="V138" s="25">
        <f t="shared" si="33"/>
        <v>7477.4466000000002</v>
      </c>
      <c r="W138" s="25">
        <f t="shared" si="34"/>
        <v>1789.4744000000001</v>
      </c>
      <c r="X138" s="25">
        <f t="shared" si="35"/>
        <v>543.23330000000544</v>
      </c>
      <c r="Y138" s="25">
        <v>130060</v>
      </c>
      <c r="Z138" s="40">
        <v>130</v>
      </c>
      <c r="AA138" s="40">
        <f t="shared" si="36"/>
        <v>2.2112417345840378</v>
      </c>
      <c r="AB138" s="40">
        <f t="shared" si="37"/>
        <v>2.1621030293710595</v>
      </c>
      <c r="AC138" s="40">
        <f t="shared" si="38"/>
        <v>1.1547595725049977</v>
      </c>
      <c r="AD138" s="40">
        <f t="shared" si="39"/>
        <v>1.2284676303244657</v>
      </c>
      <c r="AE138" s="40">
        <f t="shared" si="40"/>
        <v>4.5207608795940342</v>
      </c>
      <c r="AF138" s="40">
        <f t="shared" si="41"/>
        <v>3.5625561279409501</v>
      </c>
      <c r="AG138" s="40">
        <f t="shared" si="42"/>
        <v>2.1866723819775489</v>
      </c>
      <c r="AH138" s="40">
        <f t="shared" si="43"/>
        <v>0</v>
      </c>
      <c r="AI138" s="40">
        <f t="shared" si="44"/>
        <v>5.749228509918499</v>
      </c>
      <c r="AJ138" s="40">
        <f t="shared" si="45"/>
        <v>1.3758837459634015</v>
      </c>
      <c r="AK138" s="40">
        <f t="shared" si="46"/>
        <v>0.41767899431032252</v>
      </c>
      <c r="AL138" s="28">
        <f t="shared" si="47"/>
        <v>24.569352606489318</v>
      </c>
    </row>
    <row r="139" spans="1:38">
      <c r="A139" s="13">
        <v>1972</v>
      </c>
      <c r="B139" s="40">
        <v>9.6</v>
      </c>
      <c r="C139" s="40">
        <v>9.1999999999999993</v>
      </c>
      <c r="D139" s="40">
        <v>4.8</v>
      </c>
      <c r="E139" s="40">
        <v>5.3</v>
      </c>
      <c r="F139" s="40">
        <v>19.399999999999999</v>
      </c>
      <c r="G139" s="40">
        <v>12.5</v>
      </c>
      <c r="H139" s="40">
        <v>8.5</v>
      </c>
      <c r="I139" s="40"/>
      <c r="J139" s="40">
        <v>22.8</v>
      </c>
      <c r="K139" s="40">
        <v>5.6</v>
      </c>
      <c r="L139" s="40">
        <f t="shared" si="24"/>
        <v>2.3000000000000114</v>
      </c>
      <c r="M139" s="25">
        <v>27795800</v>
      </c>
      <c r="N139" s="25">
        <f t="shared" si="25"/>
        <v>2668.3968</v>
      </c>
      <c r="O139" s="25">
        <f t="shared" si="26"/>
        <v>2557.2135999999996</v>
      </c>
      <c r="P139" s="25">
        <f t="shared" si="27"/>
        <v>1334.1984</v>
      </c>
      <c r="Q139" s="25">
        <f t="shared" si="28"/>
        <v>1473.1774</v>
      </c>
      <c r="R139" s="25">
        <f t="shared" si="29"/>
        <v>5392.3851999999997</v>
      </c>
      <c r="S139" s="25">
        <f t="shared" si="30"/>
        <v>3474.4749999999999</v>
      </c>
      <c r="T139" s="25">
        <f t="shared" si="31"/>
        <v>2362.643</v>
      </c>
      <c r="U139" s="25">
        <f t="shared" si="32"/>
        <v>0</v>
      </c>
      <c r="V139" s="25">
        <f t="shared" si="33"/>
        <v>6337.4423999999999</v>
      </c>
      <c r="W139" s="25">
        <f t="shared" si="34"/>
        <v>1556.5648000000001</v>
      </c>
      <c r="X139" s="25">
        <f t="shared" si="35"/>
        <v>639.30340000000308</v>
      </c>
      <c r="Y139" s="25">
        <v>116710</v>
      </c>
      <c r="Z139" s="40">
        <v>117</v>
      </c>
      <c r="AA139" s="40">
        <f t="shared" si="36"/>
        <v>2.2863480421557707</v>
      </c>
      <c r="AB139" s="40">
        <f t="shared" si="37"/>
        <v>2.1910835403992799</v>
      </c>
      <c r="AC139" s="40">
        <f t="shared" si="38"/>
        <v>1.1431740210778853</v>
      </c>
      <c r="AD139" s="40">
        <f t="shared" si="39"/>
        <v>1.2622546482734984</v>
      </c>
      <c r="AE139" s="40">
        <f t="shared" si="40"/>
        <v>4.6203283351897868</v>
      </c>
      <c r="AF139" s="40">
        <f t="shared" si="41"/>
        <v>2.9770156798903264</v>
      </c>
      <c r="AG139" s="40">
        <f t="shared" si="42"/>
        <v>2.0243706623254218</v>
      </c>
      <c r="AH139" s="40">
        <f t="shared" si="43"/>
        <v>0</v>
      </c>
      <c r="AI139" s="40">
        <f t="shared" si="44"/>
        <v>5.4300766001199552</v>
      </c>
      <c r="AJ139" s="40">
        <f t="shared" si="45"/>
        <v>1.3337030245908663</v>
      </c>
      <c r="AK139" s="40">
        <f t="shared" si="46"/>
        <v>0.54777088509982275</v>
      </c>
      <c r="AL139" s="28">
        <f t="shared" si="47"/>
        <v>23.816125439122615</v>
      </c>
    </row>
    <row r="140" spans="1:38">
      <c r="A140" s="13">
        <v>1971</v>
      </c>
      <c r="B140" s="40">
        <v>10.3</v>
      </c>
      <c r="C140" s="40">
        <v>9</v>
      </c>
      <c r="D140" s="40">
        <v>4.8</v>
      </c>
      <c r="E140" s="40">
        <v>5.4</v>
      </c>
      <c r="F140" s="40">
        <v>19.600000000000001</v>
      </c>
      <c r="G140" s="40">
        <v>12.5</v>
      </c>
      <c r="H140" s="40">
        <v>8.3000000000000007</v>
      </c>
      <c r="I140" s="40"/>
      <c r="J140" s="40">
        <v>22.1</v>
      </c>
      <c r="K140" s="40">
        <v>5.6</v>
      </c>
      <c r="L140" s="40">
        <f t="shared" si="24"/>
        <v>2.4000000000000057</v>
      </c>
      <c r="M140" s="25">
        <v>24230400</v>
      </c>
      <c r="N140" s="25">
        <f t="shared" si="25"/>
        <v>2495.7312000000002</v>
      </c>
      <c r="O140" s="25">
        <f t="shared" si="26"/>
        <v>2180.7359999999999</v>
      </c>
      <c r="P140" s="25">
        <f t="shared" si="27"/>
        <v>1163.0591999999999</v>
      </c>
      <c r="Q140" s="25">
        <f t="shared" si="28"/>
        <v>1308.4416000000001</v>
      </c>
      <c r="R140" s="25">
        <f t="shared" si="29"/>
        <v>4749.1584000000003</v>
      </c>
      <c r="S140" s="25">
        <f t="shared" si="30"/>
        <v>3028.8</v>
      </c>
      <c r="T140" s="25">
        <f t="shared" si="31"/>
        <v>2011.1232000000002</v>
      </c>
      <c r="U140" s="25">
        <f t="shared" si="32"/>
        <v>0</v>
      </c>
      <c r="V140" s="25">
        <f t="shared" si="33"/>
        <v>5354.9184000000005</v>
      </c>
      <c r="W140" s="25">
        <f t="shared" si="34"/>
        <v>1356.9023999999999</v>
      </c>
      <c r="X140" s="25">
        <f t="shared" si="35"/>
        <v>581.52960000000132</v>
      </c>
      <c r="Y140" s="25">
        <v>102995</v>
      </c>
      <c r="Z140" s="40">
        <v>103</v>
      </c>
      <c r="AA140" s="40">
        <f t="shared" si="36"/>
        <v>2.4231576290111172</v>
      </c>
      <c r="AB140" s="40">
        <f t="shared" si="37"/>
        <v>2.1173222001068011</v>
      </c>
      <c r="AC140" s="40">
        <f t="shared" si="38"/>
        <v>1.1292385067236272</v>
      </c>
      <c r="AD140" s="40">
        <f t="shared" si="39"/>
        <v>1.2703933200640809</v>
      </c>
      <c r="AE140" s="40">
        <f t="shared" si="40"/>
        <v>4.6110572357881452</v>
      </c>
      <c r="AF140" s="40">
        <f t="shared" si="41"/>
        <v>2.9407252779261128</v>
      </c>
      <c r="AG140" s="40">
        <f t="shared" si="42"/>
        <v>1.9526415845429392</v>
      </c>
      <c r="AH140" s="40">
        <f t="shared" si="43"/>
        <v>0</v>
      </c>
      <c r="AI140" s="40">
        <f t="shared" si="44"/>
        <v>5.1992022913733686</v>
      </c>
      <c r="AJ140" s="40">
        <f t="shared" si="45"/>
        <v>1.3174449245108986</v>
      </c>
      <c r="AK140" s="40">
        <f t="shared" si="46"/>
        <v>0.56461925336181495</v>
      </c>
      <c r="AL140" s="28">
        <f t="shared" si="47"/>
        <v>23.525802223408906</v>
      </c>
    </row>
    <row r="141" spans="1:38">
      <c r="A141" s="13">
        <v>1970</v>
      </c>
      <c r="B141" s="40">
        <v>10.9</v>
      </c>
      <c r="C141" s="40">
        <v>9.1999999999999993</v>
      </c>
      <c r="D141" s="40">
        <v>4.9000000000000004</v>
      </c>
      <c r="E141" s="40">
        <v>5.6</v>
      </c>
      <c r="F141" s="40">
        <v>19.100000000000001</v>
      </c>
      <c r="G141" s="40">
        <v>12.6</v>
      </c>
      <c r="H141" s="40">
        <v>8</v>
      </c>
      <c r="I141" s="40"/>
      <c r="J141" s="40">
        <v>21.5</v>
      </c>
      <c r="K141" s="40">
        <v>6</v>
      </c>
      <c r="L141" s="40">
        <f t="shared" si="24"/>
        <v>2.1999999999999886</v>
      </c>
      <c r="M141" s="25">
        <v>20285400</v>
      </c>
      <c r="N141" s="25">
        <f t="shared" si="25"/>
        <v>2211.1086</v>
      </c>
      <c r="O141" s="25">
        <f t="shared" si="26"/>
        <v>1866.2568000000001</v>
      </c>
      <c r="P141" s="25">
        <f t="shared" si="27"/>
        <v>993.9846</v>
      </c>
      <c r="Q141" s="25">
        <f t="shared" si="28"/>
        <v>1135.9824000000001</v>
      </c>
      <c r="R141" s="25">
        <f t="shared" si="29"/>
        <v>3874.5113999999999</v>
      </c>
      <c r="S141" s="25">
        <f t="shared" si="30"/>
        <v>2555.9603999999999</v>
      </c>
      <c r="T141" s="25">
        <f t="shared" si="31"/>
        <v>1622.8320000000001</v>
      </c>
      <c r="U141" s="25">
        <f t="shared" si="32"/>
        <v>0</v>
      </c>
      <c r="V141" s="25">
        <f t="shared" si="33"/>
        <v>4361.3609999999999</v>
      </c>
      <c r="W141" s="25">
        <f t="shared" si="34"/>
        <v>1217.124</v>
      </c>
      <c r="X141" s="25">
        <f t="shared" si="35"/>
        <v>446.27879999999772</v>
      </c>
      <c r="Y141" s="25">
        <v>90665</v>
      </c>
      <c r="Z141" s="40">
        <v>90.7</v>
      </c>
      <c r="AA141" s="40">
        <f t="shared" si="36"/>
        <v>2.4387675508740969</v>
      </c>
      <c r="AB141" s="40">
        <f t="shared" si="37"/>
        <v>2.0584093089946509</v>
      </c>
      <c r="AC141" s="40">
        <f t="shared" si="38"/>
        <v>1.0963266971819337</v>
      </c>
      <c r="AD141" s="40">
        <f t="shared" si="39"/>
        <v>1.2529447967793526</v>
      </c>
      <c r="AE141" s="40">
        <f t="shared" si="40"/>
        <v>4.2734367175867201</v>
      </c>
      <c r="AF141" s="40">
        <f t="shared" si="41"/>
        <v>2.8191257927535429</v>
      </c>
      <c r="AG141" s="40">
        <f t="shared" si="42"/>
        <v>1.7899211382562181</v>
      </c>
      <c r="AH141" s="40">
        <f t="shared" si="43"/>
        <v>0</v>
      </c>
      <c r="AI141" s="40">
        <f t="shared" si="44"/>
        <v>4.8104130590635856</v>
      </c>
      <c r="AJ141" s="40">
        <f t="shared" si="45"/>
        <v>1.3424408536921635</v>
      </c>
      <c r="AK141" s="40">
        <f t="shared" si="46"/>
        <v>0.49222831302045744</v>
      </c>
      <c r="AL141" s="28">
        <f t="shared" si="47"/>
        <v>22.374014228202721</v>
      </c>
    </row>
    <row r="142" spans="1:38">
      <c r="A142" s="13">
        <v>1969</v>
      </c>
      <c r="B142" s="40">
        <v>11.4</v>
      </c>
      <c r="C142" s="40">
        <v>9</v>
      </c>
      <c r="D142" s="40">
        <v>5.0999999999999996</v>
      </c>
      <c r="E142" s="40">
        <v>6.3</v>
      </c>
      <c r="F142" s="40">
        <v>18.399999999999999</v>
      </c>
      <c r="G142" s="40">
        <v>13.2</v>
      </c>
      <c r="H142" s="40">
        <v>8.3000000000000007</v>
      </c>
      <c r="I142" s="40"/>
      <c r="J142" s="40">
        <v>20.8</v>
      </c>
      <c r="K142" s="40">
        <v>6</v>
      </c>
      <c r="L142" s="40">
        <f t="shared" si="24"/>
        <v>1.5</v>
      </c>
      <c r="M142" s="25">
        <v>18073600</v>
      </c>
      <c r="N142" s="25">
        <f t="shared" si="25"/>
        <v>2060.3904000000002</v>
      </c>
      <c r="O142" s="25">
        <f t="shared" si="26"/>
        <v>1626.624</v>
      </c>
      <c r="P142" s="25">
        <f t="shared" si="27"/>
        <v>921.75360000000001</v>
      </c>
      <c r="Q142" s="25">
        <f t="shared" si="28"/>
        <v>1138.6368</v>
      </c>
      <c r="R142" s="25">
        <f t="shared" si="29"/>
        <v>3325.5423999999998</v>
      </c>
      <c r="S142" s="25">
        <f t="shared" si="30"/>
        <v>2385.7152000000001</v>
      </c>
      <c r="T142" s="25">
        <f t="shared" si="31"/>
        <v>1500.1088</v>
      </c>
      <c r="U142" s="25">
        <f t="shared" si="32"/>
        <v>0</v>
      </c>
      <c r="V142" s="25">
        <f t="shared" si="33"/>
        <v>3759.3087999999998</v>
      </c>
      <c r="W142" s="25">
        <f t="shared" si="34"/>
        <v>1084.4159999999999</v>
      </c>
      <c r="X142" s="25">
        <f t="shared" si="35"/>
        <v>271.10399999999998</v>
      </c>
      <c r="Y142" s="25">
        <v>81395</v>
      </c>
      <c r="Z142" s="40">
        <v>81.5</v>
      </c>
      <c r="AA142" s="40">
        <f t="shared" si="36"/>
        <v>2.5313476257755396</v>
      </c>
      <c r="AB142" s="40">
        <f t="shared" si="37"/>
        <v>1.9984323361385834</v>
      </c>
      <c r="AC142" s="40">
        <f t="shared" si="38"/>
        <v>1.1324449904785305</v>
      </c>
      <c r="AD142" s="40">
        <f t="shared" si="39"/>
        <v>1.3989026352970084</v>
      </c>
      <c r="AE142" s="40">
        <f t="shared" si="40"/>
        <v>4.0856838872166596</v>
      </c>
      <c r="AF142" s="40">
        <f t="shared" si="41"/>
        <v>2.9310340930032561</v>
      </c>
      <c r="AG142" s="40">
        <f t="shared" si="42"/>
        <v>1.8429987099944714</v>
      </c>
      <c r="AH142" s="40">
        <f t="shared" si="43"/>
        <v>0</v>
      </c>
      <c r="AI142" s="40">
        <f t="shared" si="44"/>
        <v>4.618599176853615</v>
      </c>
      <c r="AJ142" s="40">
        <f t="shared" si="45"/>
        <v>1.3322882240923888</v>
      </c>
      <c r="AK142" s="40">
        <f t="shared" si="46"/>
        <v>0.3330720560230972</v>
      </c>
      <c r="AL142" s="28">
        <f t="shared" si="47"/>
        <v>22.204803734873149</v>
      </c>
    </row>
    <row r="143" spans="1:38">
      <c r="A143" s="13">
        <v>1968</v>
      </c>
      <c r="B143" s="40">
        <v>11.5</v>
      </c>
      <c r="C143" s="40">
        <v>8.3000000000000007</v>
      </c>
      <c r="D143" s="40">
        <v>4.9000000000000004</v>
      </c>
      <c r="E143" s="40">
        <v>7.3</v>
      </c>
      <c r="F143" s="40">
        <v>19.100000000000001</v>
      </c>
      <c r="G143" s="40">
        <v>12.1</v>
      </c>
      <c r="H143" s="40">
        <v>8.5</v>
      </c>
      <c r="I143" s="40"/>
      <c r="J143" s="40">
        <v>20.2</v>
      </c>
      <c r="K143" s="40"/>
      <c r="L143" s="40">
        <f t="shared" si="24"/>
        <v>8.0999999999999943</v>
      </c>
      <c r="M143" s="25">
        <v>16338400</v>
      </c>
      <c r="N143" s="25">
        <f t="shared" si="25"/>
        <v>1878.9159999999999</v>
      </c>
      <c r="O143" s="25">
        <f t="shared" si="26"/>
        <v>1356.0871999999999</v>
      </c>
      <c r="P143" s="25">
        <f t="shared" si="27"/>
        <v>800.58159999999998</v>
      </c>
      <c r="Q143" s="25">
        <f t="shared" si="28"/>
        <v>1192.7031999999999</v>
      </c>
      <c r="R143" s="25">
        <f t="shared" si="29"/>
        <v>3120.6343999999999</v>
      </c>
      <c r="S143" s="25">
        <f t="shared" si="30"/>
        <v>1976.9464</v>
      </c>
      <c r="T143" s="25">
        <f t="shared" si="31"/>
        <v>1388.7639999999999</v>
      </c>
      <c r="U143" s="25">
        <f t="shared" si="32"/>
        <v>0</v>
      </c>
      <c r="V143" s="25">
        <f t="shared" si="33"/>
        <v>3300.3568</v>
      </c>
      <c r="W143" s="25">
        <f t="shared" si="34"/>
        <v>0</v>
      </c>
      <c r="X143" s="25">
        <f t="shared" si="35"/>
        <v>1323.4103999999991</v>
      </c>
      <c r="Y143" s="25">
        <v>75120</v>
      </c>
      <c r="Z143" s="40">
        <v>72.7</v>
      </c>
      <c r="AA143" s="40">
        <f t="shared" si="36"/>
        <v>2.5012193823216187</v>
      </c>
      <c r="AB143" s="40">
        <f t="shared" si="37"/>
        <v>1.8052279020234292</v>
      </c>
      <c r="AC143" s="40">
        <f t="shared" si="38"/>
        <v>1.0657369542066029</v>
      </c>
      <c r="AD143" s="40">
        <f t="shared" si="39"/>
        <v>1.5877305644302449</v>
      </c>
      <c r="AE143" s="40">
        <f t="shared" si="40"/>
        <v>4.1541991480298188</v>
      </c>
      <c r="AF143" s="40">
        <f t="shared" si="41"/>
        <v>2.6317177848775293</v>
      </c>
      <c r="AG143" s="40">
        <f t="shared" si="42"/>
        <v>1.8487273695420658</v>
      </c>
      <c r="AH143" s="40">
        <f t="shared" si="43"/>
        <v>0</v>
      </c>
      <c r="AI143" s="40">
        <f t="shared" si="44"/>
        <v>4.3934462193823212</v>
      </c>
      <c r="AJ143" s="40">
        <f t="shared" si="45"/>
        <v>0</v>
      </c>
      <c r="AK143" s="40">
        <f t="shared" si="46"/>
        <v>1.7617284345047912</v>
      </c>
      <c r="AL143" s="28">
        <f t="shared" si="47"/>
        <v>21.749733759318424</v>
      </c>
    </row>
    <row r="144" spans="1:38">
      <c r="A144" s="13">
        <v>1967</v>
      </c>
      <c r="B144" s="40">
        <v>12.7</v>
      </c>
      <c r="C144" s="40">
        <v>8.3000000000000007</v>
      </c>
      <c r="D144" s="40">
        <v>5.2</v>
      </c>
      <c r="E144" s="40">
        <v>6.7</v>
      </c>
      <c r="F144" s="40">
        <v>20</v>
      </c>
      <c r="G144" s="40">
        <v>12.2</v>
      </c>
      <c r="H144" s="40">
        <v>8.3000000000000007</v>
      </c>
      <c r="I144" s="40"/>
      <c r="J144" s="40">
        <v>19.899999999999999</v>
      </c>
      <c r="K144" s="40"/>
      <c r="L144" s="40">
        <f t="shared" si="24"/>
        <v>6.7000000000000171</v>
      </c>
      <c r="M144" s="25">
        <v>14951700</v>
      </c>
      <c r="N144" s="25">
        <f t="shared" si="25"/>
        <v>1898.8659</v>
      </c>
      <c r="O144" s="25">
        <f t="shared" si="26"/>
        <v>1240.9911000000002</v>
      </c>
      <c r="P144" s="25">
        <f t="shared" si="27"/>
        <v>777.48839999999996</v>
      </c>
      <c r="Q144" s="25">
        <f t="shared" si="28"/>
        <v>1001.7639</v>
      </c>
      <c r="R144" s="25">
        <f t="shared" si="29"/>
        <v>2990.34</v>
      </c>
      <c r="S144" s="25">
        <f t="shared" si="30"/>
        <v>1824.1074000000001</v>
      </c>
      <c r="T144" s="25">
        <f t="shared" si="31"/>
        <v>1240.9911000000002</v>
      </c>
      <c r="U144" s="25">
        <f t="shared" si="32"/>
        <v>0</v>
      </c>
      <c r="V144" s="25">
        <f t="shared" si="33"/>
        <v>2975.3883000000001</v>
      </c>
      <c r="W144" s="25">
        <f t="shared" si="34"/>
        <v>0</v>
      </c>
      <c r="X144" s="25">
        <f t="shared" si="35"/>
        <v>1001.7639000000025</v>
      </c>
      <c r="Y144" s="25">
        <v>70350</v>
      </c>
      <c r="Z144" s="40">
        <v>67.7</v>
      </c>
      <c r="AA144" s="40">
        <f t="shared" si="36"/>
        <v>2.6991697228144989</v>
      </c>
      <c r="AB144" s="40">
        <f t="shared" si="37"/>
        <v>1.7640243070362476</v>
      </c>
      <c r="AC144" s="40">
        <f t="shared" si="38"/>
        <v>1.1051718550106608</v>
      </c>
      <c r="AD144" s="40">
        <f t="shared" si="39"/>
        <v>1.4239714285714287</v>
      </c>
      <c r="AE144" s="40">
        <f t="shared" si="40"/>
        <v>4.2506609808102347</v>
      </c>
      <c r="AF144" s="40">
        <f t="shared" si="41"/>
        <v>2.5929031982942434</v>
      </c>
      <c r="AG144" s="40">
        <f t="shared" si="42"/>
        <v>1.7640243070362476</v>
      </c>
      <c r="AH144" s="40">
        <f t="shared" si="43"/>
        <v>0</v>
      </c>
      <c r="AI144" s="40">
        <f t="shared" si="44"/>
        <v>4.2294076759061836</v>
      </c>
      <c r="AJ144" s="40">
        <f t="shared" si="45"/>
        <v>0</v>
      </c>
      <c r="AK144" s="40">
        <f t="shared" si="46"/>
        <v>1.423971428571432</v>
      </c>
      <c r="AL144" s="28">
        <f t="shared" si="47"/>
        <v>21.253304904051177</v>
      </c>
    </row>
    <row r="145" spans="1:38">
      <c r="A145" s="13">
        <v>1966</v>
      </c>
      <c r="B145" s="40">
        <v>13.2</v>
      </c>
      <c r="C145" s="40">
        <v>9.1</v>
      </c>
      <c r="D145" s="40">
        <v>5</v>
      </c>
      <c r="E145" s="40">
        <v>6.9</v>
      </c>
      <c r="F145" s="40">
        <v>20.5</v>
      </c>
      <c r="G145" s="40">
        <v>12</v>
      </c>
      <c r="H145" s="40">
        <v>8.1999999999999993</v>
      </c>
      <c r="I145" s="40"/>
      <c r="J145" s="40">
        <v>19.399999999999999</v>
      </c>
      <c r="K145" s="40"/>
      <c r="L145" s="40">
        <f t="shared" si="24"/>
        <v>5.7000000000000171</v>
      </c>
      <c r="M145" s="25">
        <v>13998700</v>
      </c>
      <c r="N145" s="25">
        <f t="shared" si="25"/>
        <v>1847.8284000000001</v>
      </c>
      <c r="O145" s="25">
        <f t="shared" si="26"/>
        <v>1273.8816999999999</v>
      </c>
      <c r="P145" s="25">
        <f t="shared" si="27"/>
        <v>699.93499999999995</v>
      </c>
      <c r="Q145" s="25">
        <f t="shared" si="28"/>
        <v>965.91030000000001</v>
      </c>
      <c r="R145" s="25">
        <f t="shared" si="29"/>
        <v>2869.7334999999998</v>
      </c>
      <c r="S145" s="25">
        <f t="shared" si="30"/>
        <v>1679.8440000000001</v>
      </c>
      <c r="T145" s="25">
        <f t="shared" si="31"/>
        <v>1147.8933999999999</v>
      </c>
      <c r="U145" s="25">
        <f t="shared" si="32"/>
        <v>0</v>
      </c>
      <c r="V145" s="25">
        <f t="shared" si="33"/>
        <v>2715.7478000000001</v>
      </c>
      <c r="W145" s="25">
        <f t="shared" si="34"/>
        <v>0</v>
      </c>
      <c r="X145" s="25">
        <f t="shared" si="35"/>
        <v>797.92590000000234</v>
      </c>
      <c r="Y145" s="25">
        <v>65355</v>
      </c>
      <c r="Z145" s="40">
        <v>63.5</v>
      </c>
      <c r="AA145" s="40">
        <f t="shared" si="36"/>
        <v>2.8273711269221939</v>
      </c>
      <c r="AB145" s="40">
        <f t="shared" si="37"/>
        <v>1.9491725193175731</v>
      </c>
      <c r="AC145" s="40">
        <f t="shared" si="38"/>
        <v>1.0709739117129524</v>
      </c>
      <c r="AD145" s="40">
        <f t="shared" si="39"/>
        <v>1.4779439981638742</v>
      </c>
      <c r="AE145" s="40">
        <f t="shared" si="40"/>
        <v>4.3909930380231046</v>
      </c>
      <c r="AF145" s="40">
        <f t="shared" si="41"/>
        <v>2.5703373881110854</v>
      </c>
      <c r="AG145" s="40">
        <f t="shared" si="42"/>
        <v>1.7563972152092417</v>
      </c>
      <c r="AH145" s="40">
        <f t="shared" si="43"/>
        <v>0</v>
      </c>
      <c r="AI145" s="40">
        <f t="shared" si="44"/>
        <v>4.1553787774462556</v>
      </c>
      <c r="AJ145" s="40">
        <f t="shared" si="45"/>
        <v>0</v>
      </c>
      <c r="AK145" s="40">
        <f t="shared" si="46"/>
        <v>1.2209102593527692</v>
      </c>
      <c r="AL145" s="28">
        <f t="shared" si="47"/>
        <v>21.419478234259049</v>
      </c>
    </row>
    <row r="146" spans="1:38">
      <c r="A146" s="13">
        <v>1965</v>
      </c>
      <c r="B146" s="40">
        <v>13.3</v>
      </c>
      <c r="C146" s="40">
        <v>9.6</v>
      </c>
      <c r="D146" s="40">
        <v>5</v>
      </c>
      <c r="E146" s="40">
        <v>6.9</v>
      </c>
      <c r="F146" s="40">
        <v>21.3</v>
      </c>
      <c r="G146" s="40">
        <v>11.4</v>
      </c>
      <c r="H146" s="40">
        <v>8.1999999999999993</v>
      </c>
      <c r="I146" s="40"/>
      <c r="J146" s="40">
        <v>18.899999999999999</v>
      </c>
      <c r="K146" s="40">
        <v>5.5</v>
      </c>
      <c r="L146" s="75">
        <f t="shared" si="24"/>
        <v>-9.9999999999994316E-2</v>
      </c>
      <c r="M146" s="25">
        <v>12373600</v>
      </c>
      <c r="N146" s="25">
        <f t="shared" si="25"/>
        <v>1645.6887999999999</v>
      </c>
      <c r="O146" s="25">
        <f t="shared" si="26"/>
        <v>1187.8656000000001</v>
      </c>
      <c r="P146" s="25">
        <f t="shared" si="27"/>
        <v>618.67999999999995</v>
      </c>
      <c r="Q146" s="25">
        <f t="shared" si="28"/>
        <v>853.77840000000003</v>
      </c>
      <c r="R146" s="25">
        <f t="shared" si="29"/>
        <v>2635.5767999999998</v>
      </c>
      <c r="S146" s="25">
        <f t="shared" si="30"/>
        <v>1410.5904</v>
      </c>
      <c r="T146" s="25">
        <f t="shared" si="31"/>
        <v>1014.6351999999998</v>
      </c>
      <c r="U146" s="25">
        <f t="shared" si="32"/>
        <v>0</v>
      </c>
      <c r="V146" s="25">
        <f t="shared" si="33"/>
        <v>2338.6103999999996</v>
      </c>
      <c r="W146" s="25">
        <f t="shared" si="34"/>
        <v>680.548</v>
      </c>
      <c r="X146" s="25">
        <f t="shared" si="35"/>
        <v>-12.373599999999296</v>
      </c>
      <c r="Y146" s="25">
        <v>60860</v>
      </c>
      <c r="Z146" s="40">
        <v>59.1</v>
      </c>
      <c r="AA146" s="40">
        <f t="shared" si="36"/>
        <v>2.7040565231679263</v>
      </c>
      <c r="AB146" s="40">
        <f t="shared" si="37"/>
        <v>1.9518001971738419</v>
      </c>
      <c r="AC146" s="40">
        <f t="shared" si="38"/>
        <v>1.016562602694709</v>
      </c>
      <c r="AD146" s="40">
        <f t="shared" si="39"/>
        <v>1.4028563917186987</v>
      </c>
      <c r="AE146" s="40">
        <f t="shared" si="40"/>
        <v>4.3305566874794605</v>
      </c>
      <c r="AF146" s="40">
        <f t="shared" si="41"/>
        <v>2.3177627341439369</v>
      </c>
      <c r="AG146" s="40">
        <f t="shared" si="42"/>
        <v>1.6671626684193228</v>
      </c>
      <c r="AH146" s="40">
        <f t="shared" si="43"/>
        <v>0</v>
      </c>
      <c r="AI146" s="40">
        <f t="shared" si="44"/>
        <v>3.842606638186</v>
      </c>
      <c r="AJ146" s="40">
        <f t="shared" si="45"/>
        <v>1.11821886296418</v>
      </c>
      <c r="AK146" s="103">
        <f t="shared" si="46"/>
        <v>-2.0331252053893027E-2</v>
      </c>
      <c r="AL146" s="28">
        <f t="shared" si="47"/>
        <v>20.331252053894186</v>
      </c>
    </row>
    <row r="147" spans="1:38">
      <c r="A147" s="13">
        <v>1964</v>
      </c>
      <c r="B147" s="40">
        <v>13.8</v>
      </c>
      <c r="C147" s="40">
        <v>10.1</v>
      </c>
      <c r="D147" s="40">
        <v>5</v>
      </c>
      <c r="E147" s="40">
        <v>6.7</v>
      </c>
      <c r="F147" s="40">
        <v>20.399999999999999</v>
      </c>
      <c r="G147" s="40">
        <v>12</v>
      </c>
      <c r="H147" s="40">
        <v>7.7</v>
      </c>
      <c r="I147" s="40"/>
      <c r="J147" s="40">
        <v>18.899999999999999</v>
      </c>
      <c r="K147" s="40"/>
      <c r="L147" s="40">
        <f t="shared" si="24"/>
        <v>5.4000000000000057</v>
      </c>
      <c r="M147" s="25">
        <v>11410700</v>
      </c>
      <c r="N147" s="25">
        <f t="shared" si="25"/>
        <v>1574.6766</v>
      </c>
      <c r="O147" s="25">
        <f t="shared" si="26"/>
        <v>1152.4807000000001</v>
      </c>
      <c r="P147" s="25">
        <f t="shared" si="27"/>
        <v>570.53499999999997</v>
      </c>
      <c r="Q147" s="25">
        <f t="shared" si="28"/>
        <v>764.51689999999996</v>
      </c>
      <c r="R147" s="25">
        <f t="shared" si="29"/>
        <v>2327.7827999999995</v>
      </c>
      <c r="S147" s="25">
        <f t="shared" si="30"/>
        <v>1369.2840000000001</v>
      </c>
      <c r="T147" s="25">
        <f t="shared" si="31"/>
        <v>878.62390000000005</v>
      </c>
      <c r="U147" s="25">
        <f t="shared" si="32"/>
        <v>0</v>
      </c>
      <c r="V147" s="25">
        <f t="shared" si="33"/>
        <v>2156.6222999999995</v>
      </c>
      <c r="W147" s="25">
        <f t="shared" si="34"/>
        <v>0</v>
      </c>
      <c r="X147" s="25">
        <f t="shared" si="35"/>
        <v>616.17780000000062</v>
      </c>
      <c r="Y147" s="25">
        <v>56825</v>
      </c>
      <c r="Z147" s="40">
        <v>54.9</v>
      </c>
      <c r="AA147" s="40">
        <f t="shared" si="36"/>
        <v>2.7710982842058955</v>
      </c>
      <c r="AB147" s="40">
        <f t="shared" si="37"/>
        <v>2.0281226572811262</v>
      </c>
      <c r="AC147" s="40">
        <f t="shared" si="38"/>
        <v>1.0040211174659042</v>
      </c>
      <c r="AD147" s="40">
        <f t="shared" si="39"/>
        <v>1.3453882974043114</v>
      </c>
      <c r="AE147" s="40">
        <f t="shared" si="40"/>
        <v>4.096406159260888</v>
      </c>
      <c r="AF147" s="40">
        <f t="shared" si="41"/>
        <v>2.4096506819181704</v>
      </c>
      <c r="AG147" s="40">
        <f t="shared" si="42"/>
        <v>1.5461925208974923</v>
      </c>
      <c r="AH147" s="40">
        <f t="shared" si="43"/>
        <v>0</v>
      </c>
      <c r="AI147" s="40">
        <f t="shared" si="44"/>
        <v>3.7951998240211164</v>
      </c>
      <c r="AJ147" s="40">
        <f t="shared" si="45"/>
        <v>0</v>
      </c>
      <c r="AK147" s="40">
        <f t="shared" si="46"/>
        <v>1.0843428068631775</v>
      </c>
      <c r="AL147" s="28">
        <f t="shared" si="47"/>
        <v>20.080422349318081</v>
      </c>
    </row>
    <row r="148" spans="1:38">
      <c r="A148" s="13">
        <v>1963</v>
      </c>
      <c r="B148" s="40">
        <v>14.2</v>
      </c>
      <c r="C148" s="40">
        <v>10.5</v>
      </c>
      <c r="D148" s="40">
        <v>5.2</v>
      </c>
      <c r="E148" s="40">
        <v>7</v>
      </c>
      <c r="F148" s="40">
        <v>21.2</v>
      </c>
      <c r="G148" s="40">
        <v>9.5</v>
      </c>
      <c r="H148" s="40">
        <v>7.9</v>
      </c>
      <c r="I148" s="40"/>
      <c r="J148" s="40">
        <v>18.899999999999999</v>
      </c>
      <c r="K148" s="40"/>
      <c r="L148" s="40">
        <f t="shared" si="24"/>
        <v>5.5999999999999943</v>
      </c>
      <c r="M148" s="25">
        <v>9915600</v>
      </c>
      <c r="N148" s="25">
        <f t="shared" si="25"/>
        <v>1408.0152</v>
      </c>
      <c r="O148" s="25">
        <f t="shared" si="26"/>
        <v>1041.1379999999999</v>
      </c>
      <c r="P148" s="25">
        <f t="shared" si="27"/>
        <v>515.61120000000005</v>
      </c>
      <c r="Q148" s="25">
        <f t="shared" si="28"/>
        <v>694.09199999999998</v>
      </c>
      <c r="R148" s="25">
        <f t="shared" si="29"/>
        <v>2102.1071999999999</v>
      </c>
      <c r="S148" s="25">
        <f t="shared" si="30"/>
        <v>941.98199999999997</v>
      </c>
      <c r="T148" s="25">
        <f t="shared" si="31"/>
        <v>783.33240000000001</v>
      </c>
      <c r="U148" s="25">
        <f t="shared" si="32"/>
        <v>0</v>
      </c>
      <c r="V148" s="25">
        <f t="shared" si="33"/>
        <v>1874.0483999999999</v>
      </c>
      <c r="W148" s="25">
        <f t="shared" si="34"/>
        <v>0</v>
      </c>
      <c r="X148" s="25">
        <f t="shared" si="35"/>
        <v>555.27359999999942</v>
      </c>
      <c r="Y148" s="25">
        <v>51265</v>
      </c>
      <c r="Z148" s="40">
        <v>49.8</v>
      </c>
      <c r="AA148" s="40">
        <f t="shared" si="36"/>
        <v>2.7465428655027799</v>
      </c>
      <c r="AB148" s="40">
        <f t="shared" si="37"/>
        <v>2.0308943723788158</v>
      </c>
      <c r="AC148" s="40">
        <f t="shared" si="38"/>
        <v>1.0057762606066518</v>
      </c>
      <c r="AD148" s="40">
        <f t="shared" si="39"/>
        <v>1.3539295815858772</v>
      </c>
      <c r="AE148" s="40">
        <f t="shared" si="40"/>
        <v>4.1004724470886567</v>
      </c>
      <c r="AF148" s="40">
        <f t="shared" si="41"/>
        <v>1.8374758607236905</v>
      </c>
      <c r="AG148" s="40">
        <f t="shared" si="42"/>
        <v>1.5280062420754903</v>
      </c>
      <c r="AH148" s="40">
        <f t="shared" si="43"/>
        <v>0</v>
      </c>
      <c r="AI148" s="40">
        <f t="shared" si="44"/>
        <v>3.6556098702818685</v>
      </c>
      <c r="AJ148" s="40">
        <f t="shared" si="45"/>
        <v>0</v>
      </c>
      <c r="AK148" s="40">
        <f t="shared" si="46"/>
        <v>1.0831436652687008</v>
      </c>
      <c r="AL148" s="28">
        <f t="shared" si="47"/>
        <v>19.34185116551253</v>
      </c>
    </row>
    <row r="149" spans="1:38">
      <c r="A149" s="13">
        <v>1962</v>
      </c>
      <c r="B149" s="40">
        <v>15.6</v>
      </c>
      <c r="C149" s="40">
        <v>9.6999999999999993</v>
      </c>
      <c r="D149" s="40">
        <v>5.3</v>
      </c>
      <c r="E149" s="40">
        <v>8.1</v>
      </c>
      <c r="F149" s="40">
        <v>19</v>
      </c>
      <c r="G149" s="40">
        <v>8.6999999999999993</v>
      </c>
      <c r="H149" s="40">
        <v>9.1</v>
      </c>
      <c r="I149" s="40"/>
      <c r="J149" s="40">
        <v>18</v>
      </c>
      <c r="K149" s="40"/>
      <c r="L149" s="40">
        <f t="shared" si="24"/>
        <v>6.5000000000000142</v>
      </c>
      <c r="M149" s="25">
        <v>8650200</v>
      </c>
      <c r="N149" s="25">
        <f t="shared" si="25"/>
        <v>1349.4312</v>
      </c>
      <c r="O149" s="25">
        <f t="shared" si="26"/>
        <v>839.06939999999997</v>
      </c>
      <c r="P149" s="25">
        <f t="shared" si="27"/>
        <v>458.4606</v>
      </c>
      <c r="Q149" s="25">
        <f t="shared" si="28"/>
        <v>700.6662</v>
      </c>
      <c r="R149" s="25">
        <f t="shared" si="29"/>
        <v>1643.538</v>
      </c>
      <c r="S149" s="25">
        <f t="shared" si="30"/>
        <v>752.56740000000002</v>
      </c>
      <c r="T149" s="25">
        <f t="shared" si="31"/>
        <v>787.16819999999996</v>
      </c>
      <c r="U149" s="25">
        <f t="shared" si="32"/>
        <v>0</v>
      </c>
      <c r="V149" s="25">
        <f t="shared" si="33"/>
        <v>1557.0360000000001</v>
      </c>
      <c r="W149" s="25">
        <f t="shared" si="34"/>
        <v>0</v>
      </c>
      <c r="X149" s="25">
        <f t="shared" si="35"/>
        <v>562.26300000000117</v>
      </c>
      <c r="Y149" s="25">
        <v>46620</v>
      </c>
      <c r="Z149" s="40">
        <v>45.5</v>
      </c>
      <c r="AA149" s="40">
        <f t="shared" si="36"/>
        <v>2.8945328185328183</v>
      </c>
      <c r="AB149" s="40">
        <f t="shared" si="37"/>
        <v>1.7998056628056629</v>
      </c>
      <c r="AC149" s="40">
        <f t="shared" si="38"/>
        <v>0.9833989703989704</v>
      </c>
      <c r="AD149" s="40">
        <f t="shared" si="39"/>
        <v>1.5029305019305019</v>
      </c>
      <c r="AE149" s="40">
        <f t="shared" si="40"/>
        <v>3.5253925353925353</v>
      </c>
      <c r="AF149" s="40">
        <f t="shared" si="41"/>
        <v>1.6142586872586873</v>
      </c>
      <c r="AG149" s="40">
        <f t="shared" si="42"/>
        <v>1.6884774774774773</v>
      </c>
      <c r="AH149" s="40">
        <f t="shared" si="43"/>
        <v>0</v>
      </c>
      <c r="AI149" s="40">
        <f t="shared" si="44"/>
        <v>3.3398455598455601</v>
      </c>
      <c r="AJ149" s="40">
        <f t="shared" si="45"/>
        <v>0</v>
      </c>
      <c r="AK149" s="40">
        <f t="shared" si="46"/>
        <v>1.2060553410553436</v>
      </c>
      <c r="AL149" s="28">
        <f t="shared" si="47"/>
        <v>18.554697554697555</v>
      </c>
    </row>
    <row r="150" spans="1:38">
      <c r="A150" s="13">
        <v>1961</v>
      </c>
      <c r="B150" s="40">
        <v>15.1</v>
      </c>
      <c r="C150" s="40">
        <v>9.6</v>
      </c>
      <c r="D150" s="40">
        <v>5.3</v>
      </c>
      <c r="E150" s="40">
        <v>7.4</v>
      </c>
      <c r="F150" s="40">
        <v>16.600000000000001</v>
      </c>
      <c r="G150" s="40">
        <v>9.1999999999999993</v>
      </c>
      <c r="H150" s="40">
        <v>9.1999999999999993</v>
      </c>
      <c r="I150" s="40"/>
      <c r="J150" s="40">
        <v>17.8</v>
      </c>
      <c r="K150" s="40"/>
      <c r="L150" s="40">
        <f t="shared" si="24"/>
        <v>9.7999999999999972</v>
      </c>
      <c r="M150" s="25">
        <v>7629600</v>
      </c>
      <c r="N150" s="25">
        <f t="shared" si="25"/>
        <v>1152.0696</v>
      </c>
      <c r="O150" s="25">
        <f t="shared" si="26"/>
        <v>732.44159999999999</v>
      </c>
      <c r="P150" s="25">
        <f t="shared" si="27"/>
        <v>404.36880000000002</v>
      </c>
      <c r="Q150" s="25">
        <f t="shared" si="28"/>
        <v>564.59040000000005</v>
      </c>
      <c r="R150" s="25">
        <f t="shared" si="29"/>
        <v>1266.5136000000002</v>
      </c>
      <c r="S150" s="25">
        <f t="shared" si="30"/>
        <v>701.92319999999995</v>
      </c>
      <c r="T150" s="25">
        <f t="shared" si="31"/>
        <v>701.92319999999995</v>
      </c>
      <c r="U150" s="25">
        <f t="shared" si="32"/>
        <v>0</v>
      </c>
      <c r="V150" s="25">
        <f t="shared" si="33"/>
        <v>1358.0688</v>
      </c>
      <c r="W150" s="25">
        <f t="shared" si="34"/>
        <v>0</v>
      </c>
      <c r="X150" s="25">
        <f t="shared" si="35"/>
        <v>747.70079999999984</v>
      </c>
      <c r="Y150" s="25">
        <v>42040</v>
      </c>
      <c r="Z150" s="40">
        <v>41</v>
      </c>
      <c r="AA150" s="40">
        <f t="shared" si="36"/>
        <v>2.7404129400570887</v>
      </c>
      <c r="AB150" s="40">
        <f t="shared" si="37"/>
        <v>1.7422492863939107</v>
      </c>
      <c r="AC150" s="40">
        <f t="shared" si="38"/>
        <v>0.96186679352997162</v>
      </c>
      <c r="AD150" s="40">
        <f t="shared" si="39"/>
        <v>1.3429838249286397</v>
      </c>
      <c r="AE150" s="40">
        <f t="shared" si="40"/>
        <v>3.0126393910561373</v>
      </c>
      <c r="AF150" s="40">
        <f t="shared" si="41"/>
        <v>1.6696555661274974</v>
      </c>
      <c r="AG150" s="40">
        <f t="shared" si="42"/>
        <v>1.6696555661274974</v>
      </c>
      <c r="AH150" s="40">
        <f t="shared" si="43"/>
        <v>0</v>
      </c>
      <c r="AI150" s="40">
        <f t="shared" si="44"/>
        <v>3.2304205518553761</v>
      </c>
      <c r="AJ150" s="40">
        <f t="shared" si="45"/>
        <v>0</v>
      </c>
      <c r="AK150" s="40">
        <f t="shared" si="46"/>
        <v>1.7785461465271166</v>
      </c>
      <c r="AL150" s="28">
        <f t="shared" si="47"/>
        <v>18.148430066603236</v>
      </c>
    </row>
    <row r="151" spans="1:38">
      <c r="A151" s="13">
        <v>1960</v>
      </c>
      <c r="B151" s="40">
        <v>15.5</v>
      </c>
      <c r="C151" s="40">
        <v>9.5</v>
      </c>
      <c r="D151" s="40">
        <v>6.2</v>
      </c>
      <c r="E151" s="40">
        <v>7.7</v>
      </c>
      <c r="F151" s="40">
        <v>12.7</v>
      </c>
      <c r="G151" s="40">
        <v>12</v>
      </c>
      <c r="H151" s="40">
        <v>8.1</v>
      </c>
      <c r="I151" s="40"/>
      <c r="J151" s="40">
        <v>20.100000000000001</v>
      </c>
      <c r="K151" s="40">
        <v>7.7</v>
      </c>
      <c r="L151" s="40">
        <f t="shared" si="24"/>
        <v>0.50000000000001421</v>
      </c>
      <c r="M151" s="25">
        <v>6478300</v>
      </c>
      <c r="N151" s="25">
        <f t="shared" si="25"/>
        <v>1004.1365</v>
      </c>
      <c r="O151" s="25">
        <f t="shared" si="26"/>
        <v>615.43849999999998</v>
      </c>
      <c r="P151" s="25">
        <f t="shared" si="27"/>
        <v>401.65460000000002</v>
      </c>
      <c r="Q151" s="25">
        <f t="shared" si="28"/>
        <v>498.82909999999998</v>
      </c>
      <c r="R151" s="25">
        <f t="shared" si="29"/>
        <v>822.7441</v>
      </c>
      <c r="S151" s="25">
        <f t="shared" si="30"/>
        <v>777.39599999999996</v>
      </c>
      <c r="T151" s="25">
        <f t="shared" si="31"/>
        <v>524.7423</v>
      </c>
      <c r="U151" s="25">
        <f t="shared" si="32"/>
        <v>0</v>
      </c>
      <c r="V151" s="25">
        <f t="shared" si="33"/>
        <v>1302.1383000000001</v>
      </c>
      <c r="W151" s="25">
        <f t="shared" si="34"/>
        <v>498.82909999999998</v>
      </c>
      <c r="X151" s="25">
        <f t="shared" si="35"/>
        <v>32.391500000000924</v>
      </c>
      <c r="Y151" s="25">
        <v>37370</v>
      </c>
      <c r="Z151" s="40">
        <v>36.6</v>
      </c>
      <c r="AA151" s="40">
        <f t="shared" si="36"/>
        <v>2.6870123093390417</v>
      </c>
      <c r="AB151" s="40">
        <f t="shared" si="37"/>
        <v>1.6468785121755418</v>
      </c>
      <c r="AC151" s="40">
        <f t="shared" si="38"/>
        <v>1.0748049237356168</v>
      </c>
      <c r="AD151" s="40">
        <f t="shared" si="39"/>
        <v>1.3348383730264917</v>
      </c>
      <c r="AE151" s="40">
        <f t="shared" si="40"/>
        <v>2.2016165373294085</v>
      </c>
      <c r="AF151" s="40">
        <f t="shared" si="41"/>
        <v>2.0802675943270001</v>
      </c>
      <c r="AG151" s="40">
        <f t="shared" si="42"/>
        <v>1.4041806261707253</v>
      </c>
      <c r="AH151" s="40">
        <f t="shared" si="43"/>
        <v>0</v>
      </c>
      <c r="AI151" s="40">
        <f t="shared" si="44"/>
        <v>3.4844482204977254</v>
      </c>
      <c r="AJ151" s="40">
        <f t="shared" si="45"/>
        <v>1.3348383730264917</v>
      </c>
      <c r="AK151" s="40">
        <f t="shared" si="46"/>
        <v>8.6677816430294152E-2</v>
      </c>
      <c r="AL151" s="28">
        <f t="shared" si="47"/>
        <v>17.335563286058338</v>
      </c>
    </row>
    <row r="152" spans="1:38">
      <c r="A152" s="13">
        <v>1959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N152" s="59"/>
      <c r="O152" s="59"/>
      <c r="Y152" s="25">
        <v>33975</v>
      </c>
      <c r="Z152" s="40">
        <v>33.4</v>
      </c>
      <c r="AA152" s="40">
        <f t="shared" si="36"/>
        <v>0</v>
      </c>
      <c r="AB152" s="40">
        <f t="shared" si="37"/>
        <v>0</v>
      </c>
      <c r="AC152" s="40">
        <f t="shared" si="38"/>
        <v>0</v>
      </c>
      <c r="AD152" s="40">
        <f t="shared" si="39"/>
        <v>0</v>
      </c>
      <c r="AE152" s="40">
        <f t="shared" si="40"/>
        <v>0</v>
      </c>
      <c r="AF152" s="40">
        <f t="shared" si="41"/>
        <v>0</v>
      </c>
      <c r="AG152" s="40">
        <f t="shared" si="42"/>
        <v>0</v>
      </c>
      <c r="AH152" s="40">
        <f t="shared" si="43"/>
        <v>0</v>
      </c>
      <c r="AI152" s="40">
        <f t="shared" si="44"/>
        <v>0</v>
      </c>
      <c r="AJ152" s="40">
        <f t="shared" si="45"/>
        <v>0</v>
      </c>
      <c r="AK152" s="40">
        <f t="shared" si="46"/>
        <v>0</v>
      </c>
      <c r="AL152" s="28">
        <f t="shared" si="47"/>
        <v>0</v>
      </c>
    </row>
    <row r="153" spans="1:38">
      <c r="A153" s="13">
        <v>1958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N153" s="59"/>
      <c r="O153" s="59"/>
      <c r="Y153" s="25">
        <v>31990</v>
      </c>
      <c r="Z153" s="40">
        <v>31.2</v>
      </c>
      <c r="AA153" s="40">
        <f t="shared" si="36"/>
        <v>0</v>
      </c>
      <c r="AB153" s="40">
        <f t="shared" si="37"/>
        <v>0</v>
      </c>
      <c r="AC153" s="40">
        <f t="shared" si="38"/>
        <v>0</v>
      </c>
      <c r="AD153" s="40">
        <f t="shared" si="39"/>
        <v>0</v>
      </c>
      <c r="AE153" s="40">
        <f t="shared" si="40"/>
        <v>0</v>
      </c>
      <c r="AF153" s="40">
        <f t="shared" si="41"/>
        <v>0</v>
      </c>
      <c r="AG153" s="40">
        <f t="shared" si="42"/>
        <v>0</v>
      </c>
      <c r="AH153" s="40">
        <f t="shared" si="43"/>
        <v>0</v>
      </c>
      <c r="AI153" s="40">
        <f t="shared" si="44"/>
        <v>0</v>
      </c>
      <c r="AJ153" s="40">
        <f t="shared" si="45"/>
        <v>0</v>
      </c>
      <c r="AK153" s="40">
        <f t="shared" si="46"/>
        <v>0</v>
      </c>
      <c r="AL153" s="28">
        <f t="shared" si="47"/>
        <v>0</v>
      </c>
    </row>
    <row r="154" spans="1:38">
      <c r="A154" s="13">
        <v>1957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N154" s="59"/>
      <c r="O154" s="59"/>
      <c r="Y154" s="25">
        <v>31115</v>
      </c>
      <c r="Z154" s="40">
        <v>30.5</v>
      </c>
      <c r="AA154" s="40">
        <f t="shared" si="36"/>
        <v>0</v>
      </c>
      <c r="AB154" s="40">
        <f t="shared" si="37"/>
        <v>0</v>
      </c>
      <c r="AC154" s="40">
        <f t="shared" si="38"/>
        <v>0</v>
      </c>
      <c r="AD154" s="40">
        <f t="shared" si="39"/>
        <v>0</v>
      </c>
      <c r="AE154" s="40">
        <f t="shared" si="40"/>
        <v>0</v>
      </c>
      <c r="AF154" s="40">
        <f t="shared" si="41"/>
        <v>0</v>
      </c>
      <c r="AG154" s="40">
        <f t="shared" si="42"/>
        <v>0</v>
      </c>
      <c r="AH154" s="40">
        <f t="shared" si="43"/>
        <v>0</v>
      </c>
      <c r="AI154" s="40">
        <f t="shared" si="44"/>
        <v>0</v>
      </c>
      <c r="AJ154" s="40">
        <f t="shared" si="45"/>
        <v>0</v>
      </c>
      <c r="AK154" s="40">
        <f t="shared" si="46"/>
        <v>0</v>
      </c>
      <c r="AL154" s="28">
        <f t="shared" si="47"/>
        <v>0</v>
      </c>
    </row>
    <row r="155" spans="1:38">
      <c r="A155" s="13">
        <v>1956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N155" s="59"/>
      <c r="O155" s="59"/>
      <c r="Y155" s="25">
        <v>29250</v>
      </c>
      <c r="Z155" s="40">
        <v>28.9</v>
      </c>
      <c r="AA155" s="40">
        <f t="shared" si="36"/>
        <v>0</v>
      </c>
      <c r="AB155" s="40">
        <f t="shared" si="37"/>
        <v>0</v>
      </c>
      <c r="AC155" s="40">
        <f t="shared" si="38"/>
        <v>0</v>
      </c>
      <c r="AD155" s="40">
        <f t="shared" si="39"/>
        <v>0</v>
      </c>
      <c r="AE155" s="40">
        <f t="shared" si="40"/>
        <v>0</v>
      </c>
      <c r="AF155" s="40">
        <f t="shared" si="41"/>
        <v>0</v>
      </c>
      <c r="AG155" s="40">
        <f t="shared" si="42"/>
        <v>0</v>
      </c>
      <c r="AH155" s="40">
        <f t="shared" si="43"/>
        <v>0</v>
      </c>
      <c r="AI155" s="40">
        <f t="shared" si="44"/>
        <v>0</v>
      </c>
      <c r="AJ155" s="40">
        <f t="shared" si="45"/>
        <v>0</v>
      </c>
      <c r="AK155" s="40">
        <f t="shared" si="46"/>
        <v>0</v>
      </c>
      <c r="AL155" s="28">
        <f t="shared" si="47"/>
        <v>0</v>
      </c>
    </row>
    <row r="156" spans="1:38">
      <c r="A156" s="13">
        <v>1955</v>
      </c>
      <c r="B156" s="40">
        <v>15.8</v>
      </c>
      <c r="C156" s="40">
        <v>11.7</v>
      </c>
      <c r="D156" s="40">
        <v>5.6</v>
      </c>
      <c r="E156" s="40">
        <v>7.5</v>
      </c>
      <c r="F156" s="40">
        <v>11.2</v>
      </c>
      <c r="G156" s="40">
        <v>13.9</v>
      </c>
      <c r="H156" s="40">
        <v>7.6</v>
      </c>
      <c r="I156" s="40"/>
      <c r="J156" s="40">
        <v>17.899999999999999</v>
      </c>
      <c r="K156" s="40">
        <v>9.1999999999999993</v>
      </c>
      <c r="L156" s="75">
        <f>100-SUM(B156:K156)</f>
        <v>-0.39999999999999147</v>
      </c>
      <c r="M156" s="25">
        <v>4730900</v>
      </c>
      <c r="N156" s="25">
        <f t="shared" ref="N156:X156" si="48">B156*$M156/100000</f>
        <v>747.48220000000003</v>
      </c>
      <c r="O156" s="25">
        <f t="shared" si="48"/>
        <v>553.51530000000002</v>
      </c>
      <c r="P156" s="25">
        <f t="shared" si="48"/>
        <v>264.93040000000002</v>
      </c>
      <c r="Q156" s="25">
        <f t="shared" si="48"/>
        <v>354.8175</v>
      </c>
      <c r="R156" s="25">
        <f t="shared" si="48"/>
        <v>529.86080000000004</v>
      </c>
      <c r="S156" s="25">
        <f t="shared" si="48"/>
        <v>657.5951</v>
      </c>
      <c r="T156" s="25">
        <f t="shared" si="48"/>
        <v>359.54840000000002</v>
      </c>
      <c r="U156" s="25">
        <f t="shared" si="48"/>
        <v>0</v>
      </c>
      <c r="V156" s="25">
        <f t="shared" si="48"/>
        <v>846.83109999999999</v>
      </c>
      <c r="W156" s="25">
        <f t="shared" si="48"/>
        <v>435.24279999999999</v>
      </c>
      <c r="X156" s="25">
        <f t="shared" si="48"/>
        <v>-18.923599999999599</v>
      </c>
      <c r="Y156" s="25">
        <v>27205</v>
      </c>
      <c r="Z156" s="40">
        <v>26.9</v>
      </c>
      <c r="AA156" s="40">
        <f t="shared" si="36"/>
        <v>2.7475912516081604</v>
      </c>
      <c r="AB156" s="40">
        <f t="shared" si="37"/>
        <v>2.0346087116338909</v>
      </c>
      <c r="AC156" s="40">
        <f t="shared" si="38"/>
        <v>0.97382981069656316</v>
      </c>
      <c r="AD156" s="40">
        <f t="shared" si="39"/>
        <v>1.3042363536114685</v>
      </c>
      <c r="AE156" s="40">
        <f t="shared" si="40"/>
        <v>1.9476596213931263</v>
      </c>
      <c r="AF156" s="40">
        <f t="shared" si="41"/>
        <v>2.4171847086932545</v>
      </c>
      <c r="AG156" s="40">
        <f t="shared" si="42"/>
        <v>1.3216261716596216</v>
      </c>
      <c r="AH156" s="40">
        <f t="shared" si="43"/>
        <v>0</v>
      </c>
      <c r="AI156" s="40">
        <f t="shared" si="44"/>
        <v>3.1127774306193716</v>
      </c>
      <c r="AJ156" s="40">
        <f t="shared" si="45"/>
        <v>1.599863260430068</v>
      </c>
      <c r="AK156" s="103">
        <f t="shared" si="46"/>
        <v>-6.9559272192610183E-2</v>
      </c>
      <c r="AL156" s="28">
        <f t="shared" si="47"/>
        <v>17.389818048152918</v>
      </c>
    </row>
    <row r="157" spans="1:38">
      <c r="A157" s="13">
        <v>1954</v>
      </c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Y157" s="25">
        <v>25220</v>
      </c>
      <c r="Z157" s="40">
        <v>25.1</v>
      </c>
      <c r="AA157" s="40">
        <f t="shared" si="36"/>
        <v>0</v>
      </c>
      <c r="AB157" s="40">
        <f t="shared" si="37"/>
        <v>0</v>
      </c>
      <c r="AC157" s="40">
        <f t="shared" si="38"/>
        <v>0</v>
      </c>
      <c r="AD157" s="40">
        <f t="shared" si="39"/>
        <v>0</v>
      </c>
      <c r="AE157" s="40">
        <f t="shared" si="40"/>
        <v>0</v>
      </c>
      <c r="AF157" s="40">
        <f t="shared" si="41"/>
        <v>0</v>
      </c>
      <c r="AG157" s="40">
        <f t="shared" si="42"/>
        <v>0</v>
      </c>
      <c r="AH157" s="40">
        <f t="shared" si="43"/>
        <v>0</v>
      </c>
      <c r="AI157" s="40">
        <f t="shared" si="44"/>
        <v>0</v>
      </c>
      <c r="AJ157" s="40">
        <f t="shared" si="45"/>
        <v>0</v>
      </c>
      <c r="AK157" s="40">
        <f t="shared" si="46"/>
        <v>0</v>
      </c>
      <c r="AL157" s="28">
        <f t="shared" si="47"/>
        <v>0</v>
      </c>
    </row>
    <row r="158" spans="1:38">
      <c r="A158" s="13">
        <v>1953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Y158" s="25">
        <v>23800</v>
      </c>
      <c r="Z158" s="40">
        <v>23.7</v>
      </c>
      <c r="AA158" s="40">
        <f t="shared" si="36"/>
        <v>0</v>
      </c>
      <c r="AB158" s="40">
        <f t="shared" si="37"/>
        <v>0</v>
      </c>
      <c r="AC158" s="40">
        <f t="shared" si="38"/>
        <v>0</v>
      </c>
      <c r="AD158" s="40">
        <f t="shared" si="39"/>
        <v>0</v>
      </c>
      <c r="AE158" s="40">
        <f t="shared" si="40"/>
        <v>0</v>
      </c>
      <c r="AF158" s="40">
        <f t="shared" si="41"/>
        <v>0</v>
      </c>
      <c r="AG158" s="40">
        <f t="shared" si="42"/>
        <v>0</v>
      </c>
      <c r="AH158" s="40">
        <f t="shared" si="43"/>
        <v>0</v>
      </c>
      <c r="AI158" s="40">
        <f t="shared" si="44"/>
        <v>0</v>
      </c>
      <c r="AJ158" s="40">
        <f t="shared" si="45"/>
        <v>0</v>
      </c>
      <c r="AK158" s="40">
        <f t="shared" si="46"/>
        <v>0</v>
      </c>
      <c r="AL158" s="28">
        <f t="shared" si="47"/>
        <v>0</v>
      </c>
    </row>
    <row r="159" spans="1:38">
      <c r="A159" s="13">
        <v>1952</v>
      </c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Y159" s="25">
        <v>22675</v>
      </c>
      <c r="Z159" s="40">
        <v>22.7</v>
      </c>
      <c r="AA159" s="40">
        <f t="shared" si="36"/>
        <v>0</v>
      </c>
      <c r="AB159" s="40">
        <f t="shared" si="37"/>
        <v>0</v>
      </c>
      <c r="AC159" s="40">
        <f t="shared" si="38"/>
        <v>0</v>
      </c>
      <c r="AD159" s="40">
        <f t="shared" si="39"/>
        <v>0</v>
      </c>
      <c r="AE159" s="40">
        <f t="shared" si="40"/>
        <v>0</v>
      </c>
      <c r="AF159" s="40">
        <f t="shared" si="41"/>
        <v>0</v>
      </c>
      <c r="AG159" s="40">
        <f t="shared" si="42"/>
        <v>0</v>
      </c>
      <c r="AH159" s="40">
        <f t="shared" si="43"/>
        <v>0</v>
      </c>
      <c r="AI159" s="40">
        <f t="shared" si="44"/>
        <v>0</v>
      </c>
      <c r="AJ159" s="40">
        <f t="shared" si="45"/>
        <v>0</v>
      </c>
      <c r="AK159" s="40">
        <f t="shared" si="46"/>
        <v>0</v>
      </c>
      <c r="AL159" s="28">
        <f t="shared" si="47"/>
        <v>0</v>
      </c>
    </row>
    <row r="160" spans="1:38">
      <c r="A160" s="13">
        <v>1951</v>
      </c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Y160" s="25">
        <v>21460</v>
      </c>
      <c r="Z160" s="40">
        <v>21.6</v>
      </c>
      <c r="AA160" s="40">
        <f t="shared" si="36"/>
        <v>0</v>
      </c>
      <c r="AB160" s="40">
        <f t="shared" si="37"/>
        <v>0</v>
      </c>
      <c r="AC160" s="40">
        <f t="shared" si="38"/>
        <v>0</v>
      </c>
      <c r="AD160" s="40">
        <f t="shared" si="39"/>
        <v>0</v>
      </c>
      <c r="AE160" s="40">
        <f t="shared" si="40"/>
        <v>0</v>
      </c>
      <c r="AF160" s="40">
        <f t="shared" si="41"/>
        <v>0</v>
      </c>
      <c r="AG160" s="40">
        <f t="shared" si="42"/>
        <v>0</v>
      </c>
      <c r="AH160" s="40">
        <f t="shared" si="43"/>
        <v>0</v>
      </c>
      <c r="AI160" s="40">
        <f t="shared" si="44"/>
        <v>0</v>
      </c>
      <c r="AJ160" s="40">
        <f t="shared" si="45"/>
        <v>0</v>
      </c>
      <c r="AK160" s="40">
        <f t="shared" si="46"/>
        <v>0</v>
      </c>
      <c r="AL160" s="28">
        <f t="shared" si="47"/>
        <v>0</v>
      </c>
    </row>
    <row r="161" spans="1:38">
      <c r="A161" s="13">
        <v>1950</v>
      </c>
      <c r="B161" s="40">
        <v>14.3</v>
      </c>
      <c r="C161" s="40">
        <v>10.8</v>
      </c>
      <c r="D161" s="40">
        <v>5.5</v>
      </c>
      <c r="E161" s="40">
        <v>5.2</v>
      </c>
      <c r="F161" s="40">
        <v>10.6</v>
      </c>
      <c r="G161" s="40">
        <v>15.8</v>
      </c>
      <c r="H161" s="40">
        <v>6.9</v>
      </c>
      <c r="I161" s="40"/>
      <c r="J161" s="40">
        <v>17.899999999999999</v>
      </c>
      <c r="K161" s="40">
        <v>11.1</v>
      </c>
      <c r="L161" s="40">
        <f>100-SUM(B161:K161)</f>
        <v>1.9000000000000057</v>
      </c>
      <c r="M161" s="25">
        <v>3896500</v>
      </c>
      <c r="N161" s="25">
        <f t="shared" ref="N161:X161" si="49">B161*$M161/100000</f>
        <v>557.19949999999994</v>
      </c>
      <c r="O161" s="25">
        <f t="shared" si="49"/>
        <v>420.822</v>
      </c>
      <c r="P161" s="25">
        <f t="shared" si="49"/>
        <v>214.3075</v>
      </c>
      <c r="Q161" s="25">
        <f t="shared" si="49"/>
        <v>202.61799999999999</v>
      </c>
      <c r="R161" s="25">
        <f t="shared" si="49"/>
        <v>413.029</v>
      </c>
      <c r="S161" s="25">
        <f t="shared" si="49"/>
        <v>615.64700000000005</v>
      </c>
      <c r="T161" s="25">
        <f t="shared" si="49"/>
        <v>268.85849999999999</v>
      </c>
      <c r="U161" s="25">
        <f t="shared" si="49"/>
        <v>0</v>
      </c>
      <c r="V161" s="25">
        <f t="shared" si="49"/>
        <v>697.47349999999994</v>
      </c>
      <c r="W161" s="25">
        <f t="shared" si="49"/>
        <v>432.51150000000001</v>
      </c>
      <c r="X161" s="25">
        <f t="shared" si="49"/>
        <v>74.033500000000217</v>
      </c>
      <c r="Y161" s="120">
        <f>Y162+((Y160-Y162)*((Z161-Z162)/(Z160-Z162)))</f>
        <v>19862.020464154561</v>
      </c>
      <c r="Z161" s="40">
        <v>18.5</v>
      </c>
      <c r="AA161" s="40">
        <f t="shared" si="36"/>
        <v>2.8053515552739992</v>
      </c>
      <c r="AB161" s="40">
        <f t="shared" si="37"/>
        <v>2.1187270487384051</v>
      </c>
      <c r="AC161" s="40">
        <f t="shared" si="38"/>
        <v>1.0789813674130766</v>
      </c>
      <c r="AD161" s="40">
        <f t="shared" si="39"/>
        <v>1.0201278382814543</v>
      </c>
      <c r="AE161" s="40">
        <f t="shared" si="40"/>
        <v>2.079491362650657</v>
      </c>
      <c r="AF161" s="40">
        <f t="shared" si="41"/>
        <v>3.0996192009321115</v>
      </c>
      <c r="AG161" s="40">
        <f t="shared" si="42"/>
        <v>1.3536311700273143</v>
      </c>
      <c r="AH161" s="40">
        <f t="shared" si="43"/>
        <v>0</v>
      </c>
      <c r="AI161" s="40">
        <f t="shared" si="44"/>
        <v>3.5115939048534672</v>
      </c>
      <c r="AJ161" s="40">
        <f t="shared" si="45"/>
        <v>2.1775805778700277</v>
      </c>
      <c r="AK161" s="40">
        <f t="shared" si="46"/>
        <v>0.37273901783360941</v>
      </c>
      <c r="AL161" s="28">
        <f t="shared" si="47"/>
        <v>19.617843043874124</v>
      </c>
    </row>
    <row r="162" spans="1:38">
      <c r="A162" s="13">
        <v>1949</v>
      </c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Y162" s="65">
        <v>19346.543194526999</v>
      </c>
      <c r="Z162" s="121">
        <v>17.5</v>
      </c>
      <c r="AA162" s="40">
        <f t="shared" si="36"/>
        <v>0</v>
      </c>
      <c r="AB162" s="40">
        <f t="shared" si="37"/>
        <v>0</v>
      </c>
      <c r="AC162" s="40">
        <f t="shared" si="38"/>
        <v>0</v>
      </c>
      <c r="AD162" s="40">
        <f t="shared" si="39"/>
        <v>0</v>
      </c>
      <c r="AE162" s="40">
        <f t="shared" si="40"/>
        <v>0</v>
      </c>
      <c r="AF162" s="40">
        <f t="shared" si="41"/>
        <v>0</v>
      </c>
      <c r="AG162" s="40">
        <f t="shared" si="42"/>
        <v>0</v>
      </c>
      <c r="AH162" s="40">
        <f t="shared" si="43"/>
        <v>0</v>
      </c>
      <c r="AI162" s="40">
        <f t="shared" si="44"/>
        <v>0</v>
      </c>
      <c r="AJ162" s="40">
        <f t="shared" si="45"/>
        <v>0</v>
      </c>
      <c r="AK162" s="40">
        <f t="shared" si="46"/>
        <v>0</v>
      </c>
      <c r="AL162" s="28">
        <f t="shared" si="47"/>
        <v>0</v>
      </c>
    </row>
    <row r="163" spans="1:38">
      <c r="A163" s="13">
        <v>1948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Y163" s="65">
        <v>19975.609345176199</v>
      </c>
      <c r="Z163" s="121">
        <v>18.100000000000001</v>
      </c>
      <c r="AA163" s="40">
        <f t="shared" si="36"/>
        <v>0</v>
      </c>
      <c r="AB163" s="40">
        <f t="shared" si="37"/>
        <v>0</v>
      </c>
      <c r="AC163" s="40">
        <f t="shared" si="38"/>
        <v>0</v>
      </c>
      <c r="AD163" s="40">
        <f t="shared" si="39"/>
        <v>0</v>
      </c>
      <c r="AE163" s="40">
        <f t="shared" si="40"/>
        <v>0</v>
      </c>
      <c r="AF163" s="40">
        <f t="shared" si="41"/>
        <v>0</v>
      </c>
      <c r="AG163" s="40">
        <f t="shared" si="42"/>
        <v>0</v>
      </c>
      <c r="AH163" s="40">
        <f t="shared" si="43"/>
        <v>0</v>
      </c>
      <c r="AI163" s="40">
        <f t="shared" si="44"/>
        <v>0</v>
      </c>
      <c r="AJ163" s="40">
        <f t="shared" si="45"/>
        <v>0</v>
      </c>
      <c r="AK163" s="40">
        <f t="shared" si="46"/>
        <v>0</v>
      </c>
      <c r="AL163" s="28">
        <f t="shared" si="47"/>
        <v>0</v>
      </c>
    </row>
    <row r="164" spans="1:38">
      <c r="A164" s="13">
        <v>1947</v>
      </c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Y164" s="65">
        <v>19192.035718929001</v>
      </c>
      <c r="Z164" s="121">
        <v>17.399999999999999</v>
      </c>
      <c r="AA164" s="40">
        <f t="shared" si="36"/>
        <v>0</v>
      </c>
      <c r="AB164" s="40">
        <f t="shared" si="37"/>
        <v>0</v>
      </c>
      <c r="AC164" s="40">
        <f t="shared" si="38"/>
        <v>0</v>
      </c>
      <c r="AD164" s="40">
        <f t="shared" si="39"/>
        <v>0</v>
      </c>
      <c r="AE164" s="40">
        <f t="shared" si="40"/>
        <v>0</v>
      </c>
      <c r="AF164" s="40">
        <f t="shared" si="41"/>
        <v>0</v>
      </c>
      <c r="AG164" s="40">
        <f t="shared" si="42"/>
        <v>0</v>
      </c>
      <c r="AH164" s="40">
        <f t="shared" si="43"/>
        <v>0</v>
      </c>
      <c r="AI164" s="40">
        <f t="shared" si="44"/>
        <v>0</v>
      </c>
      <c r="AJ164" s="40">
        <f t="shared" si="45"/>
        <v>0</v>
      </c>
      <c r="AK164" s="40">
        <f t="shared" si="46"/>
        <v>0</v>
      </c>
      <c r="AL164" s="28">
        <f t="shared" si="47"/>
        <v>0</v>
      </c>
    </row>
    <row r="165" spans="1:38">
      <c r="A165" s="13">
        <v>1946</v>
      </c>
      <c r="B165" s="40">
        <v>15.3</v>
      </c>
      <c r="C165" s="40">
        <v>14.7</v>
      </c>
      <c r="D165" s="40">
        <v>4.5999999999999996</v>
      </c>
      <c r="E165" s="40">
        <v>17.2</v>
      </c>
      <c r="F165" s="40">
        <v>5.9</v>
      </c>
      <c r="G165" s="40">
        <v>12.7</v>
      </c>
      <c r="H165" s="40">
        <v>6</v>
      </c>
      <c r="I165" s="40"/>
      <c r="J165" s="40">
        <v>11.1</v>
      </c>
      <c r="K165" s="40">
        <v>12.5</v>
      </c>
      <c r="L165" s="40">
        <f>100-SUM(B165:K165)</f>
        <v>0</v>
      </c>
      <c r="M165" s="25">
        <v>3890700</v>
      </c>
      <c r="N165" s="25">
        <f t="shared" ref="N165:X165" si="50">B165*$M165/100000</f>
        <v>595.27710000000002</v>
      </c>
      <c r="O165" s="25">
        <f t="shared" si="50"/>
        <v>571.93290000000002</v>
      </c>
      <c r="P165" s="25">
        <f t="shared" si="50"/>
        <v>178.97219999999999</v>
      </c>
      <c r="Q165" s="25">
        <f t="shared" si="50"/>
        <v>669.20039999999995</v>
      </c>
      <c r="R165" s="25">
        <f t="shared" si="50"/>
        <v>229.5513</v>
      </c>
      <c r="S165" s="25">
        <f t="shared" si="50"/>
        <v>494.1189</v>
      </c>
      <c r="T165" s="25">
        <f t="shared" si="50"/>
        <v>233.44200000000001</v>
      </c>
      <c r="U165" s="25">
        <f t="shared" si="50"/>
        <v>0</v>
      </c>
      <c r="V165" s="25">
        <f t="shared" si="50"/>
        <v>431.86770000000001</v>
      </c>
      <c r="W165" s="25">
        <f t="shared" si="50"/>
        <v>486.33749999999998</v>
      </c>
      <c r="X165" s="25">
        <f t="shared" si="50"/>
        <v>0</v>
      </c>
      <c r="Y165" s="65">
        <v>17051.0035570703</v>
      </c>
      <c r="Z165" s="121">
        <v>15.4</v>
      </c>
      <c r="AA165" s="40">
        <f t="shared" si="36"/>
        <v>3.491155802106233</v>
      </c>
      <c r="AB165" s="40">
        <f t="shared" si="37"/>
        <v>3.3542477314354007</v>
      </c>
      <c r="AC165" s="40">
        <f t="shared" si="38"/>
        <v>1.0496285418097171</v>
      </c>
      <c r="AD165" s="40">
        <f t="shared" si="39"/>
        <v>3.9246980258972028</v>
      </c>
      <c r="AE165" s="40">
        <f t="shared" si="40"/>
        <v>1.3462626949298546</v>
      </c>
      <c r="AF165" s="40">
        <f t="shared" si="41"/>
        <v>2.8978874958659584</v>
      </c>
      <c r="AG165" s="40">
        <f t="shared" si="42"/>
        <v>1.3690807067083268</v>
      </c>
      <c r="AH165" s="40">
        <f t="shared" si="43"/>
        <v>0</v>
      </c>
      <c r="AI165" s="40">
        <f t="shared" si="44"/>
        <v>2.5327993074104049</v>
      </c>
      <c r="AJ165" s="40">
        <f t="shared" si="45"/>
        <v>2.852251472309014</v>
      </c>
      <c r="AK165" s="40">
        <f t="shared" si="46"/>
        <v>0</v>
      </c>
      <c r="AL165" s="28">
        <f t="shared" si="47"/>
        <v>22.818011778472112</v>
      </c>
    </row>
    <row r="166" spans="1:38">
      <c r="A166" s="13">
        <v>1945</v>
      </c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Y166" s="65">
        <v>15296.2400842068</v>
      </c>
      <c r="Z166" s="121">
        <v>13.9</v>
      </c>
      <c r="AA166" s="40">
        <f t="shared" si="36"/>
        <v>0</v>
      </c>
      <c r="AB166" s="40">
        <f t="shared" si="37"/>
        <v>0</v>
      </c>
      <c r="AC166" s="40">
        <f t="shared" si="38"/>
        <v>0</v>
      </c>
      <c r="AD166" s="40">
        <f t="shared" si="39"/>
        <v>0</v>
      </c>
      <c r="AE166" s="40">
        <f t="shared" si="40"/>
        <v>0</v>
      </c>
      <c r="AF166" s="40">
        <f t="shared" si="41"/>
        <v>0</v>
      </c>
      <c r="AG166" s="40">
        <f t="shared" si="42"/>
        <v>0</v>
      </c>
      <c r="AH166" s="40">
        <f t="shared" si="43"/>
        <v>0</v>
      </c>
      <c r="AI166" s="40">
        <f t="shared" si="44"/>
        <v>0</v>
      </c>
      <c r="AJ166" s="40">
        <f t="shared" si="45"/>
        <v>0</v>
      </c>
      <c r="AK166" s="40">
        <f t="shared" si="46"/>
        <v>0</v>
      </c>
      <c r="AL166" s="28">
        <f t="shared" si="47"/>
        <v>0</v>
      </c>
    </row>
    <row r="167" spans="1:38">
      <c r="A167" s="13">
        <v>1944</v>
      </c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Y167" s="65">
        <v>14302.9777410765</v>
      </c>
      <c r="Z167" s="121">
        <v>12.96</v>
      </c>
      <c r="AA167" s="40">
        <f t="shared" si="36"/>
        <v>0</v>
      </c>
      <c r="AB167" s="40">
        <f t="shared" si="37"/>
        <v>0</v>
      </c>
      <c r="AC167" s="40">
        <f t="shared" si="38"/>
        <v>0</v>
      </c>
      <c r="AD167" s="40">
        <f t="shared" si="39"/>
        <v>0</v>
      </c>
      <c r="AE167" s="40">
        <f t="shared" si="40"/>
        <v>0</v>
      </c>
      <c r="AF167" s="40">
        <f t="shared" si="41"/>
        <v>0</v>
      </c>
      <c r="AG167" s="40">
        <f t="shared" si="42"/>
        <v>0</v>
      </c>
      <c r="AH167" s="40">
        <f t="shared" si="43"/>
        <v>0</v>
      </c>
      <c r="AI167" s="40">
        <f t="shared" si="44"/>
        <v>0</v>
      </c>
      <c r="AJ167" s="40">
        <f t="shared" si="45"/>
        <v>0</v>
      </c>
      <c r="AK167" s="40">
        <f t="shared" si="46"/>
        <v>0</v>
      </c>
      <c r="AL167" s="28">
        <f t="shared" si="47"/>
        <v>0</v>
      </c>
    </row>
    <row r="168" spans="1:38">
      <c r="A168" s="13">
        <v>1943</v>
      </c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Y168" s="65">
        <v>13729.0928317123</v>
      </c>
      <c r="Z168" s="121">
        <v>12.44</v>
      </c>
      <c r="AA168" s="40">
        <f t="shared" si="36"/>
        <v>0</v>
      </c>
      <c r="AB168" s="40">
        <f t="shared" si="37"/>
        <v>0</v>
      </c>
      <c r="AC168" s="40">
        <f t="shared" si="38"/>
        <v>0</v>
      </c>
      <c r="AD168" s="40">
        <f t="shared" si="39"/>
        <v>0</v>
      </c>
      <c r="AE168" s="40">
        <f t="shared" si="40"/>
        <v>0</v>
      </c>
      <c r="AF168" s="40">
        <f t="shared" si="41"/>
        <v>0</v>
      </c>
      <c r="AG168" s="40">
        <f t="shared" si="42"/>
        <v>0</v>
      </c>
      <c r="AH168" s="40">
        <f t="shared" si="43"/>
        <v>0</v>
      </c>
      <c r="AI168" s="40">
        <f t="shared" si="44"/>
        <v>0</v>
      </c>
      <c r="AJ168" s="40">
        <f t="shared" si="45"/>
        <v>0</v>
      </c>
      <c r="AK168" s="40">
        <f t="shared" si="46"/>
        <v>0</v>
      </c>
      <c r="AL168" s="28">
        <f t="shared" si="47"/>
        <v>0</v>
      </c>
    </row>
    <row r="169" spans="1:38">
      <c r="A169" s="13">
        <v>1942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Y169" s="65">
        <v>12680.649247297</v>
      </c>
      <c r="Z169" s="121">
        <v>11.49</v>
      </c>
      <c r="AA169" s="40">
        <f t="shared" si="36"/>
        <v>0</v>
      </c>
      <c r="AB169" s="40">
        <f t="shared" si="37"/>
        <v>0</v>
      </c>
      <c r="AC169" s="40">
        <f t="shared" si="38"/>
        <v>0</v>
      </c>
      <c r="AD169" s="40">
        <f t="shared" si="39"/>
        <v>0</v>
      </c>
      <c r="AE169" s="40">
        <f t="shared" si="40"/>
        <v>0</v>
      </c>
      <c r="AF169" s="40">
        <f t="shared" si="41"/>
        <v>0</v>
      </c>
      <c r="AG169" s="40">
        <f t="shared" si="42"/>
        <v>0</v>
      </c>
      <c r="AH169" s="40">
        <f t="shared" si="43"/>
        <v>0</v>
      </c>
      <c r="AI169" s="40">
        <f t="shared" si="44"/>
        <v>0</v>
      </c>
      <c r="AJ169" s="40">
        <f t="shared" si="45"/>
        <v>0</v>
      </c>
      <c r="AK169" s="40">
        <f t="shared" si="46"/>
        <v>0</v>
      </c>
      <c r="AL169" s="28">
        <f t="shared" si="47"/>
        <v>0</v>
      </c>
    </row>
    <row r="170" spans="1:38">
      <c r="A170" s="13">
        <v>1941</v>
      </c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Y170" s="65">
        <v>11742.5681454517</v>
      </c>
      <c r="Z170" s="121">
        <v>10.64</v>
      </c>
      <c r="AA170" s="40">
        <f t="shared" si="36"/>
        <v>0</v>
      </c>
      <c r="AB170" s="40">
        <f t="shared" si="37"/>
        <v>0</v>
      </c>
      <c r="AC170" s="40">
        <f t="shared" si="38"/>
        <v>0</v>
      </c>
      <c r="AD170" s="40">
        <f t="shared" si="39"/>
        <v>0</v>
      </c>
      <c r="AE170" s="40">
        <f t="shared" si="40"/>
        <v>0</v>
      </c>
      <c r="AF170" s="40">
        <f t="shared" si="41"/>
        <v>0</v>
      </c>
      <c r="AG170" s="40">
        <f t="shared" si="42"/>
        <v>0</v>
      </c>
      <c r="AH170" s="40">
        <f t="shared" si="43"/>
        <v>0</v>
      </c>
      <c r="AI170" s="40">
        <f t="shared" si="44"/>
        <v>0</v>
      </c>
      <c r="AJ170" s="40">
        <f t="shared" si="45"/>
        <v>0</v>
      </c>
      <c r="AK170" s="40">
        <f t="shared" si="46"/>
        <v>0</v>
      </c>
      <c r="AL170" s="28">
        <f t="shared" si="47"/>
        <v>0</v>
      </c>
    </row>
    <row r="171" spans="1:38">
      <c r="A171" s="13">
        <v>1940</v>
      </c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Y171" s="65">
        <v>10694.1245610363</v>
      </c>
      <c r="Z171" s="121">
        <v>9.69</v>
      </c>
      <c r="AA171" s="40">
        <f t="shared" si="36"/>
        <v>0</v>
      </c>
      <c r="AB171" s="40">
        <f t="shared" si="37"/>
        <v>0</v>
      </c>
      <c r="AC171" s="40">
        <f t="shared" si="38"/>
        <v>0</v>
      </c>
      <c r="AD171" s="40">
        <f t="shared" si="39"/>
        <v>0</v>
      </c>
      <c r="AE171" s="40">
        <f t="shared" si="40"/>
        <v>0</v>
      </c>
      <c r="AF171" s="40">
        <f t="shared" si="41"/>
        <v>0</v>
      </c>
      <c r="AG171" s="40">
        <f t="shared" si="42"/>
        <v>0</v>
      </c>
      <c r="AH171" s="40">
        <f t="shared" si="43"/>
        <v>0</v>
      </c>
      <c r="AI171" s="40">
        <f t="shared" si="44"/>
        <v>0</v>
      </c>
      <c r="AJ171" s="40">
        <f t="shared" si="45"/>
        <v>0</v>
      </c>
      <c r="AK171" s="40">
        <f t="shared" si="46"/>
        <v>0</v>
      </c>
      <c r="AL171" s="28">
        <f t="shared" si="47"/>
        <v>0</v>
      </c>
    </row>
    <row r="172" spans="1:38">
      <c r="A172" s="13">
        <v>1939</v>
      </c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Y172" s="65">
        <v>9976.7684243311105</v>
      </c>
      <c r="Z172" s="121">
        <v>9.0399999999999991</v>
      </c>
      <c r="AA172" s="40">
        <f t="shared" si="36"/>
        <v>0</v>
      </c>
      <c r="AB172" s="40">
        <f t="shared" si="37"/>
        <v>0</v>
      </c>
      <c r="AC172" s="40">
        <f t="shared" si="38"/>
        <v>0</v>
      </c>
      <c r="AD172" s="40">
        <f t="shared" si="39"/>
        <v>0</v>
      </c>
      <c r="AE172" s="40">
        <f t="shared" si="40"/>
        <v>0</v>
      </c>
      <c r="AF172" s="40">
        <f t="shared" si="41"/>
        <v>0</v>
      </c>
      <c r="AG172" s="40">
        <f t="shared" si="42"/>
        <v>0</v>
      </c>
      <c r="AH172" s="40">
        <f t="shared" si="43"/>
        <v>0</v>
      </c>
      <c r="AI172" s="40">
        <f t="shared" si="44"/>
        <v>0</v>
      </c>
      <c r="AJ172" s="40">
        <f t="shared" si="45"/>
        <v>0</v>
      </c>
      <c r="AK172" s="40">
        <f t="shared" si="46"/>
        <v>0</v>
      </c>
      <c r="AL172" s="28">
        <f t="shared" si="47"/>
        <v>0</v>
      </c>
    </row>
    <row r="173" spans="1:38">
      <c r="A173" s="13">
        <v>1938</v>
      </c>
      <c r="B173" s="40">
        <v>13</v>
      </c>
      <c r="C173" s="40">
        <v>9.6</v>
      </c>
      <c r="D173" s="40">
        <v>5.7</v>
      </c>
      <c r="E173" s="40">
        <v>10.1</v>
      </c>
      <c r="F173" s="40">
        <v>10.199999999999999</v>
      </c>
      <c r="G173" s="40">
        <v>13.9</v>
      </c>
      <c r="H173" s="40">
        <v>6.8</v>
      </c>
      <c r="I173" s="40"/>
      <c r="J173" s="40">
        <v>14.9</v>
      </c>
      <c r="K173" s="40">
        <v>14.9</v>
      </c>
      <c r="L173" s="40">
        <f>100-SUM(B173:K173)</f>
        <v>0.89999999999999147</v>
      </c>
      <c r="M173" s="25">
        <v>1734500</v>
      </c>
      <c r="N173" s="25">
        <f t="shared" ref="N173:X173" si="51">B173*$M173/100000</f>
        <v>225.48500000000001</v>
      </c>
      <c r="O173" s="25">
        <f t="shared" si="51"/>
        <v>166.512</v>
      </c>
      <c r="P173" s="25">
        <f t="shared" si="51"/>
        <v>98.866500000000002</v>
      </c>
      <c r="Q173" s="25">
        <f t="shared" si="51"/>
        <v>175.18450000000001</v>
      </c>
      <c r="R173" s="25">
        <f t="shared" si="51"/>
        <v>176.91900000000001</v>
      </c>
      <c r="S173" s="25">
        <f t="shared" si="51"/>
        <v>241.09549999999999</v>
      </c>
      <c r="T173" s="25">
        <f t="shared" si="51"/>
        <v>117.946</v>
      </c>
      <c r="U173" s="25">
        <f t="shared" si="51"/>
        <v>0</v>
      </c>
      <c r="V173" s="25">
        <f t="shared" si="51"/>
        <v>258.44049999999999</v>
      </c>
      <c r="W173" s="25">
        <f t="shared" si="51"/>
        <v>258.44049999999999</v>
      </c>
      <c r="X173" s="25">
        <f t="shared" si="51"/>
        <v>15.610499999999851</v>
      </c>
      <c r="Y173" s="65">
        <v>9580</v>
      </c>
      <c r="Z173" s="121">
        <v>8.8699999999999992</v>
      </c>
      <c r="AA173" s="40">
        <f t="shared" si="36"/>
        <v>2.3537056367432152</v>
      </c>
      <c r="AB173" s="40">
        <f t="shared" si="37"/>
        <v>1.7381210855949896</v>
      </c>
      <c r="AC173" s="40">
        <f t="shared" si="38"/>
        <v>1.032009394572025</v>
      </c>
      <c r="AD173" s="40">
        <f t="shared" si="39"/>
        <v>1.8286482254697287</v>
      </c>
      <c r="AE173" s="40">
        <f t="shared" si="40"/>
        <v>1.8467536534446765</v>
      </c>
      <c r="AF173" s="40">
        <f t="shared" si="41"/>
        <v>2.5166544885177453</v>
      </c>
      <c r="AG173" s="40">
        <f t="shared" si="42"/>
        <v>1.231169102296451</v>
      </c>
      <c r="AH173" s="40">
        <f t="shared" si="43"/>
        <v>0</v>
      </c>
      <c r="AI173" s="40">
        <f t="shared" si="44"/>
        <v>2.6977087682672232</v>
      </c>
      <c r="AJ173" s="40">
        <f t="shared" si="45"/>
        <v>2.6977087682672232</v>
      </c>
      <c r="AK173" s="40">
        <f t="shared" si="46"/>
        <v>0.16294885177452872</v>
      </c>
      <c r="AL173" s="28">
        <f t="shared" si="47"/>
        <v>18.105427974947808</v>
      </c>
    </row>
    <row r="174" spans="1:38">
      <c r="A174" s="13">
        <v>1937</v>
      </c>
      <c r="Y174" s="65">
        <v>9689.8259696490204</v>
      </c>
      <c r="Z174" s="121">
        <v>8.7799999999999994</v>
      </c>
      <c r="AA174" s="40">
        <f t="shared" si="36"/>
        <v>0</v>
      </c>
      <c r="AB174" s="40">
        <f t="shared" si="37"/>
        <v>0</v>
      </c>
      <c r="AC174" s="40">
        <f t="shared" si="38"/>
        <v>0</v>
      </c>
      <c r="AD174" s="40">
        <f t="shared" si="39"/>
        <v>0</v>
      </c>
      <c r="AE174" s="40">
        <f t="shared" si="40"/>
        <v>0</v>
      </c>
      <c r="AF174" s="40">
        <f t="shared" si="41"/>
        <v>0</v>
      </c>
      <c r="AG174" s="40">
        <f t="shared" si="42"/>
        <v>0</v>
      </c>
      <c r="AH174" s="40">
        <f t="shared" si="43"/>
        <v>0</v>
      </c>
      <c r="AI174" s="40">
        <f t="shared" si="44"/>
        <v>0</v>
      </c>
      <c r="AJ174" s="40">
        <f t="shared" si="45"/>
        <v>0</v>
      </c>
      <c r="AK174" s="40">
        <f t="shared" si="46"/>
        <v>0</v>
      </c>
      <c r="AL174" s="28">
        <f t="shared" si="47"/>
        <v>0</v>
      </c>
    </row>
    <row r="175" spans="1:38" hidden="1">
      <c r="A175" s="13">
        <v>1936</v>
      </c>
      <c r="Y175" s="65">
        <v>8851.0711021167608</v>
      </c>
      <c r="Z175" s="65"/>
      <c r="AA175" s="105">
        <f t="shared" ref="AA175:AJ182" si="52">N175/$Y175</f>
        <v>0</v>
      </c>
      <c r="AB175" s="105">
        <f t="shared" si="52"/>
        <v>0</v>
      </c>
      <c r="AC175" s="105">
        <f t="shared" si="52"/>
        <v>0</v>
      </c>
      <c r="AD175" s="105">
        <f t="shared" si="52"/>
        <v>0</v>
      </c>
      <c r="AE175" s="105">
        <f t="shared" si="52"/>
        <v>0</v>
      </c>
      <c r="AF175" s="105">
        <f t="shared" si="52"/>
        <v>0</v>
      </c>
      <c r="AG175" s="105">
        <f t="shared" si="52"/>
        <v>0</v>
      </c>
      <c r="AH175" s="105">
        <f t="shared" si="52"/>
        <v>0</v>
      </c>
      <c r="AI175" s="105">
        <f t="shared" si="52"/>
        <v>0</v>
      </c>
      <c r="AJ175" s="105">
        <f t="shared" si="52"/>
        <v>0</v>
      </c>
    </row>
    <row r="176" spans="1:38" hidden="1">
      <c r="A176" s="13">
        <v>1935</v>
      </c>
      <c r="Y176" s="65">
        <v>8873.1435986307697</v>
      </c>
      <c r="Z176" s="65"/>
      <c r="AA176" s="105">
        <f t="shared" si="52"/>
        <v>0</v>
      </c>
      <c r="AB176" s="105">
        <f t="shared" si="52"/>
        <v>0</v>
      </c>
      <c r="AC176" s="105">
        <f t="shared" si="52"/>
        <v>0</v>
      </c>
      <c r="AD176" s="105">
        <f t="shared" si="52"/>
        <v>0</v>
      </c>
      <c r="AE176" s="105">
        <f t="shared" si="52"/>
        <v>0</v>
      </c>
      <c r="AF176" s="105">
        <f t="shared" si="52"/>
        <v>0</v>
      </c>
      <c r="AG176" s="105">
        <f t="shared" si="52"/>
        <v>0</v>
      </c>
      <c r="AH176" s="105">
        <f t="shared" si="52"/>
        <v>0</v>
      </c>
      <c r="AI176" s="105">
        <f t="shared" si="52"/>
        <v>0</v>
      </c>
      <c r="AJ176" s="105">
        <f t="shared" si="52"/>
        <v>0</v>
      </c>
    </row>
    <row r="177" spans="1:36" hidden="1">
      <c r="A177" s="13">
        <v>1934</v>
      </c>
      <c r="Y177" s="65">
        <v>8950.3973364297908</v>
      </c>
      <c r="Z177" s="65"/>
      <c r="AA177" s="105">
        <f t="shared" si="52"/>
        <v>0</v>
      </c>
      <c r="AB177" s="105">
        <f t="shared" si="52"/>
        <v>0</v>
      </c>
      <c r="AC177" s="105">
        <f t="shared" si="52"/>
        <v>0</v>
      </c>
      <c r="AD177" s="105">
        <f t="shared" si="52"/>
        <v>0</v>
      </c>
      <c r="AE177" s="105">
        <f t="shared" si="52"/>
        <v>0</v>
      </c>
      <c r="AF177" s="105">
        <f t="shared" si="52"/>
        <v>0</v>
      </c>
      <c r="AG177" s="105">
        <f t="shared" si="52"/>
        <v>0</v>
      </c>
      <c r="AH177" s="105">
        <f t="shared" si="52"/>
        <v>0</v>
      </c>
      <c r="AI177" s="105">
        <f t="shared" si="52"/>
        <v>0</v>
      </c>
      <c r="AJ177" s="105">
        <f t="shared" si="52"/>
        <v>0</v>
      </c>
    </row>
    <row r="178" spans="1:36" hidden="1">
      <c r="A178" s="13">
        <v>1933</v>
      </c>
      <c r="Y178" s="65">
        <v>9038.6873224858191</v>
      </c>
      <c r="Z178" s="65"/>
      <c r="AA178" s="105">
        <f t="shared" si="52"/>
        <v>0</v>
      </c>
      <c r="AB178" s="105">
        <f t="shared" si="52"/>
        <v>0</v>
      </c>
      <c r="AC178" s="105">
        <f t="shared" si="52"/>
        <v>0</v>
      </c>
      <c r="AD178" s="105">
        <f t="shared" si="52"/>
        <v>0</v>
      </c>
      <c r="AE178" s="105">
        <f t="shared" si="52"/>
        <v>0</v>
      </c>
      <c r="AF178" s="105">
        <f t="shared" si="52"/>
        <v>0</v>
      </c>
      <c r="AG178" s="105">
        <f t="shared" si="52"/>
        <v>0</v>
      </c>
      <c r="AH178" s="105">
        <f t="shared" si="52"/>
        <v>0</v>
      </c>
      <c r="AI178" s="105">
        <f t="shared" si="52"/>
        <v>0</v>
      </c>
      <c r="AJ178" s="105">
        <f t="shared" si="52"/>
        <v>0</v>
      </c>
    </row>
    <row r="179" spans="1:36" hidden="1">
      <c r="A179" s="13">
        <v>1932</v>
      </c>
      <c r="Y179" s="65">
        <v>8983.5060812007996</v>
      </c>
      <c r="Z179" s="65"/>
      <c r="AA179" s="105">
        <f t="shared" si="52"/>
        <v>0</v>
      </c>
      <c r="AB179" s="105">
        <f t="shared" si="52"/>
        <v>0</v>
      </c>
      <c r="AC179" s="105">
        <f t="shared" si="52"/>
        <v>0</v>
      </c>
      <c r="AD179" s="105">
        <f t="shared" si="52"/>
        <v>0</v>
      </c>
      <c r="AE179" s="105">
        <f t="shared" si="52"/>
        <v>0</v>
      </c>
      <c r="AF179" s="105">
        <f t="shared" si="52"/>
        <v>0</v>
      </c>
      <c r="AG179" s="105">
        <f t="shared" si="52"/>
        <v>0</v>
      </c>
      <c r="AH179" s="105">
        <f t="shared" si="52"/>
        <v>0</v>
      </c>
      <c r="AI179" s="105">
        <f t="shared" si="52"/>
        <v>0</v>
      </c>
      <c r="AJ179" s="105">
        <f t="shared" si="52"/>
        <v>0</v>
      </c>
    </row>
    <row r="180" spans="1:36" hidden="1">
      <c r="A180" s="13">
        <v>1931</v>
      </c>
      <c r="Y180" s="65">
        <v>10120.2396516722</v>
      </c>
      <c r="Z180" s="65"/>
      <c r="AA180" s="105">
        <f t="shared" si="52"/>
        <v>0</v>
      </c>
      <c r="AB180" s="105">
        <f t="shared" si="52"/>
        <v>0</v>
      </c>
      <c r="AC180" s="105">
        <f t="shared" si="52"/>
        <v>0</v>
      </c>
      <c r="AD180" s="105">
        <f t="shared" si="52"/>
        <v>0</v>
      </c>
      <c r="AE180" s="105">
        <f t="shared" si="52"/>
        <v>0</v>
      </c>
      <c r="AF180" s="105">
        <f t="shared" si="52"/>
        <v>0</v>
      </c>
      <c r="AG180" s="105">
        <f t="shared" si="52"/>
        <v>0</v>
      </c>
      <c r="AH180" s="105">
        <f t="shared" si="52"/>
        <v>0</v>
      </c>
      <c r="AI180" s="105">
        <f t="shared" si="52"/>
        <v>0</v>
      </c>
      <c r="AJ180" s="105">
        <f t="shared" si="52"/>
        <v>0</v>
      </c>
    </row>
    <row r="181" spans="1:36" hidden="1">
      <c r="A181" s="13">
        <v>1930</v>
      </c>
      <c r="Y181" s="65">
        <v>10981.067015718399</v>
      </c>
      <c r="Z181" s="65"/>
      <c r="AA181" s="105">
        <f t="shared" si="52"/>
        <v>0</v>
      </c>
      <c r="AB181" s="105">
        <f t="shared" si="52"/>
        <v>0</v>
      </c>
      <c r="AC181" s="105">
        <f t="shared" si="52"/>
        <v>0</v>
      </c>
      <c r="AD181" s="105">
        <f t="shared" si="52"/>
        <v>0</v>
      </c>
      <c r="AE181" s="105">
        <f t="shared" si="52"/>
        <v>0</v>
      </c>
      <c r="AF181" s="105">
        <f t="shared" si="52"/>
        <v>0</v>
      </c>
      <c r="AG181" s="105">
        <f t="shared" si="52"/>
        <v>0</v>
      </c>
      <c r="AH181" s="105">
        <f t="shared" si="52"/>
        <v>0</v>
      </c>
      <c r="AI181" s="105">
        <f t="shared" si="52"/>
        <v>0</v>
      </c>
      <c r="AJ181" s="105">
        <f t="shared" si="52"/>
        <v>0</v>
      </c>
    </row>
    <row r="182" spans="1:36" hidden="1">
      <c r="A182" s="13">
        <v>1929</v>
      </c>
      <c r="Y182" s="65">
        <v>11036.248257003401</v>
      </c>
      <c r="Z182" s="65"/>
      <c r="AA182" s="105">
        <f t="shared" si="52"/>
        <v>0</v>
      </c>
      <c r="AB182" s="105">
        <f t="shared" si="52"/>
        <v>0</v>
      </c>
      <c r="AC182" s="105">
        <f t="shared" si="52"/>
        <v>0</v>
      </c>
      <c r="AD182" s="105">
        <f t="shared" si="52"/>
        <v>0</v>
      </c>
      <c r="AE182" s="105">
        <f t="shared" si="52"/>
        <v>0</v>
      </c>
      <c r="AF182" s="105">
        <f t="shared" si="52"/>
        <v>0</v>
      </c>
      <c r="AG182" s="105">
        <f t="shared" si="52"/>
        <v>0</v>
      </c>
      <c r="AH182" s="105">
        <f t="shared" si="52"/>
        <v>0</v>
      </c>
      <c r="AI182" s="105">
        <f t="shared" si="52"/>
        <v>0</v>
      </c>
      <c r="AJ182" s="105">
        <f t="shared" si="52"/>
        <v>0</v>
      </c>
    </row>
    <row r="183" spans="1:36" hidden="1">
      <c r="A183" s="13">
        <v>1928</v>
      </c>
    </row>
    <row r="184" spans="1:36" hidden="1">
      <c r="A184" s="13">
        <v>1927</v>
      </c>
    </row>
    <row r="185" spans="1:36" hidden="1">
      <c r="A185" s="13">
        <v>1926</v>
      </c>
    </row>
    <row r="186" spans="1:36" hidden="1">
      <c r="A186" s="13">
        <v>1925</v>
      </c>
    </row>
    <row r="187" spans="1:36" hidden="1">
      <c r="A187" s="13">
        <v>1924</v>
      </c>
      <c r="Y187" s="65">
        <v>8994.5423294577995</v>
      </c>
      <c r="Z187" s="65"/>
      <c r="AA187" s="105">
        <f t="shared" ref="AA187:AJ187" si="53">N187/$Y187</f>
        <v>0</v>
      </c>
      <c r="AB187" s="105">
        <f t="shared" si="53"/>
        <v>0</v>
      </c>
      <c r="AC187" s="105">
        <f t="shared" si="53"/>
        <v>0</v>
      </c>
      <c r="AD187" s="105">
        <f t="shared" si="53"/>
        <v>0</v>
      </c>
      <c r="AE187" s="105">
        <f t="shared" si="53"/>
        <v>0</v>
      </c>
      <c r="AF187" s="105">
        <f t="shared" si="53"/>
        <v>0</v>
      </c>
      <c r="AG187" s="105">
        <f t="shared" si="53"/>
        <v>0</v>
      </c>
      <c r="AH187" s="105">
        <f t="shared" si="53"/>
        <v>0</v>
      </c>
      <c r="AI187" s="105">
        <f t="shared" si="53"/>
        <v>0</v>
      </c>
      <c r="AJ187" s="105">
        <f t="shared" si="53"/>
        <v>0</v>
      </c>
    </row>
    <row r="188" spans="1:36" hidden="1">
      <c r="A188" s="13">
        <v>1923</v>
      </c>
    </row>
    <row r="189" spans="1:36" hidden="1">
      <c r="A189" s="13">
        <v>1922</v>
      </c>
    </row>
    <row r="190" spans="1:36" hidden="1">
      <c r="A190" s="13">
        <v>1921</v>
      </c>
    </row>
    <row r="191" spans="1:36" hidden="1">
      <c r="A191" s="13">
        <v>1920</v>
      </c>
    </row>
    <row r="192" spans="1:36" hidden="1">
      <c r="A192" s="13">
        <v>1919</v>
      </c>
    </row>
    <row r="193" spans="1:36" hidden="1">
      <c r="A193" s="13">
        <v>1918</v>
      </c>
    </row>
    <row r="194" spans="1:36" hidden="1">
      <c r="A194" s="13">
        <v>1917</v>
      </c>
    </row>
    <row r="195" spans="1:36" hidden="1">
      <c r="A195" s="13">
        <v>1916</v>
      </c>
    </row>
    <row r="196" spans="1:36" hidden="1">
      <c r="A196" s="13">
        <v>1915</v>
      </c>
    </row>
    <row r="197" spans="1:36" hidden="1">
      <c r="A197" s="13">
        <v>1914</v>
      </c>
    </row>
    <row r="198" spans="1:36" hidden="1">
      <c r="A198" s="13">
        <v>1913</v>
      </c>
      <c r="Y198" s="65">
        <v>4370.35430977336</v>
      </c>
      <c r="Z198" s="65"/>
      <c r="AA198" s="105">
        <f t="shared" ref="AA198:AJ198" si="54">N198/$Y198</f>
        <v>0</v>
      </c>
      <c r="AB198" s="105">
        <f t="shared" si="54"/>
        <v>0</v>
      </c>
      <c r="AC198" s="105">
        <f t="shared" si="54"/>
        <v>0</v>
      </c>
      <c r="AD198" s="105">
        <f t="shared" si="54"/>
        <v>0</v>
      </c>
      <c r="AE198" s="105">
        <f t="shared" si="54"/>
        <v>0</v>
      </c>
      <c r="AF198" s="105">
        <f t="shared" si="54"/>
        <v>0</v>
      </c>
      <c r="AG198" s="105">
        <f t="shared" si="54"/>
        <v>0</v>
      </c>
      <c r="AH198" s="105">
        <f t="shared" si="54"/>
        <v>0</v>
      </c>
      <c r="AI198" s="105">
        <f t="shared" si="54"/>
        <v>0</v>
      </c>
      <c r="AJ198" s="105">
        <f t="shared" si="54"/>
        <v>0</v>
      </c>
    </row>
    <row r="199" spans="1:36" hidden="1">
      <c r="A199" s="13">
        <v>1912</v>
      </c>
    </row>
    <row r="200" spans="1:36" hidden="1">
      <c r="A200" s="13">
        <v>1911</v>
      </c>
    </row>
    <row r="201" spans="1:36" hidden="1">
      <c r="A201" s="13">
        <v>1910</v>
      </c>
      <c r="Y201" s="65">
        <v>4772.0737463282903</v>
      </c>
      <c r="Z201" s="65"/>
      <c r="AA201" s="105">
        <f t="shared" ref="AA201:AJ201" si="55">N201/$Y201</f>
        <v>0</v>
      </c>
      <c r="AB201" s="105">
        <f t="shared" si="55"/>
        <v>0</v>
      </c>
      <c r="AC201" s="105">
        <f t="shared" si="55"/>
        <v>0</v>
      </c>
      <c r="AD201" s="105">
        <f t="shared" si="55"/>
        <v>0</v>
      </c>
      <c r="AE201" s="105">
        <f t="shared" si="55"/>
        <v>0</v>
      </c>
      <c r="AF201" s="105">
        <f t="shared" si="55"/>
        <v>0</v>
      </c>
      <c r="AG201" s="105">
        <f t="shared" si="55"/>
        <v>0</v>
      </c>
      <c r="AH201" s="105">
        <f t="shared" si="55"/>
        <v>0</v>
      </c>
      <c r="AI201" s="105">
        <f t="shared" si="55"/>
        <v>0</v>
      </c>
      <c r="AJ201" s="105">
        <f t="shared" si="55"/>
        <v>0</v>
      </c>
    </row>
    <row r="202" spans="1:36" hidden="1">
      <c r="A202" s="13">
        <v>1909</v>
      </c>
    </row>
    <row r="203" spans="1:36" hidden="1">
      <c r="A203" s="13">
        <v>1908</v>
      </c>
    </row>
    <row r="204" spans="1:36" hidden="1">
      <c r="A204" s="13">
        <v>1907</v>
      </c>
    </row>
    <row r="205" spans="1:36" hidden="1">
      <c r="A205" s="13">
        <v>1906</v>
      </c>
    </row>
    <row r="206" spans="1:36" hidden="1">
      <c r="A206" s="13">
        <v>1905</v>
      </c>
    </row>
    <row r="207" spans="1:36" hidden="1">
      <c r="A207" s="13">
        <v>1904</v>
      </c>
    </row>
    <row r="208" spans="1:36" hidden="1">
      <c r="A208" s="13">
        <v>1903</v>
      </c>
    </row>
    <row r="209" spans="1:1" hidden="1">
      <c r="A209" s="13">
        <v>1902</v>
      </c>
    </row>
    <row r="210" spans="1:1" hidden="1">
      <c r="A210" s="13">
        <v>1901</v>
      </c>
    </row>
    <row r="211" spans="1:1" hidden="1">
      <c r="A211" s="13">
        <v>1900</v>
      </c>
    </row>
    <row r="212" spans="1:1" hidden="1">
      <c r="A212" s="13">
        <v>1899</v>
      </c>
    </row>
    <row r="213" spans="1:1" hidden="1">
      <c r="A213" s="13">
        <v>1898</v>
      </c>
    </row>
    <row r="214" spans="1:1" hidden="1">
      <c r="A214" s="13">
        <v>1897</v>
      </c>
    </row>
    <row r="215" spans="1:1" hidden="1">
      <c r="A215" s="13">
        <v>1896</v>
      </c>
    </row>
    <row r="216" spans="1:1" hidden="1">
      <c r="A216" s="13">
        <v>1895</v>
      </c>
    </row>
    <row r="217" spans="1:1" hidden="1">
      <c r="A217" s="13">
        <v>1894</v>
      </c>
    </row>
    <row r="218" spans="1:1" hidden="1">
      <c r="A218" s="13">
        <v>1893</v>
      </c>
    </row>
    <row r="219" spans="1:1" hidden="1">
      <c r="A219" s="13">
        <v>1892</v>
      </c>
    </row>
    <row r="220" spans="1:1" hidden="1">
      <c r="A220" s="13">
        <v>1891</v>
      </c>
    </row>
    <row r="221" spans="1:1" hidden="1">
      <c r="A221" s="13">
        <v>1890</v>
      </c>
    </row>
    <row r="222" spans="1:1" hidden="1">
      <c r="A222" s="13">
        <v>1889</v>
      </c>
    </row>
    <row r="223" spans="1:1" hidden="1">
      <c r="A223" s="13">
        <v>1888</v>
      </c>
    </row>
    <row r="224" spans="1:1" hidden="1">
      <c r="A224" s="13">
        <v>1887</v>
      </c>
    </row>
    <row r="225" spans="1:1" hidden="1">
      <c r="A225" s="13">
        <v>1886</v>
      </c>
    </row>
    <row r="226" spans="1:1" hidden="1">
      <c r="A226" s="13">
        <v>1885</v>
      </c>
    </row>
    <row r="227" spans="1:1" hidden="1">
      <c r="A227" s="13">
        <v>1884</v>
      </c>
    </row>
    <row r="228" spans="1:1" hidden="1">
      <c r="A228" s="13">
        <v>1883</v>
      </c>
    </row>
    <row r="229" spans="1:1" hidden="1">
      <c r="A229" s="13">
        <v>1882</v>
      </c>
    </row>
    <row r="230" spans="1:1" hidden="1">
      <c r="A230" s="13">
        <v>1881</v>
      </c>
    </row>
    <row r="231" spans="1:1" hidden="1">
      <c r="A231" s="13">
        <v>1880</v>
      </c>
    </row>
    <row r="232" spans="1:1" hidden="1">
      <c r="A232" s="13">
        <v>1879</v>
      </c>
    </row>
    <row r="233" spans="1:1" hidden="1">
      <c r="A233" s="13">
        <v>1878</v>
      </c>
    </row>
    <row r="234" spans="1:1" hidden="1">
      <c r="A234" s="13">
        <v>1877</v>
      </c>
    </row>
    <row r="235" spans="1:1" hidden="1">
      <c r="A235" s="13">
        <v>1876</v>
      </c>
    </row>
    <row r="236" spans="1:1" hidden="1">
      <c r="A236" s="13">
        <v>1875</v>
      </c>
    </row>
    <row r="237" spans="1:1" hidden="1">
      <c r="A237" s="13">
        <v>1874</v>
      </c>
    </row>
    <row r="238" spans="1:1" hidden="1">
      <c r="A238" s="13">
        <v>1873</v>
      </c>
    </row>
    <row r="239" spans="1:1" hidden="1">
      <c r="A239" s="13">
        <v>1872</v>
      </c>
    </row>
    <row r="240" spans="1:1" hidden="1">
      <c r="A240" s="13">
        <v>1871</v>
      </c>
    </row>
    <row r="241" spans="1:1" hidden="1">
      <c r="A241" s="13">
        <v>1870</v>
      </c>
    </row>
    <row r="242" spans="1:1" hidden="1">
      <c r="A242" s="13">
        <v>1869</v>
      </c>
    </row>
    <row r="243" spans="1:1" hidden="1">
      <c r="A243" s="13">
        <v>1868</v>
      </c>
    </row>
    <row r="244" spans="1:1" hidden="1">
      <c r="A244" s="13">
        <v>1867</v>
      </c>
    </row>
    <row r="245" spans="1:1" hidden="1">
      <c r="A245" s="13">
        <v>1866</v>
      </c>
    </row>
    <row r="246" spans="1:1" hidden="1">
      <c r="A246" s="13">
        <v>1865</v>
      </c>
    </row>
    <row r="247" spans="1:1" hidden="1">
      <c r="A247" s="13">
        <v>1864</v>
      </c>
    </row>
    <row r="248" spans="1:1" hidden="1">
      <c r="A248" s="13">
        <v>1863</v>
      </c>
    </row>
    <row r="249" spans="1:1" hidden="1">
      <c r="A249" s="13">
        <v>1862</v>
      </c>
    </row>
    <row r="250" spans="1:1" hidden="1">
      <c r="A250" s="13">
        <v>1861</v>
      </c>
    </row>
    <row r="251" spans="1:1" hidden="1">
      <c r="A251" s="13">
        <v>1860</v>
      </c>
    </row>
    <row r="252" spans="1:1" hidden="1">
      <c r="A252" s="13">
        <v>1859</v>
      </c>
    </row>
    <row r="253" spans="1:1" hidden="1">
      <c r="A253" s="13">
        <v>1858</v>
      </c>
    </row>
    <row r="254" spans="1:1" hidden="1">
      <c r="A254" s="13">
        <v>1857</v>
      </c>
    </row>
    <row r="255" spans="1:1" hidden="1">
      <c r="A255" s="13">
        <v>1856</v>
      </c>
    </row>
    <row r="256" spans="1:1" hidden="1">
      <c r="A256" s="13">
        <v>1855</v>
      </c>
    </row>
    <row r="257" spans="1:2" hidden="1">
      <c r="A257" s="13">
        <v>1854</v>
      </c>
    </row>
    <row r="258" spans="1:2" hidden="1">
      <c r="A258" s="13">
        <v>1853</v>
      </c>
    </row>
    <row r="259" spans="1:2" hidden="1">
      <c r="A259" s="13">
        <v>1852</v>
      </c>
    </row>
    <row r="260" spans="1:2" hidden="1">
      <c r="A260" s="13">
        <v>1851</v>
      </c>
    </row>
    <row r="261" spans="1:2">
      <c r="A261" s="13">
        <v>1850</v>
      </c>
      <c r="B261" s="64" t="s">
        <v>144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2"/>
  <sheetViews>
    <sheetView topLeftCell="A61" workbookViewId="0">
      <pane xSplit="9540" ySplit="5140" topLeftCell="R206" activePane="bottomRight"/>
      <selection activeCell="A61" sqref="A61"/>
      <selection pane="topRight" activeCell="R61" sqref="R61"/>
      <selection pane="bottomLeft" activeCell="A206" sqref="A206"/>
      <selection pane="bottomRight" activeCell="V212" sqref="V212"/>
    </sheetView>
  </sheetViews>
  <sheetFormatPr baseColWidth="10" defaultColWidth="8.7109375" defaultRowHeight="15" x14ac:dyDescent="0"/>
  <cols>
    <col min="39" max="1025" width="8.7109375" style="1"/>
  </cols>
  <sheetData>
    <row r="1" spans="1:38" ht="17">
      <c r="B1" s="2" t="s">
        <v>175</v>
      </c>
      <c r="J1" s="97"/>
      <c r="Y1" s="123" t="s">
        <v>176</v>
      </c>
      <c r="Z1" s="123" t="s">
        <v>176</v>
      </c>
      <c r="AA1" s="123" t="s">
        <v>176</v>
      </c>
    </row>
    <row r="2" spans="1:38">
      <c r="A2" s="13"/>
      <c r="Y2" s="124" t="s">
        <v>177</v>
      </c>
      <c r="Z2" s="124" t="s">
        <v>79</v>
      </c>
      <c r="AA2" s="124" t="s">
        <v>178</v>
      </c>
      <c r="AK2" s="15" t="s">
        <v>179</v>
      </c>
    </row>
    <row r="3" spans="1:38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180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22</v>
      </c>
      <c r="Z3" s="10" t="s">
        <v>22</v>
      </c>
      <c r="AA3" s="10" t="s">
        <v>22</v>
      </c>
      <c r="AB3" s="6" t="s">
        <v>41</v>
      </c>
      <c r="AC3" s="7"/>
      <c r="AD3" s="7"/>
      <c r="AE3" s="7"/>
      <c r="AF3" s="7"/>
      <c r="AG3" s="7"/>
      <c r="AH3" s="7"/>
      <c r="AI3" s="7"/>
      <c r="AJ3" s="7"/>
      <c r="AK3" s="19" t="s">
        <v>181</v>
      </c>
      <c r="AL3" s="8"/>
    </row>
    <row r="4" spans="1:38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99</v>
      </c>
      <c r="K4" s="10" t="s">
        <v>50</v>
      </c>
      <c r="L4" s="10" t="s">
        <v>51</v>
      </c>
      <c r="M4" s="10" t="s">
        <v>114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10" t="s">
        <v>51</v>
      </c>
      <c r="Y4" s="10" t="s">
        <v>53</v>
      </c>
      <c r="Z4" s="10" t="s">
        <v>53</v>
      </c>
      <c r="AA4" s="10" t="s">
        <v>53</v>
      </c>
      <c r="AB4" s="10"/>
      <c r="AC4" s="10" t="s">
        <v>43</v>
      </c>
      <c r="AD4" s="10" t="s">
        <v>44</v>
      </c>
      <c r="AE4" s="10" t="s">
        <v>45</v>
      </c>
      <c r="AF4" s="10" t="s">
        <v>46</v>
      </c>
      <c r="AG4" s="125" t="s">
        <v>47</v>
      </c>
      <c r="AH4" s="125" t="s">
        <v>48</v>
      </c>
      <c r="AI4" s="10"/>
      <c r="AJ4" s="10" t="s">
        <v>99</v>
      </c>
      <c r="AK4" s="10" t="s">
        <v>50</v>
      </c>
      <c r="AL4" s="1" t="s">
        <v>20</v>
      </c>
    </row>
    <row r="5" spans="1:38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0" t="s">
        <v>182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10" t="s">
        <v>64</v>
      </c>
      <c r="Y5" s="10" t="s">
        <v>90</v>
      </c>
      <c r="Z5" s="10" t="s">
        <v>183</v>
      </c>
      <c r="AA5" s="10" t="s">
        <v>90</v>
      </c>
      <c r="AB5" s="10" t="s">
        <v>54</v>
      </c>
      <c r="AC5" s="10" t="s">
        <v>55</v>
      </c>
      <c r="AD5" s="10" t="s">
        <v>56</v>
      </c>
      <c r="AE5" s="10" t="s">
        <v>57</v>
      </c>
      <c r="AF5" s="10" t="s">
        <v>58</v>
      </c>
      <c r="AG5" s="125" t="s">
        <v>59</v>
      </c>
      <c r="AH5" s="125" t="s">
        <v>60</v>
      </c>
      <c r="AI5" s="10" t="s">
        <v>61</v>
      </c>
      <c r="AJ5" s="10" t="s">
        <v>62</v>
      </c>
      <c r="AK5" s="10" t="s">
        <v>63</v>
      </c>
      <c r="AL5" s="1" t="s">
        <v>184</v>
      </c>
    </row>
    <row r="6" spans="1:38">
      <c r="A6" s="13">
        <v>1975</v>
      </c>
      <c r="B6" s="40">
        <v>14.7</v>
      </c>
      <c r="C6" s="40">
        <v>3.5</v>
      </c>
      <c r="D6" s="40">
        <v>1.2</v>
      </c>
      <c r="E6" s="40">
        <v>9.6999999999999993</v>
      </c>
      <c r="F6" s="40">
        <v>1.6</v>
      </c>
      <c r="G6" s="40">
        <v>25.3</v>
      </c>
      <c r="H6" s="40">
        <v>14.7</v>
      </c>
      <c r="I6" s="40">
        <v>2.2999999999999998</v>
      </c>
      <c r="J6" s="40">
        <v>1.9</v>
      </c>
      <c r="K6" s="40">
        <v>7.9</v>
      </c>
      <c r="L6" s="40">
        <f t="shared" ref="L6:L31" si="0">100-SUM(B6:K6)</f>
        <v>17.199999999999989</v>
      </c>
      <c r="M6" s="25">
        <v>350280</v>
      </c>
      <c r="N6" s="25">
        <f t="shared" ref="N6:N25" si="1">B6*$M6/1000</f>
        <v>5149.116</v>
      </c>
      <c r="O6" s="25">
        <f t="shared" ref="O6:O25" si="2">C6*$M6/1000</f>
        <v>1225.98</v>
      </c>
      <c r="P6" s="25">
        <f t="shared" ref="P6:P25" si="3">D6*$M6/1000</f>
        <v>420.33600000000001</v>
      </c>
      <c r="Q6" s="25">
        <f t="shared" ref="Q6:Q25" si="4">E6*$M6/1000</f>
        <v>3397.7159999999994</v>
      </c>
      <c r="R6" s="25">
        <f t="shared" ref="R6:R25" si="5">F6*$M6/1000</f>
        <v>560.44799999999998</v>
      </c>
      <c r="S6" s="25">
        <f t="shared" ref="S6:S25" si="6">G6*$M6/1000</f>
        <v>8862.0840000000007</v>
      </c>
      <c r="T6" s="25">
        <f t="shared" ref="T6:T25" si="7">H6*$M6/1000</f>
        <v>5149.116</v>
      </c>
      <c r="U6" s="25">
        <f t="shared" ref="U6:U25" si="8">I6*$M6/1000</f>
        <v>805.64399999999989</v>
      </c>
      <c r="V6" s="25">
        <f t="shared" ref="V6:V25" si="9">J6*$M6/1000</f>
        <v>665.53200000000004</v>
      </c>
      <c r="W6" s="25">
        <f t="shared" ref="W6:W25" si="10">K6*$M6/1000</f>
        <v>2767.212</v>
      </c>
      <c r="X6" s="25">
        <f t="shared" ref="X6:X25" si="11">L6*$M6/1000</f>
        <v>6024.8159999999962</v>
      </c>
      <c r="Y6" s="25">
        <v>103139</v>
      </c>
      <c r="Z6" s="105">
        <v>96.5</v>
      </c>
      <c r="AA6" s="40">
        <v>106717</v>
      </c>
      <c r="AB6" s="40">
        <f t="shared" ref="AB6:AB25" si="12">100*N6/$Y6</f>
        <v>4.9924044250962289</v>
      </c>
      <c r="AC6" s="40">
        <f t="shared" ref="AC6:AC25" si="13">100*O6/$Y6</f>
        <v>1.188667720261007</v>
      </c>
      <c r="AD6" s="40">
        <f t="shared" ref="AD6:AD25" si="14">100*P6/$Y6</f>
        <v>0.40754321837520241</v>
      </c>
      <c r="AE6" s="40">
        <f t="shared" ref="AE6:AE25" si="15">100*Q6/$Y6</f>
        <v>3.2943076818662185</v>
      </c>
      <c r="AF6" s="40">
        <f t="shared" ref="AF6:AF25" si="16">100*R6/$Y6</f>
        <v>0.54339095783360314</v>
      </c>
      <c r="AG6" s="40">
        <f t="shared" ref="AG6:AG25" si="17">100*S6/$Y6</f>
        <v>8.5923695207438513</v>
      </c>
      <c r="AH6" s="40">
        <f t="shared" ref="AH6:AH25" si="18">100*T6/$Y6</f>
        <v>4.9924044250962289</v>
      </c>
      <c r="AI6" s="40">
        <f t="shared" ref="AI6:AI25" si="19">100*U6/$Y6</f>
        <v>0.78112450188580451</v>
      </c>
      <c r="AJ6" s="40">
        <f t="shared" ref="AJ6:AJ25" si="20">100*V6/$Y6</f>
        <v>0.64527676242740373</v>
      </c>
      <c r="AK6" s="40">
        <f t="shared" ref="AK6:AK25" si="21">100*W6/$Y6</f>
        <v>2.6829928543034161</v>
      </c>
      <c r="AL6" s="28">
        <f t="shared" ref="AL6:AL31" si="22">SUM(AB6:AK6)</f>
        <v>28.120482067888965</v>
      </c>
    </row>
    <row r="7" spans="1:38">
      <c r="A7" s="13">
        <v>1974</v>
      </c>
      <c r="B7" s="40">
        <v>15.5</v>
      </c>
      <c r="C7" s="40">
        <v>3.3</v>
      </c>
      <c r="D7" s="40">
        <v>1.2</v>
      </c>
      <c r="E7" s="40">
        <v>10.8</v>
      </c>
      <c r="F7" s="40">
        <v>1.7</v>
      </c>
      <c r="G7" s="40">
        <v>25.9</v>
      </c>
      <c r="H7" s="40">
        <v>14.4</v>
      </c>
      <c r="I7" s="40">
        <v>2.2000000000000002</v>
      </c>
      <c r="J7" s="40">
        <v>2.1</v>
      </c>
      <c r="K7" s="40">
        <v>8.5</v>
      </c>
      <c r="L7" s="40">
        <f t="shared" si="0"/>
        <v>14.400000000000006</v>
      </c>
      <c r="M7" s="25">
        <v>261960</v>
      </c>
      <c r="N7" s="25">
        <f t="shared" si="1"/>
        <v>4060.38</v>
      </c>
      <c r="O7" s="25">
        <f t="shared" si="2"/>
        <v>864.46799999999996</v>
      </c>
      <c r="P7" s="25">
        <f t="shared" si="3"/>
        <v>314.35199999999998</v>
      </c>
      <c r="Q7" s="25">
        <f t="shared" si="4"/>
        <v>2829.1680000000001</v>
      </c>
      <c r="R7" s="25">
        <f t="shared" si="5"/>
        <v>445.33199999999999</v>
      </c>
      <c r="S7" s="25">
        <f t="shared" si="6"/>
        <v>6784.7640000000001</v>
      </c>
      <c r="T7" s="25">
        <f t="shared" si="7"/>
        <v>3772.2240000000002</v>
      </c>
      <c r="U7" s="25">
        <f t="shared" si="8"/>
        <v>576.31200000000001</v>
      </c>
      <c r="V7" s="25">
        <f t="shared" si="9"/>
        <v>550.11599999999999</v>
      </c>
      <c r="W7" s="25">
        <f t="shared" si="10"/>
        <v>2226.66</v>
      </c>
      <c r="X7" s="25">
        <f t="shared" si="11"/>
        <v>3772.2240000000015</v>
      </c>
      <c r="Y7" s="25">
        <v>81932</v>
      </c>
      <c r="Z7" s="105">
        <v>76.2</v>
      </c>
      <c r="AA7" s="40">
        <v>84513</v>
      </c>
      <c r="AB7" s="40">
        <f t="shared" si="12"/>
        <v>4.9557926085046136</v>
      </c>
      <c r="AC7" s="40">
        <f t="shared" si="13"/>
        <v>1.0551042327784017</v>
      </c>
      <c r="AD7" s="40">
        <f t="shared" si="14"/>
        <v>0.38367426646487329</v>
      </c>
      <c r="AE7" s="40">
        <f t="shared" si="15"/>
        <v>3.4530683981838597</v>
      </c>
      <c r="AF7" s="40">
        <f t="shared" si="16"/>
        <v>0.5435385441585705</v>
      </c>
      <c r="AG7" s="40">
        <f t="shared" si="17"/>
        <v>8.2809695845335156</v>
      </c>
      <c r="AH7" s="40">
        <f t="shared" si="18"/>
        <v>4.6040911975784802</v>
      </c>
      <c r="AI7" s="40">
        <f t="shared" si="19"/>
        <v>0.70340282185226777</v>
      </c>
      <c r="AJ7" s="40">
        <f t="shared" si="20"/>
        <v>0.67142996631352825</v>
      </c>
      <c r="AK7" s="40">
        <f t="shared" si="21"/>
        <v>2.7176927207928525</v>
      </c>
      <c r="AL7" s="28">
        <f t="shared" si="22"/>
        <v>27.368764341160961</v>
      </c>
    </row>
    <row r="8" spans="1:38">
      <c r="A8" s="13">
        <v>1973</v>
      </c>
      <c r="B8" s="40">
        <v>16.8</v>
      </c>
      <c r="C8" s="40">
        <v>3.2</v>
      </c>
      <c r="D8" s="40">
        <v>1.2</v>
      </c>
      <c r="E8" s="40">
        <v>7.8</v>
      </c>
      <c r="F8" s="40">
        <v>1.8</v>
      </c>
      <c r="G8" s="40">
        <v>27.4</v>
      </c>
      <c r="H8" s="40">
        <v>13.7</v>
      </c>
      <c r="I8" s="40">
        <v>1.7</v>
      </c>
      <c r="J8" s="40">
        <v>2.8</v>
      </c>
      <c r="K8" s="40">
        <v>9</v>
      </c>
      <c r="L8" s="40">
        <f t="shared" si="0"/>
        <v>14.599999999999994</v>
      </c>
      <c r="M8" s="25">
        <v>201060</v>
      </c>
      <c r="N8" s="25">
        <f t="shared" si="1"/>
        <v>3377.808</v>
      </c>
      <c r="O8" s="25">
        <f t="shared" si="2"/>
        <v>643.39200000000005</v>
      </c>
      <c r="P8" s="25">
        <f t="shared" si="3"/>
        <v>241.27199999999999</v>
      </c>
      <c r="Q8" s="25">
        <f t="shared" si="4"/>
        <v>1568.268</v>
      </c>
      <c r="R8" s="25">
        <f t="shared" si="5"/>
        <v>361.90800000000002</v>
      </c>
      <c r="S8" s="25">
        <f t="shared" si="6"/>
        <v>5509.0439999999999</v>
      </c>
      <c r="T8" s="25">
        <f t="shared" si="7"/>
        <v>2754.5219999999999</v>
      </c>
      <c r="U8" s="25">
        <f t="shared" si="8"/>
        <v>341.80200000000002</v>
      </c>
      <c r="V8" s="25">
        <f t="shared" si="9"/>
        <v>562.96799999999996</v>
      </c>
      <c r="W8" s="25">
        <f t="shared" si="10"/>
        <v>1809.54</v>
      </c>
      <c r="X8" s="25">
        <f t="shared" si="11"/>
        <v>2935.4759999999992</v>
      </c>
      <c r="Y8" s="25">
        <v>71963</v>
      </c>
      <c r="Z8" s="105">
        <v>65.599999999999994</v>
      </c>
      <c r="AA8" s="40">
        <v>74545</v>
      </c>
      <c r="AB8" s="40">
        <f t="shared" si="12"/>
        <v>4.6938120978836348</v>
      </c>
      <c r="AC8" s="40">
        <f t="shared" si="13"/>
        <v>0.89405944721593045</v>
      </c>
      <c r="AD8" s="40">
        <f t="shared" si="14"/>
        <v>0.33527229270597392</v>
      </c>
      <c r="AE8" s="40">
        <f t="shared" si="15"/>
        <v>2.17926990258883</v>
      </c>
      <c r="AF8" s="40">
        <f t="shared" si="16"/>
        <v>0.50290843905896088</v>
      </c>
      <c r="AG8" s="40">
        <f t="shared" si="17"/>
        <v>7.655384016786404</v>
      </c>
      <c r="AH8" s="40">
        <f t="shared" si="18"/>
        <v>3.827692008393202</v>
      </c>
      <c r="AI8" s="40">
        <f t="shared" si="19"/>
        <v>0.47496908133346311</v>
      </c>
      <c r="AJ8" s="40">
        <f t="shared" si="20"/>
        <v>0.78230201631393903</v>
      </c>
      <c r="AK8" s="40">
        <f t="shared" si="21"/>
        <v>2.5145421952948044</v>
      </c>
      <c r="AL8" s="28">
        <f t="shared" si="22"/>
        <v>23.860211497575143</v>
      </c>
    </row>
    <row r="9" spans="1:38">
      <c r="A9" s="13">
        <v>1972</v>
      </c>
      <c r="B9" s="40">
        <v>16.899999999999999</v>
      </c>
      <c r="C9" s="40">
        <v>3.1</v>
      </c>
      <c r="D9" s="40">
        <v>1</v>
      </c>
      <c r="E9" s="40">
        <v>7.2</v>
      </c>
      <c r="F9" s="40">
        <v>1.6</v>
      </c>
      <c r="G9" s="40">
        <v>28.1</v>
      </c>
      <c r="H9" s="40">
        <v>13.5</v>
      </c>
      <c r="I9" s="40">
        <v>1.6</v>
      </c>
      <c r="J9" s="40">
        <v>2.7</v>
      </c>
      <c r="K9" s="40">
        <v>8.8000000000000007</v>
      </c>
      <c r="L9" s="40">
        <f t="shared" si="0"/>
        <v>15.5</v>
      </c>
      <c r="M9" s="25">
        <v>181320</v>
      </c>
      <c r="N9" s="25">
        <f t="shared" si="1"/>
        <v>3064.3079999999995</v>
      </c>
      <c r="O9" s="25">
        <f t="shared" si="2"/>
        <v>562.09199999999998</v>
      </c>
      <c r="P9" s="25">
        <f t="shared" si="3"/>
        <v>181.32</v>
      </c>
      <c r="Q9" s="25">
        <f t="shared" si="4"/>
        <v>1305.5039999999999</v>
      </c>
      <c r="R9" s="25">
        <f t="shared" si="5"/>
        <v>290.11200000000002</v>
      </c>
      <c r="S9" s="25">
        <f t="shared" si="6"/>
        <v>5095.0919999999996</v>
      </c>
      <c r="T9" s="25">
        <f t="shared" si="7"/>
        <v>2447.8200000000002</v>
      </c>
      <c r="U9" s="25">
        <f t="shared" si="8"/>
        <v>290.11200000000002</v>
      </c>
      <c r="V9" s="25">
        <f t="shared" si="9"/>
        <v>489.56400000000008</v>
      </c>
      <c r="W9" s="25">
        <f t="shared" si="10"/>
        <v>1595.6160000000002</v>
      </c>
      <c r="X9" s="25">
        <f t="shared" si="11"/>
        <v>2810.46</v>
      </c>
      <c r="Y9" s="25">
        <v>62881</v>
      </c>
      <c r="Z9" s="105">
        <v>56.3</v>
      </c>
      <c r="AA9" s="40">
        <v>64621</v>
      </c>
      <c r="AB9" s="40">
        <f t="shared" si="12"/>
        <v>4.8731858590035131</v>
      </c>
      <c r="AC9" s="40">
        <f t="shared" si="13"/>
        <v>0.89389799780537837</v>
      </c>
      <c r="AD9" s="40">
        <f t="shared" si="14"/>
        <v>0.28835419284044467</v>
      </c>
      <c r="AE9" s="40">
        <f t="shared" si="15"/>
        <v>2.0761501884512015</v>
      </c>
      <c r="AF9" s="40">
        <f t="shared" si="16"/>
        <v>0.46136670854471146</v>
      </c>
      <c r="AG9" s="40">
        <f t="shared" si="17"/>
        <v>8.1027528188164943</v>
      </c>
      <c r="AH9" s="40">
        <f t="shared" si="18"/>
        <v>3.8927816033460032</v>
      </c>
      <c r="AI9" s="40">
        <f t="shared" si="19"/>
        <v>0.46136670854471146</v>
      </c>
      <c r="AJ9" s="40">
        <f t="shared" si="20"/>
        <v>0.77855632066920066</v>
      </c>
      <c r="AK9" s="40">
        <f t="shared" si="21"/>
        <v>2.5375168969959137</v>
      </c>
      <c r="AL9" s="28">
        <f t="shared" si="22"/>
        <v>24.365929295017569</v>
      </c>
    </row>
    <row r="10" spans="1:38">
      <c r="A10" s="13">
        <v>1971</v>
      </c>
      <c r="B10" s="40">
        <v>17.100000000000001</v>
      </c>
      <c r="C10" s="40">
        <v>3.3</v>
      </c>
      <c r="D10" s="40">
        <v>0.9</v>
      </c>
      <c r="E10" s="40">
        <v>7.1</v>
      </c>
      <c r="F10" s="40">
        <v>1.8</v>
      </c>
      <c r="G10" s="40">
        <v>26.9</v>
      </c>
      <c r="H10" s="40">
        <v>13.2</v>
      </c>
      <c r="I10" s="40">
        <v>1.5</v>
      </c>
      <c r="J10" s="40">
        <v>2.6</v>
      </c>
      <c r="K10" s="40">
        <v>8.6</v>
      </c>
      <c r="L10" s="40">
        <f t="shared" si="0"/>
        <v>17.000000000000014</v>
      </c>
      <c r="M10" s="25">
        <v>160390</v>
      </c>
      <c r="N10" s="25">
        <f t="shared" si="1"/>
        <v>2742.6689999999999</v>
      </c>
      <c r="O10" s="25">
        <f t="shared" si="2"/>
        <v>529.28700000000003</v>
      </c>
      <c r="P10" s="25">
        <f t="shared" si="3"/>
        <v>144.351</v>
      </c>
      <c r="Q10" s="25">
        <f t="shared" si="4"/>
        <v>1138.769</v>
      </c>
      <c r="R10" s="25">
        <f t="shared" si="5"/>
        <v>288.702</v>
      </c>
      <c r="S10" s="25">
        <f t="shared" si="6"/>
        <v>4314.491</v>
      </c>
      <c r="T10" s="25">
        <f t="shared" si="7"/>
        <v>2117.1480000000001</v>
      </c>
      <c r="U10" s="25">
        <f t="shared" si="8"/>
        <v>240.58500000000001</v>
      </c>
      <c r="V10" s="25">
        <f t="shared" si="9"/>
        <v>417.01400000000001</v>
      </c>
      <c r="W10" s="25">
        <f t="shared" si="10"/>
        <v>1379.354</v>
      </c>
      <c r="X10" s="25">
        <f t="shared" si="11"/>
        <v>2726.6300000000024</v>
      </c>
      <c r="Y10" s="25">
        <v>56826</v>
      </c>
      <c r="Z10" s="105">
        <v>50.4</v>
      </c>
      <c r="AA10" s="40">
        <v>57670</v>
      </c>
      <c r="AB10" s="40">
        <f t="shared" si="12"/>
        <v>4.8264333227747853</v>
      </c>
      <c r="AC10" s="40">
        <f t="shared" si="13"/>
        <v>0.93141695702671323</v>
      </c>
      <c r="AD10" s="40">
        <f t="shared" si="14"/>
        <v>0.25402280646183084</v>
      </c>
      <c r="AE10" s="40">
        <f t="shared" si="15"/>
        <v>2.0039576954211098</v>
      </c>
      <c r="AF10" s="40">
        <f t="shared" si="16"/>
        <v>0.50804561292366168</v>
      </c>
      <c r="AG10" s="40">
        <f t="shared" si="17"/>
        <v>7.5924594375813887</v>
      </c>
      <c r="AH10" s="40">
        <f t="shared" si="18"/>
        <v>3.7256678281068529</v>
      </c>
      <c r="AI10" s="40">
        <f t="shared" si="19"/>
        <v>0.42337134410305144</v>
      </c>
      <c r="AJ10" s="40">
        <f t="shared" si="20"/>
        <v>0.73384366311195581</v>
      </c>
      <c r="AK10" s="40">
        <f t="shared" si="21"/>
        <v>2.4273290395241616</v>
      </c>
      <c r="AL10" s="28">
        <f t="shared" si="22"/>
        <v>23.42654770703551</v>
      </c>
    </row>
    <row r="11" spans="1:38">
      <c r="A11" s="13">
        <v>1970</v>
      </c>
      <c r="B11" s="40">
        <v>17.3</v>
      </c>
      <c r="C11" s="40">
        <v>3</v>
      </c>
      <c r="D11" s="111" t="s">
        <v>126</v>
      </c>
      <c r="E11" s="40">
        <v>7</v>
      </c>
      <c r="F11" s="40">
        <v>2.2000000000000002</v>
      </c>
      <c r="G11" s="40">
        <v>27.7</v>
      </c>
      <c r="H11" s="40">
        <v>13.1</v>
      </c>
      <c r="I11" s="40">
        <v>1.5</v>
      </c>
      <c r="J11" s="40">
        <v>2.6</v>
      </c>
      <c r="K11" s="40">
        <v>9.1</v>
      </c>
      <c r="L11" s="40">
        <f t="shared" si="0"/>
        <v>16.500000000000014</v>
      </c>
      <c r="M11" s="25">
        <v>142080</v>
      </c>
      <c r="N11" s="25">
        <f t="shared" si="1"/>
        <v>2457.9839999999999</v>
      </c>
      <c r="O11" s="25">
        <f t="shared" si="2"/>
        <v>426.24</v>
      </c>
      <c r="P11" s="25">
        <f t="shared" si="3"/>
        <v>113.664</v>
      </c>
      <c r="Q11" s="25">
        <f t="shared" si="4"/>
        <v>994.56</v>
      </c>
      <c r="R11" s="25">
        <f t="shared" si="5"/>
        <v>312.57600000000002</v>
      </c>
      <c r="S11" s="25">
        <f t="shared" si="6"/>
        <v>3935.616</v>
      </c>
      <c r="T11" s="25">
        <f t="shared" si="7"/>
        <v>1861.248</v>
      </c>
      <c r="U11" s="25">
        <f t="shared" si="8"/>
        <v>213.12</v>
      </c>
      <c r="V11" s="25">
        <f t="shared" si="9"/>
        <v>369.40800000000002</v>
      </c>
      <c r="W11" s="25">
        <f t="shared" si="10"/>
        <v>1292.9280000000001</v>
      </c>
      <c r="X11" s="25">
        <f t="shared" si="11"/>
        <v>2344.320000000002</v>
      </c>
      <c r="Y11" s="25">
        <v>50724</v>
      </c>
      <c r="Z11" s="105">
        <v>44.2</v>
      </c>
      <c r="AA11" s="40">
        <v>51696</v>
      </c>
      <c r="AB11" s="40">
        <f t="shared" si="12"/>
        <v>4.8458008043529688</v>
      </c>
      <c r="AC11" s="40">
        <f t="shared" si="13"/>
        <v>0.84031227821149757</v>
      </c>
      <c r="AD11" s="40">
        <f t="shared" si="14"/>
        <v>0.22408327418973267</v>
      </c>
      <c r="AE11" s="40">
        <f t="shared" si="15"/>
        <v>1.9607286491601608</v>
      </c>
      <c r="AF11" s="40">
        <f t="shared" si="16"/>
        <v>0.61622900402176484</v>
      </c>
      <c r="AG11" s="40">
        <f t="shared" si="17"/>
        <v>7.7588833688194931</v>
      </c>
      <c r="AH11" s="40">
        <f t="shared" si="18"/>
        <v>3.6693636148568727</v>
      </c>
      <c r="AI11" s="40">
        <f t="shared" si="19"/>
        <v>0.42015613910574878</v>
      </c>
      <c r="AJ11" s="40">
        <f t="shared" si="20"/>
        <v>0.7282706411166312</v>
      </c>
      <c r="AK11" s="40">
        <f t="shared" si="21"/>
        <v>2.5489472439082093</v>
      </c>
      <c r="AL11" s="28">
        <f t="shared" si="22"/>
        <v>23.612775017743079</v>
      </c>
    </row>
    <row r="12" spans="1:38">
      <c r="A12" s="13">
        <v>1969</v>
      </c>
      <c r="B12" s="40">
        <v>17.3</v>
      </c>
      <c r="C12" s="40">
        <v>2.7</v>
      </c>
      <c r="D12" s="111" t="s">
        <v>126</v>
      </c>
      <c r="E12" s="40">
        <v>7.3</v>
      </c>
      <c r="F12" s="40">
        <v>1.8</v>
      </c>
      <c r="G12" s="40">
        <v>27.2</v>
      </c>
      <c r="H12" s="40">
        <v>12.3</v>
      </c>
      <c r="I12" s="40">
        <v>1.3</v>
      </c>
      <c r="J12" s="40">
        <v>2.5</v>
      </c>
      <c r="K12" s="40">
        <v>9.6999999999999993</v>
      </c>
      <c r="L12" s="40">
        <f t="shared" si="0"/>
        <v>17.900000000000006</v>
      </c>
      <c r="M12" s="25">
        <v>131800</v>
      </c>
      <c r="N12" s="25">
        <f t="shared" si="1"/>
        <v>2280.14</v>
      </c>
      <c r="O12" s="25">
        <f t="shared" si="2"/>
        <v>355.86</v>
      </c>
      <c r="P12" s="25">
        <f t="shared" si="3"/>
        <v>105.44</v>
      </c>
      <c r="Q12" s="25">
        <f t="shared" si="4"/>
        <v>962.14</v>
      </c>
      <c r="R12" s="25">
        <f t="shared" si="5"/>
        <v>237.24</v>
      </c>
      <c r="S12" s="25">
        <f t="shared" si="6"/>
        <v>3584.96</v>
      </c>
      <c r="T12" s="25">
        <f t="shared" si="7"/>
        <v>1621.14</v>
      </c>
      <c r="U12" s="25">
        <f t="shared" si="8"/>
        <v>171.34</v>
      </c>
      <c r="V12" s="25">
        <f t="shared" si="9"/>
        <v>329.5</v>
      </c>
      <c r="W12" s="25">
        <f t="shared" si="10"/>
        <v>1278.46</v>
      </c>
      <c r="X12" s="25">
        <f t="shared" si="11"/>
        <v>2359.2200000000007</v>
      </c>
      <c r="Y12" s="25">
        <v>46109</v>
      </c>
      <c r="Z12" s="105">
        <v>40.1</v>
      </c>
      <c r="AA12" s="40">
        <v>47023</v>
      </c>
      <c r="AB12" s="40">
        <f t="shared" si="12"/>
        <v>4.9451083302609034</v>
      </c>
      <c r="AC12" s="40">
        <f t="shared" si="13"/>
        <v>0.77177991281528557</v>
      </c>
      <c r="AD12" s="40">
        <f t="shared" si="14"/>
        <v>0.22867552972304755</v>
      </c>
      <c r="AE12" s="40">
        <f t="shared" si="15"/>
        <v>2.0866642087228091</v>
      </c>
      <c r="AF12" s="40">
        <f t="shared" si="16"/>
        <v>0.51451994187685701</v>
      </c>
      <c r="AG12" s="40">
        <f t="shared" si="17"/>
        <v>7.774968010583617</v>
      </c>
      <c r="AH12" s="40">
        <f t="shared" si="18"/>
        <v>3.5158862694918565</v>
      </c>
      <c r="AI12" s="40">
        <f t="shared" si="19"/>
        <v>0.37159773579995231</v>
      </c>
      <c r="AJ12" s="40">
        <f t="shared" si="20"/>
        <v>0.71461103038452367</v>
      </c>
      <c r="AK12" s="40">
        <f t="shared" si="21"/>
        <v>2.7726907978919515</v>
      </c>
      <c r="AL12" s="28">
        <f t="shared" si="22"/>
        <v>23.696501767550803</v>
      </c>
    </row>
    <row r="13" spans="1:38">
      <c r="A13" s="13">
        <v>1968</v>
      </c>
      <c r="B13" s="40">
        <v>18.8</v>
      </c>
      <c r="C13" s="40">
        <v>2.5</v>
      </c>
      <c r="D13" s="111" t="s">
        <v>86</v>
      </c>
      <c r="E13" s="40">
        <v>7.9</v>
      </c>
      <c r="F13" s="40">
        <v>1.4</v>
      </c>
      <c r="G13" s="40">
        <v>26.1</v>
      </c>
      <c r="H13" s="40">
        <v>11.7</v>
      </c>
      <c r="I13" s="40">
        <v>1.1000000000000001</v>
      </c>
      <c r="J13" s="40">
        <v>2.4</v>
      </c>
      <c r="K13" s="40">
        <v>9.6</v>
      </c>
      <c r="L13" s="40">
        <f t="shared" si="0"/>
        <v>18.5</v>
      </c>
      <c r="M13" s="25">
        <v>128770</v>
      </c>
      <c r="N13" s="25">
        <f t="shared" si="1"/>
        <v>2420.8760000000002</v>
      </c>
      <c r="O13" s="25">
        <f t="shared" si="2"/>
        <v>321.92500000000001</v>
      </c>
      <c r="P13" s="25">
        <f t="shared" si="3"/>
        <v>90.138999999999996</v>
      </c>
      <c r="Q13" s="25">
        <f t="shared" si="4"/>
        <v>1017.283</v>
      </c>
      <c r="R13" s="25">
        <f t="shared" si="5"/>
        <v>180.27799999999999</v>
      </c>
      <c r="S13" s="25">
        <f t="shared" si="6"/>
        <v>3360.8969999999999</v>
      </c>
      <c r="T13" s="25">
        <f t="shared" si="7"/>
        <v>1506.6089999999999</v>
      </c>
      <c r="U13" s="25">
        <f t="shared" si="8"/>
        <v>141.64699999999999</v>
      </c>
      <c r="V13" s="25">
        <f t="shared" si="9"/>
        <v>309.048</v>
      </c>
      <c r="W13" s="25">
        <f t="shared" si="10"/>
        <v>1236.192</v>
      </c>
      <c r="X13" s="25">
        <f t="shared" si="11"/>
        <v>2382.2449999999999</v>
      </c>
      <c r="Y13" s="25">
        <v>43146</v>
      </c>
      <c r="Z13" s="105">
        <v>38.1</v>
      </c>
      <c r="AA13" s="40">
        <v>43656</v>
      </c>
      <c r="AB13" s="40">
        <f t="shared" si="12"/>
        <v>5.6108932461873646</v>
      </c>
      <c r="AC13" s="40">
        <f t="shared" si="13"/>
        <v>0.74612942103555369</v>
      </c>
      <c r="AD13" s="40">
        <f t="shared" si="14"/>
        <v>0.20891623788995503</v>
      </c>
      <c r="AE13" s="40">
        <f t="shared" si="15"/>
        <v>2.3577689704723497</v>
      </c>
      <c r="AF13" s="40">
        <f t="shared" si="16"/>
        <v>0.41783247577991006</v>
      </c>
      <c r="AG13" s="40">
        <f t="shared" si="17"/>
        <v>7.7895911556111805</v>
      </c>
      <c r="AH13" s="40">
        <f t="shared" si="18"/>
        <v>3.4918856904463911</v>
      </c>
      <c r="AI13" s="40">
        <f t="shared" si="19"/>
        <v>0.32829694525564362</v>
      </c>
      <c r="AJ13" s="40">
        <f t="shared" si="20"/>
        <v>0.7162842441941315</v>
      </c>
      <c r="AK13" s="40">
        <f t="shared" si="21"/>
        <v>2.865136976776526</v>
      </c>
      <c r="AL13" s="28">
        <f t="shared" si="22"/>
        <v>24.532735363649007</v>
      </c>
    </row>
    <row r="14" spans="1:38">
      <c r="A14" s="13">
        <v>1967</v>
      </c>
      <c r="B14" s="40">
        <v>20.5</v>
      </c>
      <c r="C14" s="40">
        <v>2.4</v>
      </c>
      <c r="D14" s="111" t="s">
        <v>87</v>
      </c>
      <c r="E14" s="40">
        <v>7.8</v>
      </c>
      <c r="F14" s="40">
        <v>1.4</v>
      </c>
      <c r="G14" s="40">
        <v>25.1</v>
      </c>
      <c r="H14" s="40">
        <v>11.9</v>
      </c>
      <c r="I14" s="40">
        <v>1.1000000000000001</v>
      </c>
      <c r="J14" s="40">
        <v>2.5</v>
      </c>
      <c r="K14" s="40">
        <v>9.5</v>
      </c>
      <c r="L14" s="40">
        <f t="shared" si="0"/>
        <v>17.799999999999997</v>
      </c>
      <c r="M14" s="25">
        <v>116670</v>
      </c>
      <c r="N14" s="25">
        <f t="shared" si="1"/>
        <v>2391.7350000000001</v>
      </c>
      <c r="O14" s="25">
        <f t="shared" si="2"/>
        <v>280.00799999999998</v>
      </c>
      <c r="P14" s="25">
        <f t="shared" si="3"/>
        <v>70.001999999999995</v>
      </c>
      <c r="Q14" s="25">
        <f t="shared" si="4"/>
        <v>910.02599999999995</v>
      </c>
      <c r="R14" s="25">
        <f t="shared" si="5"/>
        <v>163.33799999999999</v>
      </c>
      <c r="S14" s="25">
        <f t="shared" si="6"/>
        <v>2928.4169999999999</v>
      </c>
      <c r="T14" s="25">
        <f t="shared" si="7"/>
        <v>1388.373</v>
      </c>
      <c r="U14" s="25">
        <f t="shared" si="8"/>
        <v>128.33700000000002</v>
      </c>
      <c r="V14" s="25">
        <f t="shared" si="9"/>
        <v>291.67500000000001</v>
      </c>
      <c r="W14" s="25">
        <f t="shared" si="10"/>
        <v>1108.365</v>
      </c>
      <c r="X14" s="25">
        <f t="shared" si="11"/>
        <v>2076.7259999999997</v>
      </c>
      <c r="Y14" s="25">
        <v>39960</v>
      </c>
      <c r="Z14" s="105">
        <v>35.4</v>
      </c>
      <c r="AA14" s="40">
        <v>40281</v>
      </c>
      <c r="AB14" s="40">
        <f t="shared" si="12"/>
        <v>5.9853228228228232</v>
      </c>
      <c r="AC14" s="40">
        <f t="shared" si="13"/>
        <v>0.70072072072072067</v>
      </c>
      <c r="AD14" s="40">
        <f t="shared" si="14"/>
        <v>0.17518018018018017</v>
      </c>
      <c r="AE14" s="40">
        <f t="shared" si="15"/>
        <v>2.277342342342342</v>
      </c>
      <c r="AF14" s="40">
        <f t="shared" si="16"/>
        <v>0.40875375375375372</v>
      </c>
      <c r="AG14" s="40">
        <f t="shared" si="17"/>
        <v>7.328370870870871</v>
      </c>
      <c r="AH14" s="40">
        <f t="shared" si="18"/>
        <v>3.4744069069069075</v>
      </c>
      <c r="AI14" s="40">
        <f t="shared" si="19"/>
        <v>0.32116366366366372</v>
      </c>
      <c r="AJ14" s="40">
        <f t="shared" si="20"/>
        <v>0.72991741741741745</v>
      </c>
      <c r="AK14" s="40">
        <f t="shared" si="21"/>
        <v>2.7736861861861861</v>
      </c>
      <c r="AL14" s="28">
        <f t="shared" si="22"/>
        <v>24.174864864864865</v>
      </c>
    </row>
    <row r="15" spans="1:38">
      <c r="A15" s="13">
        <v>1966</v>
      </c>
      <c r="B15" s="40">
        <v>21.8</v>
      </c>
      <c r="C15" s="40">
        <v>2.6</v>
      </c>
      <c r="D15" s="111" t="s">
        <v>87</v>
      </c>
      <c r="E15" s="40">
        <v>6.3</v>
      </c>
      <c r="F15" s="40">
        <v>1.5</v>
      </c>
      <c r="G15" s="40">
        <v>25.9</v>
      </c>
      <c r="H15" s="40">
        <v>12.5</v>
      </c>
      <c r="I15" s="40">
        <v>1.1000000000000001</v>
      </c>
      <c r="J15" s="40">
        <v>2.7</v>
      </c>
      <c r="K15" s="40">
        <v>10.3</v>
      </c>
      <c r="L15" s="40">
        <f t="shared" si="0"/>
        <v>15.300000000000011</v>
      </c>
      <c r="M15" s="25">
        <v>100390</v>
      </c>
      <c r="N15" s="25">
        <f t="shared" si="1"/>
        <v>2188.502</v>
      </c>
      <c r="O15" s="25">
        <f t="shared" si="2"/>
        <v>261.01400000000001</v>
      </c>
      <c r="P15" s="25">
        <f t="shared" si="3"/>
        <v>60.234000000000002</v>
      </c>
      <c r="Q15" s="25">
        <f t="shared" si="4"/>
        <v>632.45699999999999</v>
      </c>
      <c r="R15" s="25">
        <f t="shared" si="5"/>
        <v>150.58500000000001</v>
      </c>
      <c r="S15" s="25">
        <f t="shared" si="6"/>
        <v>2600.1010000000001</v>
      </c>
      <c r="T15" s="25">
        <f t="shared" si="7"/>
        <v>1254.875</v>
      </c>
      <c r="U15" s="25">
        <f t="shared" si="8"/>
        <v>110.42900000000002</v>
      </c>
      <c r="V15" s="25">
        <f t="shared" si="9"/>
        <v>271.053</v>
      </c>
      <c r="W15" s="25">
        <f t="shared" si="10"/>
        <v>1034.0170000000001</v>
      </c>
      <c r="X15" s="25">
        <f t="shared" si="11"/>
        <v>1535.9670000000012</v>
      </c>
      <c r="Y15" s="25">
        <v>37850</v>
      </c>
      <c r="Z15" s="105">
        <v>33.5</v>
      </c>
      <c r="AA15" s="40">
        <v>38189</v>
      </c>
      <c r="AB15" s="40">
        <f t="shared" si="12"/>
        <v>5.7820396301188897</v>
      </c>
      <c r="AC15" s="40">
        <f t="shared" si="13"/>
        <v>0.68960105680317041</v>
      </c>
      <c r="AD15" s="40">
        <f t="shared" si="14"/>
        <v>0.15913870541611627</v>
      </c>
      <c r="AE15" s="40">
        <f t="shared" si="15"/>
        <v>1.6709564068692204</v>
      </c>
      <c r="AF15" s="40">
        <f t="shared" si="16"/>
        <v>0.39784676354029064</v>
      </c>
      <c r="AG15" s="40">
        <f t="shared" si="17"/>
        <v>6.8694874504623513</v>
      </c>
      <c r="AH15" s="40">
        <f t="shared" si="18"/>
        <v>3.3153896961690883</v>
      </c>
      <c r="AI15" s="40">
        <f t="shared" si="19"/>
        <v>0.29175429326287983</v>
      </c>
      <c r="AJ15" s="40">
        <f t="shared" si="20"/>
        <v>0.71612417437252307</v>
      </c>
      <c r="AK15" s="40">
        <f t="shared" si="21"/>
        <v>2.7318811096433291</v>
      </c>
      <c r="AL15" s="28">
        <f t="shared" si="22"/>
        <v>22.624219286657858</v>
      </c>
    </row>
    <row r="16" spans="1:38">
      <c r="A16" s="13">
        <v>1965</v>
      </c>
      <c r="B16" s="40">
        <v>22.6</v>
      </c>
      <c r="C16" s="40">
        <v>2.6</v>
      </c>
      <c r="D16" s="111" t="s">
        <v>87</v>
      </c>
      <c r="E16" s="40">
        <v>6.9</v>
      </c>
      <c r="F16" s="40">
        <v>1.5</v>
      </c>
      <c r="G16" s="40">
        <v>26.3</v>
      </c>
      <c r="H16" s="40">
        <v>12.3</v>
      </c>
      <c r="I16" s="40">
        <v>1.1000000000000001</v>
      </c>
      <c r="J16" s="40">
        <v>2.5</v>
      </c>
      <c r="K16" s="40">
        <v>10.4</v>
      </c>
      <c r="L16" s="40">
        <f t="shared" si="0"/>
        <v>13.799999999999997</v>
      </c>
      <c r="M16" s="25">
        <v>92680</v>
      </c>
      <c r="N16" s="25">
        <f t="shared" si="1"/>
        <v>2094.5680000000002</v>
      </c>
      <c r="O16" s="25">
        <f t="shared" si="2"/>
        <v>240.96799999999999</v>
      </c>
      <c r="P16" s="25">
        <f t="shared" si="3"/>
        <v>55.607999999999997</v>
      </c>
      <c r="Q16" s="25">
        <f t="shared" si="4"/>
        <v>639.49199999999996</v>
      </c>
      <c r="R16" s="25">
        <f t="shared" si="5"/>
        <v>139.02000000000001</v>
      </c>
      <c r="S16" s="25">
        <f t="shared" si="6"/>
        <v>2437.4839999999999</v>
      </c>
      <c r="T16" s="25">
        <f t="shared" si="7"/>
        <v>1139.9639999999999</v>
      </c>
      <c r="U16" s="25">
        <f t="shared" si="8"/>
        <v>101.94800000000001</v>
      </c>
      <c r="V16" s="25">
        <f t="shared" si="9"/>
        <v>231.7</v>
      </c>
      <c r="W16" s="25">
        <f t="shared" si="10"/>
        <v>963.87199999999996</v>
      </c>
      <c r="X16" s="25">
        <f t="shared" si="11"/>
        <v>1278.9839999999997</v>
      </c>
      <c r="Y16" s="25">
        <v>35521</v>
      </c>
      <c r="Z16" s="105">
        <v>32</v>
      </c>
      <c r="AA16" s="40">
        <v>35888</v>
      </c>
      <c r="AB16" s="40">
        <f t="shared" si="12"/>
        <v>5.8967033585766169</v>
      </c>
      <c r="AC16" s="40">
        <f t="shared" si="13"/>
        <v>0.67838180231412404</v>
      </c>
      <c r="AD16" s="40">
        <f t="shared" si="14"/>
        <v>0.15654964668787477</v>
      </c>
      <c r="AE16" s="40">
        <f t="shared" si="15"/>
        <v>1.8003209369105599</v>
      </c>
      <c r="AF16" s="40">
        <f t="shared" si="16"/>
        <v>0.39137411671968697</v>
      </c>
      <c r="AG16" s="40">
        <f t="shared" si="17"/>
        <v>6.8620928464851776</v>
      </c>
      <c r="AH16" s="40">
        <f t="shared" si="18"/>
        <v>3.2092677571014327</v>
      </c>
      <c r="AI16" s="40">
        <f t="shared" si="19"/>
        <v>0.28700768559443712</v>
      </c>
      <c r="AJ16" s="40">
        <f t="shared" si="20"/>
        <v>0.65229019453281156</v>
      </c>
      <c r="AK16" s="40">
        <f t="shared" si="21"/>
        <v>2.7135272092564962</v>
      </c>
      <c r="AL16" s="28">
        <f t="shared" si="22"/>
        <v>22.647515554179218</v>
      </c>
    </row>
    <row r="17" spans="1:38">
      <c r="A17" s="13">
        <v>1964</v>
      </c>
      <c r="B17" s="40">
        <v>23.4</v>
      </c>
      <c r="C17" s="40">
        <v>2.5</v>
      </c>
      <c r="D17" s="111" t="s">
        <v>86</v>
      </c>
      <c r="E17" s="40">
        <v>7.2</v>
      </c>
      <c r="F17" s="40">
        <v>1.6</v>
      </c>
      <c r="G17" s="40">
        <v>25.3</v>
      </c>
      <c r="H17" s="40">
        <v>12</v>
      </c>
      <c r="I17" s="40">
        <v>1.1000000000000001</v>
      </c>
      <c r="J17" s="40">
        <v>2.2999999999999998</v>
      </c>
      <c r="K17" s="40">
        <v>11.2</v>
      </c>
      <c r="L17" s="40">
        <f t="shared" si="0"/>
        <v>13.400000000000006</v>
      </c>
      <c r="M17" s="25">
        <v>83880</v>
      </c>
      <c r="N17" s="25">
        <f t="shared" si="1"/>
        <v>1962.7919999999997</v>
      </c>
      <c r="O17" s="25">
        <f t="shared" si="2"/>
        <v>209.7</v>
      </c>
      <c r="P17" s="25">
        <f t="shared" si="3"/>
        <v>58.715999999999994</v>
      </c>
      <c r="Q17" s="25">
        <f t="shared" si="4"/>
        <v>603.93600000000004</v>
      </c>
      <c r="R17" s="25">
        <f t="shared" si="5"/>
        <v>134.208</v>
      </c>
      <c r="S17" s="25">
        <f t="shared" si="6"/>
        <v>2122.1640000000002</v>
      </c>
      <c r="T17" s="25">
        <f t="shared" si="7"/>
        <v>1006.56</v>
      </c>
      <c r="U17" s="25">
        <f t="shared" si="8"/>
        <v>92.268000000000015</v>
      </c>
      <c r="V17" s="25">
        <f t="shared" si="9"/>
        <v>192.92399999999998</v>
      </c>
      <c r="W17" s="25">
        <f t="shared" si="10"/>
        <v>939.4559999999999</v>
      </c>
      <c r="X17" s="25">
        <f t="shared" si="11"/>
        <v>1123.9920000000004</v>
      </c>
      <c r="Y17" s="25">
        <v>33047</v>
      </c>
      <c r="Z17" s="105">
        <v>29.5</v>
      </c>
      <c r="AA17" s="40">
        <v>33228</v>
      </c>
      <c r="AB17" s="40">
        <f t="shared" si="12"/>
        <v>5.9393954065421966</v>
      </c>
      <c r="AC17" s="40">
        <f t="shared" si="13"/>
        <v>0.63455079129724334</v>
      </c>
      <c r="AD17" s="40">
        <f t="shared" si="14"/>
        <v>0.17767422156322812</v>
      </c>
      <c r="AE17" s="40">
        <f t="shared" si="15"/>
        <v>1.827506278936061</v>
      </c>
      <c r="AF17" s="40">
        <f t="shared" si="16"/>
        <v>0.40611250643023572</v>
      </c>
      <c r="AG17" s="40">
        <f t="shared" si="17"/>
        <v>6.4216540079281028</v>
      </c>
      <c r="AH17" s="40">
        <f t="shared" si="18"/>
        <v>3.0458437982267679</v>
      </c>
      <c r="AI17" s="40">
        <f t="shared" si="19"/>
        <v>0.2792023481707871</v>
      </c>
      <c r="AJ17" s="40">
        <f t="shared" si="20"/>
        <v>0.58378672799346376</v>
      </c>
      <c r="AK17" s="40">
        <f t="shared" si="21"/>
        <v>2.84278754501165</v>
      </c>
      <c r="AL17" s="28">
        <f t="shared" si="22"/>
        <v>22.158513632099734</v>
      </c>
    </row>
    <row r="18" spans="1:38">
      <c r="A18" s="13">
        <v>1963</v>
      </c>
      <c r="B18" s="40">
        <v>20.2</v>
      </c>
      <c r="C18" s="40">
        <v>2.2000000000000002</v>
      </c>
      <c r="D18" s="111" t="s">
        <v>87</v>
      </c>
      <c r="E18" s="40">
        <v>7.4</v>
      </c>
      <c r="F18" s="40">
        <v>1.1000000000000001</v>
      </c>
      <c r="G18" s="40">
        <v>21.7</v>
      </c>
      <c r="H18" s="40">
        <v>10</v>
      </c>
      <c r="I18" s="40">
        <v>0.9</v>
      </c>
      <c r="J18" s="40">
        <v>1.2</v>
      </c>
      <c r="K18" s="40">
        <v>10.199999999999999</v>
      </c>
      <c r="L18" s="40">
        <f t="shared" si="0"/>
        <v>25.100000000000009</v>
      </c>
      <c r="M18" s="25">
        <v>92890</v>
      </c>
      <c r="N18" s="25">
        <f t="shared" si="1"/>
        <v>1876.3779999999999</v>
      </c>
      <c r="O18" s="25">
        <f t="shared" si="2"/>
        <v>204.35800000000003</v>
      </c>
      <c r="P18" s="25">
        <f t="shared" si="3"/>
        <v>55.734000000000002</v>
      </c>
      <c r="Q18" s="25">
        <f t="shared" si="4"/>
        <v>687.38599999999997</v>
      </c>
      <c r="R18" s="25">
        <f t="shared" si="5"/>
        <v>102.17900000000002</v>
      </c>
      <c r="S18" s="25">
        <f t="shared" si="6"/>
        <v>2015.713</v>
      </c>
      <c r="T18" s="25">
        <f t="shared" si="7"/>
        <v>928.9</v>
      </c>
      <c r="U18" s="25">
        <f t="shared" si="8"/>
        <v>83.600999999999999</v>
      </c>
      <c r="V18" s="25">
        <f t="shared" si="9"/>
        <v>111.468</v>
      </c>
      <c r="W18" s="25">
        <f t="shared" si="10"/>
        <v>947.47799999999984</v>
      </c>
      <c r="X18" s="25">
        <f t="shared" si="11"/>
        <v>2331.5390000000011</v>
      </c>
      <c r="Y18" s="25">
        <v>30276</v>
      </c>
      <c r="Z18" s="105">
        <v>27.2</v>
      </c>
      <c r="AA18" s="40">
        <v>30409</v>
      </c>
      <c r="AB18" s="40">
        <f t="shared" si="12"/>
        <v>6.1975756374686215</v>
      </c>
      <c r="AC18" s="40">
        <f t="shared" si="13"/>
        <v>0.67498348526885987</v>
      </c>
      <c r="AD18" s="40">
        <f t="shared" si="14"/>
        <v>0.18408640507332544</v>
      </c>
      <c r="AE18" s="40">
        <f t="shared" si="15"/>
        <v>2.2703989959043462</v>
      </c>
      <c r="AF18" s="40">
        <f t="shared" si="16"/>
        <v>0.33749174263442994</v>
      </c>
      <c r="AG18" s="40">
        <f t="shared" si="17"/>
        <v>6.6577916501519354</v>
      </c>
      <c r="AH18" s="40">
        <f t="shared" si="18"/>
        <v>3.0681067512220901</v>
      </c>
      <c r="AI18" s="40">
        <f t="shared" si="19"/>
        <v>0.27612960760998811</v>
      </c>
      <c r="AJ18" s="40">
        <f t="shared" si="20"/>
        <v>0.36817281014665088</v>
      </c>
      <c r="AK18" s="40">
        <f t="shared" si="21"/>
        <v>3.1294688862465314</v>
      </c>
      <c r="AL18" s="28">
        <f t="shared" si="22"/>
        <v>23.16420597172678</v>
      </c>
    </row>
    <row r="19" spans="1:38">
      <c r="A19" s="13">
        <v>1962</v>
      </c>
      <c r="B19" s="40">
        <v>24.2</v>
      </c>
      <c r="C19" s="40">
        <v>3</v>
      </c>
      <c r="D19" s="111" t="s">
        <v>87</v>
      </c>
      <c r="E19" s="40">
        <v>9.4</v>
      </c>
      <c r="F19" s="40">
        <v>1.2</v>
      </c>
      <c r="G19" s="40">
        <v>23.3</v>
      </c>
      <c r="H19" s="40">
        <v>11.5</v>
      </c>
      <c r="I19" s="40">
        <v>1.2</v>
      </c>
      <c r="J19" s="40">
        <v>1.3</v>
      </c>
      <c r="K19" s="40">
        <v>11.7</v>
      </c>
      <c r="L19" s="40">
        <f t="shared" si="0"/>
        <v>13.199999999999989</v>
      </c>
      <c r="M19" s="25">
        <v>75780</v>
      </c>
      <c r="N19" s="25">
        <f t="shared" si="1"/>
        <v>1833.876</v>
      </c>
      <c r="O19" s="25">
        <f t="shared" si="2"/>
        <v>227.34</v>
      </c>
      <c r="P19" s="25">
        <f t="shared" si="3"/>
        <v>45.468000000000004</v>
      </c>
      <c r="Q19" s="25">
        <f t="shared" si="4"/>
        <v>712.33199999999999</v>
      </c>
      <c r="R19" s="25">
        <f t="shared" si="5"/>
        <v>90.936000000000007</v>
      </c>
      <c r="S19" s="25">
        <f t="shared" si="6"/>
        <v>1765.674</v>
      </c>
      <c r="T19" s="25">
        <f t="shared" si="7"/>
        <v>871.47</v>
      </c>
      <c r="U19" s="25">
        <f t="shared" si="8"/>
        <v>90.936000000000007</v>
      </c>
      <c r="V19" s="25">
        <f t="shared" si="9"/>
        <v>98.513999999999996</v>
      </c>
      <c r="W19" s="25">
        <f t="shared" si="10"/>
        <v>886.62599999999998</v>
      </c>
      <c r="X19" s="25">
        <f t="shared" si="11"/>
        <v>1000.2959999999991</v>
      </c>
      <c r="Y19" s="25">
        <v>28486</v>
      </c>
      <c r="Z19" s="105">
        <v>25.5</v>
      </c>
      <c r="AA19" s="40">
        <v>28711</v>
      </c>
      <c r="AB19" s="40">
        <f t="shared" si="12"/>
        <v>6.4378150670504812</v>
      </c>
      <c r="AC19" s="40">
        <f t="shared" si="13"/>
        <v>0.79807624798146459</v>
      </c>
      <c r="AD19" s="40">
        <f t="shared" si="14"/>
        <v>0.15961524959629292</v>
      </c>
      <c r="AE19" s="40">
        <f t="shared" si="15"/>
        <v>2.5006389103419222</v>
      </c>
      <c r="AF19" s="40">
        <f t="shared" si="16"/>
        <v>0.31923049919258584</v>
      </c>
      <c r="AG19" s="40">
        <f t="shared" si="17"/>
        <v>6.1983921926560415</v>
      </c>
      <c r="AH19" s="40">
        <f t="shared" si="18"/>
        <v>3.0592922839289476</v>
      </c>
      <c r="AI19" s="40">
        <f t="shared" si="19"/>
        <v>0.31923049919258584</v>
      </c>
      <c r="AJ19" s="40">
        <f t="shared" si="20"/>
        <v>0.34583304079196797</v>
      </c>
      <c r="AK19" s="40">
        <f t="shared" si="21"/>
        <v>3.1124973671277116</v>
      </c>
      <c r="AL19" s="28">
        <f t="shared" si="22"/>
        <v>23.250621357860002</v>
      </c>
    </row>
    <row r="20" spans="1:38">
      <c r="A20" s="13">
        <v>1961</v>
      </c>
      <c r="B20" s="40">
        <v>23.5</v>
      </c>
      <c r="C20" s="40">
        <v>3.1</v>
      </c>
      <c r="D20" s="111" t="s">
        <v>87</v>
      </c>
      <c r="E20" s="40">
        <v>9.1999999999999993</v>
      </c>
      <c r="F20" s="111">
        <v>0.9</v>
      </c>
      <c r="G20" s="40">
        <v>22.5</v>
      </c>
      <c r="H20" s="40">
        <v>11.5</v>
      </c>
      <c r="I20" s="40">
        <v>1.2</v>
      </c>
      <c r="J20" s="40">
        <v>1.1000000000000001</v>
      </c>
      <c r="K20" s="40">
        <v>12.4</v>
      </c>
      <c r="L20" s="40">
        <f t="shared" si="0"/>
        <v>14.600000000000009</v>
      </c>
      <c r="M20" s="25">
        <v>73150</v>
      </c>
      <c r="N20" s="25">
        <f t="shared" si="1"/>
        <v>1719.0250000000001</v>
      </c>
      <c r="O20" s="25">
        <f t="shared" si="2"/>
        <v>226.76499999999999</v>
      </c>
      <c r="P20" s="25">
        <f t="shared" si="3"/>
        <v>43.89</v>
      </c>
      <c r="Q20" s="25">
        <f t="shared" si="4"/>
        <v>672.98</v>
      </c>
      <c r="R20" s="25">
        <f t="shared" si="5"/>
        <v>65.834999999999994</v>
      </c>
      <c r="S20" s="25">
        <f t="shared" si="6"/>
        <v>1645.875</v>
      </c>
      <c r="T20" s="25">
        <f t="shared" si="7"/>
        <v>841.22500000000002</v>
      </c>
      <c r="U20" s="25">
        <f t="shared" si="8"/>
        <v>87.78</v>
      </c>
      <c r="V20" s="25">
        <f t="shared" si="9"/>
        <v>80.465000000000003</v>
      </c>
      <c r="W20" s="25">
        <f t="shared" si="10"/>
        <v>907.06</v>
      </c>
      <c r="X20" s="25">
        <f t="shared" si="11"/>
        <v>1067.9900000000007</v>
      </c>
      <c r="Y20" s="25">
        <v>27209</v>
      </c>
      <c r="Z20" s="105">
        <v>24.4</v>
      </c>
      <c r="AA20" s="40">
        <v>27413</v>
      </c>
      <c r="AB20" s="40">
        <f t="shared" si="12"/>
        <v>6.3178543864162595</v>
      </c>
      <c r="AC20" s="40">
        <f t="shared" si="13"/>
        <v>0.83341908927193209</v>
      </c>
      <c r="AD20" s="40">
        <f t="shared" si="14"/>
        <v>0.16130692050424492</v>
      </c>
      <c r="AE20" s="40">
        <f t="shared" si="15"/>
        <v>2.473372781065089</v>
      </c>
      <c r="AF20" s="40">
        <f t="shared" si="16"/>
        <v>0.24196038075636733</v>
      </c>
      <c r="AG20" s="40">
        <f t="shared" si="17"/>
        <v>6.0490095189091848</v>
      </c>
      <c r="AH20" s="40">
        <f t="shared" si="18"/>
        <v>3.0917159763313609</v>
      </c>
      <c r="AI20" s="40">
        <f t="shared" si="19"/>
        <v>0.32261384100848983</v>
      </c>
      <c r="AJ20" s="40">
        <f t="shared" si="20"/>
        <v>0.29572935425778235</v>
      </c>
      <c r="AK20" s="40">
        <f t="shared" si="21"/>
        <v>3.3336763570877284</v>
      </c>
      <c r="AL20" s="28">
        <f t="shared" si="22"/>
        <v>23.12065860560844</v>
      </c>
    </row>
    <row r="21" spans="1:38">
      <c r="A21" s="13">
        <v>1960</v>
      </c>
      <c r="B21" s="40">
        <v>24.1</v>
      </c>
      <c r="C21" s="40">
        <v>3</v>
      </c>
      <c r="D21" s="111" t="s">
        <v>87</v>
      </c>
      <c r="E21" s="40">
        <v>8.4</v>
      </c>
      <c r="F21" s="111">
        <v>0.9</v>
      </c>
      <c r="G21" s="40">
        <v>22.3</v>
      </c>
      <c r="H21" s="40">
        <v>11.5</v>
      </c>
      <c r="I21" s="40">
        <v>1.3</v>
      </c>
      <c r="J21" s="40">
        <v>1.1000000000000001</v>
      </c>
      <c r="K21" s="40">
        <v>12.8</v>
      </c>
      <c r="L21" s="40">
        <f t="shared" si="0"/>
        <v>14.600000000000009</v>
      </c>
      <c r="M21" s="25">
        <v>67500</v>
      </c>
      <c r="N21" s="25">
        <f t="shared" si="1"/>
        <v>1626.75</v>
      </c>
      <c r="O21" s="25">
        <f t="shared" si="2"/>
        <v>202.5</v>
      </c>
      <c r="P21" s="25">
        <f t="shared" si="3"/>
        <v>40.5</v>
      </c>
      <c r="Q21" s="25">
        <f t="shared" si="4"/>
        <v>567</v>
      </c>
      <c r="R21" s="25">
        <f t="shared" si="5"/>
        <v>60.75</v>
      </c>
      <c r="S21" s="25">
        <f t="shared" si="6"/>
        <v>1505.25</v>
      </c>
      <c r="T21" s="25">
        <f t="shared" si="7"/>
        <v>776.25</v>
      </c>
      <c r="U21" s="25">
        <f t="shared" si="8"/>
        <v>87.75</v>
      </c>
      <c r="V21" s="25">
        <f t="shared" si="9"/>
        <v>74.25</v>
      </c>
      <c r="W21" s="25">
        <f t="shared" si="10"/>
        <v>864</v>
      </c>
      <c r="X21" s="25">
        <f t="shared" si="11"/>
        <v>985.50000000000057</v>
      </c>
      <c r="Y21" s="25">
        <v>25489</v>
      </c>
      <c r="Z21" s="105">
        <v>22.6</v>
      </c>
      <c r="AA21" s="40">
        <v>25977</v>
      </c>
      <c r="AB21" s="40">
        <f t="shared" si="12"/>
        <v>6.3821648554278312</v>
      </c>
      <c r="AC21" s="40">
        <f t="shared" si="13"/>
        <v>0.79446035544744786</v>
      </c>
      <c r="AD21" s="40">
        <f t="shared" si="14"/>
        <v>0.15889207108948958</v>
      </c>
      <c r="AE21" s="40">
        <f t="shared" si="15"/>
        <v>2.2244889952528544</v>
      </c>
      <c r="AF21" s="40">
        <f t="shared" si="16"/>
        <v>0.23833810663423438</v>
      </c>
      <c r="AG21" s="40">
        <f t="shared" si="17"/>
        <v>5.9054886421593631</v>
      </c>
      <c r="AH21" s="40">
        <f t="shared" si="18"/>
        <v>3.0454313625485505</v>
      </c>
      <c r="AI21" s="40">
        <f t="shared" si="19"/>
        <v>0.34426615402722743</v>
      </c>
      <c r="AJ21" s="40">
        <f t="shared" si="20"/>
        <v>0.29130213033073088</v>
      </c>
      <c r="AK21" s="40">
        <f t="shared" si="21"/>
        <v>3.3896975165757777</v>
      </c>
      <c r="AL21" s="28">
        <f t="shared" si="22"/>
        <v>22.774530189493511</v>
      </c>
    </row>
    <row r="22" spans="1:38">
      <c r="A22" s="13">
        <v>1959</v>
      </c>
      <c r="B22" s="40">
        <v>24.3</v>
      </c>
      <c r="C22" s="40">
        <v>3.2</v>
      </c>
      <c r="D22" s="111" t="s">
        <v>127</v>
      </c>
      <c r="E22" s="40">
        <v>6.7</v>
      </c>
      <c r="F22" s="111">
        <v>0.9</v>
      </c>
      <c r="G22" s="40">
        <v>22.8</v>
      </c>
      <c r="H22" s="40">
        <v>11.1</v>
      </c>
      <c r="I22" s="40">
        <v>1.3</v>
      </c>
      <c r="J22" s="40">
        <v>1</v>
      </c>
      <c r="K22" s="40">
        <v>12</v>
      </c>
      <c r="L22" s="40">
        <f t="shared" si="0"/>
        <v>16.700000000000003</v>
      </c>
      <c r="M22" s="25">
        <v>64510</v>
      </c>
      <c r="N22" s="25">
        <f t="shared" si="1"/>
        <v>1567.5930000000001</v>
      </c>
      <c r="O22" s="25">
        <f t="shared" si="2"/>
        <v>206.43199999999999</v>
      </c>
      <c r="P22" s="25">
        <f t="shared" si="3"/>
        <v>32.255000000000003</v>
      </c>
      <c r="Q22" s="25">
        <f t="shared" si="4"/>
        <v>432.21699999999998</v>
      </c>
      <c r="R22" s="25">
        <f t="shared" si="5"/>
        <v>58.058999999999997</v>
      </c>
      <c r="S22" s="25">
        <f t="shared" si="6"/>
        <v>1470.828</v>
      </c>
      <c r="T22" s="25">
        <f t="shared" si="7"/>
        <v>716.06100000000004</v>
      </c>
      <c r="U22" s="25">
        <f t="shared" si="8"/>
        <v>83.863</v>
      </c>
      <c r="V22" s="25">
        <f t="shared" si="9"/>
        <v>64.510000000000005</v>
      </c>
      <c r="W22" s="25">
        <f t="shared" si="10"/>
        <v>774.12</v>
      </c>
      <c r="X22" s="25">
        <f t="shared" si="11"/>
        <v>1077.3170000000002</v>
      </c>
      <c r="Y22" s="25">
        <v>23860</v>
      </c>
      <c r="Z22" s="105">
        <v>21.3</v>
      </c>
      <c r="AA22" s="40">
        <v>24348</v>
      </c>
      <c r="AB22" s="40">
        <f t="shared" si="12"/>
        <v>6.5699622799664716</v>
      </c>
      <c r="AC22" s="40">
        <f t="shared" si="13"/>
        <v>0.8651802179379714</v>
      </c>
      <c r="AD22" s="40">
        <f t="shared" si="14"/>
        <v>0.13518440905280807</v>
      </c>
      <c r="AE22" s="40">
        <f t="shared" si="15"/>
        <v>1.8114710813076278</v>
      </c>
      <c r="AF22" s="40">
        <f t="shared" si="16"/>
        <v>0.24333193629505448</v>
      </c>
      <c r="AG22" s="40">
        <f t="shared" si="17"/>
        <v>6.1644090528080469</v>
      </c>
      <c r="AH22" s="40">
        <f t="shared" si="18"/>
        <v>3.0010938809723391</v>
      </c>
      <c r="AI22" s="40">
        <f t="shared" si="19"/>
        <v>0.35147946353730092</v>
      </c>
      <c r="AJ22" s="40">
        <f t="shared" si="20"/>
        <v>0.27036881810561614</v>
      </c>
      <c r="AK22" s="40">
        <f t="shared" si="21"/>
        <v>3.244425817267393</v>
      </c>
      <c r="AL22" s="28">
        <f t="shared" si="22"/>
        <v>22.656906957250634</v>
      </c>
    </row>
    <row r="23" spans="1:38">
      <c r="A23" s="13">
        <v>1958</v>
      </c>
      <c r="B23" s="40">
        <v>25.3</v>
      </c>
      <c r="C23" s="40">
        <v>2.8</v>
      </c>
      <c r="D23" s="111" t="s">
        <v>127</v>
      </c>
      <c r="E23" s="40">
        <v>7.1</v>
      </c>
      <c r="F23" s="111">
        <v>0.8</v>
      </c>
      <c r="G23" s="40">
        <v>22.5</v>
      </c>
      <c r="H23" s="40">
        <v>10.8</v>
      </c>
      <c r="I23" s="40">
        <v>1.3</v>
      </c>
      <c r="J23" s="40">
        <v>0.9</v>
      </c>
      <c r="K23" s="40">
        <v>12.9</v>
      </c>
      <c r="L23" s="40">
        <f t="shared" si="0"/>
        <v>15.599999999999994</v>
      </c>
      <c r="M23" s="25">
        <v>60680</v>
      </c>
      <c r="N23" s="25">
        <f t="shared" si="1"/>
        <v>1535.204</v>
      </c>
      <c r="O23" s="25">
        <f t="shared" si="2"/>
        <v>169.904</v>
      </c>
      <c r="P23" s="25">
        <f t="shared" si="3"/>
        <v>30.34</v>
      </c>
      <c r="Q23" s="25">
        <f t="shared" si="4"/>
        <v>430.82799999999997</v>
      </c>
      <c r="R23" s="25">
        <f t="shared" si="5"/>
        <v>48.543999999999997</v>
      </c>
      <c r="S23" s="25">
        <f t="shared" si="6"/>
        <v>1365.3</v>
      </c>
      <c r="T23" s="25">
        <f t="shared" si="7"/>
        <v>655.34400000000005</v>
      </c>
      <c r="U23" s="25">
        <f t="shared" si="8"/>
        <v>78.884</v>
      </c>
      <c r="V23" s="25">
        <f t="shared" si="9"/>
        <v>54.612000000000002</v>
      </c>
      <c r="W23" s="25">
        <f t="shared" si="10"/>
        <v>782.77200000000005</v>
      </c>
      <c r="X23" s="25">
        <f t="shared" si="11"/>
        <v>946.60799999999961</v>
      </c>
      <c r="Y23" s="25">
        <v>22601</v>
      </c>
      <c r="Z23" s="105">
        <v>20.2</v>
      </c>
      <c r="AA23" s="40">
        <v>23050</v>
      </c>
      <c r="AB23" s="40">
        <f t="shared" si="12"/>
        <v>6.7926374939161978</v>
      </c>
      <c r="AC23" s="40">
        <f t="shared" si="13"/>
        <v>0.75175434715278089</v>
      </c>
      <c r="AD23" s="40">
        <f t="shared" si="14"/>
        <v>0.13424184770585373</v>
      </c>
      <c r="AE23" s="40">
        <f t="shared" si="15"/>
        <v>1.9062342374231227</v>
      </c>
      <c r="AF23" s="40">
        <f t="shared" si="16"/>
        <v>0.21478695632936595</v>
      </c>
      <c r="AG23" s="40">
        <f t="shared" si="17"/>
        <v>6.0408831467634174</v>
      </c>
      <c r="AH23" s="40">
        <f t="shared" si="18"/>
        <v>2.899623910446441</v>
      </c>
      <c r="AI23" s="40">
        <f t="shared" si="19"/>
        <v>0.34902880403521969</v>
      </c>
      <c r="AJ23" s="40">
        <f t="shared" si="20"/>
        <v>0.24163532587053668</v>
      </c>
      <c r="AK23" s="40">
        <f t="shared" si="21"/>
        <v>3.4634396708110264</v>
      </c>
      <c r="AL23" s="28">
        <f t="shared" si="22"/>
        <v>22.794265740453962</v>
      </c>
    </row>
    <row r="24" spans="1:38">
      <c r="A24" s="13">
        <v>1957</v>
      </c>
      <c r="B24" s="40">
        <v>27.8</v>
      </c>
      <c r="C24" s="40">
        <v>2.7</v>
      </c>
      <c r="D24" s="111" t="s">
        <v>127</v>
      </c>
      <c r="E24" s="40">
        <v>7.6</v>
      </c>
      <c r="F24" s="111">
        <v>0.5</v>
      </c>
      <c r="G24" s="40">
        <v>19.8</v>
      </c>
      <c r="H24" s="40">
        <v>10.7</v>
      </c>
      <c r="I24" s="40">
        <v>1.3</v>
      </c>
      <c r="J24" s="40">
        <v>0.9</v>
      </c>
      <c r="K24" s="40">
        <v>12.2</v>
      </c>
      <c r="L24" s="40">
        <f t="shared" si="0"/>
        <v>16.499999999999986</v>
      </c>
      <c r="M24" s="25">
        <v>57780</v>
      </c>
      <c r="N24" s="25">
        <f t="shared" si="1"/>
        <v>1606.2840000000001</v>
      </c>
      <c r="O24" s="25">
        <f t="shared" si="2"/>
        <v>156.006</v>
      </c>
      <c r="P24" s="25">
        <f t="shared" si="3"/>
        <v>28.89</v>
      </c>
      <c r="Q24" s="25">
        <f t="shared" si="4"/>
        <v>439.12799999999999</v>
      </c>
      <c r="R24" s="25">
        <f t="shared" si="5"/>
        <v>28.89</v>
      </c>
      <c r="S24" s="25">
        <f t="shared" si="6"/>
        <v>1144.0440000000001</v>
      </c>
      <c r="T24" s="25">
        <f t="shared" si="7"/>
        <v>618.24599999999998</v>
      </c>
      <c r="U24" s="25">
        <f t="shared" si="8"/>
        <v>75.114000000000004</v>
      </c>
      <c r="V24" s="25">
        <f t="shared" si="9"/>
        <v>52.002000000000002</v>
      </c>
      <c r="W24" s="25">
        <f t="shared" si="10"/>
        <v>704.91600000000005</v>
      </c>
      <c r="X24" s="25">
        <f t="shared" si="11"/>
        <v>953.36999999999921</v>
      </c>
      <c r="Y24" s="25">
        <v>21692</v>
      </c>
      <c r="Z24" s="105">
        <v>19.399999999999999</v>
      </c>
      <c r="AA24" s="40">
        <v>22105</v>
      </c>
      <c r="AB24" s="40">
        <f t="shared" si="12"/>
        <v>7.4049603540475761</v>
      </c>
      <c r="AC24" s="40">
        <f t="shared" si="13"/>
        <v>0.71918679697584365</v>
      </c>
      <c r="AD24" s="40">
        <f t="shared" si="14"/>
        <v>0.13318274018071177</v>
      </c>
      <c r="AE24" s="40">
        <f t="shared" si="15"/>
        <v>2.024377650746819</v>
      </c>
      <c r="AF24" s="40">
        <f t="shared" si="16"/>
        <v>0.13318274018071177</v>
      </c>
      <c r="AG24" s="40">
        <f t="shared" si="17"/>
        <v>5.2740365111561873</v>
      </c>
      <c r="AH24" s="40">
        <f t="shared" si="18"/>
        <v>2.850110639867232</v>
      </c>
      <c r="AI24" s="40">
        <f t="shared" si="19"/>
        <v>0.34627512446985065</v>
      </c>
      <c r="AJ24" s="40">
        <f t="shared" si="20"/>
        <v>0.2397289323252812</v>
      </c>
      <c r="AK24" s="40">
        <f t="shared" si="21"/>
        <v>3.2496588604093679</v>
      </c>
      <c r="AL24" s="28">
        <f t="shared" si="22"/>
        <v>22.374700350359582</v>
      </c>
    </row>
    <row r="25" spans="1:38">
      <c r="A25" s="13">
        <v>1956</v>
      </c>
      <c r="B25" s="40">
        <v>30.6</v>
      </c>
      <c r="C25" s="40">
        <v>2.6</v>
      </c>
      <c r="D25" s="111" t="s">
        <v>127</v>
      </c>
      <c r="E25" s="40">
        <v>7.3</v>
      </c>
      <c r="F25" s="111">
        <v>0.4</v>
      </c>
      <c r="G25" s="41">
        <v>20.7</v>
      </c>
      <c r="H25" s="41">
        <v>10.8</v>
      </c>
      <c r="I25" s="40">
        <v>1.4</v>
      </c>
      <c r="J25" s="40">
        <v>0.9</v>
      </c>
      <c r="K25" s="40">
        <v>13.7</v>
      </c>
      <c r="L25" s="40">
        <f t="shared" si="0"/>
        <v>11.599999999999994</v>
      </c>
      <c r="M25" s="25">
        <v>52900</v>
      </c>
      <c r="N25" s="25">
        <f t="shared" si="1"/>
        <v>1618.74</v>
      </c>
      <c r="O25" s="25">
        <f t="shared" si="2"/>
        <v>137.54</v>
      </c>
      <c r="P25" s="25">
        <f t="shared" si="3"/>
        <v>26.45</v>
      </c>
      <c r="Q25" s="25">
        <f t="shared" si="4"/>
        <v>386.17</v>
      </c>
      <c r="R25" s="25">
        <f t="shared" si="5"/>
        <v>21.16</v>
      </c>
      <c r="S25" s="126">
        <f t="shared" si="6"/>
        <v>1095.03</v>
      </c>
      <c r="T25" s="126">
        <f t="shared" si="7"/>
        <v>571.32000000000005</v>
      </c>
      <c r="U25" s="25">
        <f t="shared" si="8"/>
        <v>74.06</v>
      </c>
      <c r="V25" s="25">
        <f t="shared" si="9"/>
        <v>47.61</v>
      </c>
      <c r="W25" s="25">
        <f t="shared" si="10"/>
        <v>724.73</v>
      </c>
      <c r="X25" s="25">
        <f t="shared" si="11"/>
        <v>613.63999999999965</v>
      </c>
      <c r="Y25" s="25">
        <v>20569</v>
      </c>
      <c r="Z25" s="105">
        <v>18.3</v>
      </c>
      <c r="AA25" s="40">
        <v>20956</v>
      </c>
      <c r="AB25" s="40">
        <f t="shared" si="12"/>
        <v>7.8698040740920803</v>
      </c>
      <c r="AC25" s="40">
        <f t="shared" si="13"/>
        <v>0.66867616315815059</v>
      </c>
      <c r="AD25" s="40">
        <f t="shared" si="14"/>
        <v>0.12859156983810588</v>
      </c>
      <c r="AE25" s="40">
        <f t="shared" si="15"/>
        <v>1.8774369196363458</v>
      </c>
      <c r="AF25" s="40">
        <f t="shared" si="16"/>
        <v>0.10287325587048471</v>
      </c>
      <c r="AG25" s="41">
        <f t="shared" si="17"/>
        <v>5.3236909912975836</v>
      </c>
      <c r="AH25" s="41">
        <f t="shared" si="18"/>
        <v>2.7775779085030874</v>
      </c>
      <c r="AI25" s="40">
        <f t="shared" si="19"/>
        <v>0.36005639554669649</v>
      </c>
      <c r="AJ25" s="40">
        <f t="shared" si="20"/>
        <v>0.23146482570859059</v>
      </c>
      <c r="AK25" s="40">
        <f t="shared" si="21"/>
        <v>3.5234090135641014</v>
      </c>
      <c r="AL25" s="28">
        <f t="shared" si="22"/>
        <v>22.863581117215226</v>
      </c>
    </row>
    <row r="26" spans="1:38">
      <c r="A26" s="13">
        <v>1955</v>
      </c>
      <c r="B26" s="40">
        <v>34.799999999999997</v>
      </c>
      <c r="C26" s="40">
        <v>2.7</v>
      </c>
      <c r="D26" s="111" t="s">
        <v>127</v>
      </c>
      <c r="E26" s="40">
        <v>7.3</v>
      </c>
      <c r="F26" s="40">
        <v>1</v>
      </c>
      <c r="G26" s="58" t="s">
        <v>69</v>
      </c>
      <c r="H26" s="40">
        <v>36.6</v>
      </c>
      <c r="I26" s="40"/>
      <c r="J26" s="40"/>
      <c r="K26" s="40">
        <v>15.3</v>
      </c>
      <c r="L26" s="40">
        <f t="shared" si="0"/>
        <v>2.2999999999999972</v>
      </c>
      <c r="M26" s="25">
        <v>46070</v>
      </c>
      <c r="N26" s="25">
        <f t="shared" ref="N26:R31" si="23">B26*$M26/1000</f>
        <v>1603.2359999999999</v>
      </c>
      <c r="O26" s="25">
        <f t="shared" si="23"/>
        <v>124.38900000000001</v>
      </c>
      <c r="P26" s="25">
        <f t="shared" si="23"/>
        <v>23.035</v>
      </c>
      <c r="Q26" s="25">
        <f t="shared" si="23"/>
        <v>336.31099999999998</v>
      </c>
      <c r="R26" s="25">
        <f t="shared" si="23"/>
        <v>46.07</v>
      </c>
      <c r="S26" s="70" t="s">
        <v>69</v>
      </c>
      <c r="T26" s="25">
        <f t="shared" ref="T26:X31" si="24">H26*$M26/1000</f>
        <v>1686.162</v>
      </c>
      <c r="U26" s="25">
        <f t="shared" si="24"/>
        <v>0</v>
      </c>
      <c r="V26" s="25">
        <f t="shared" si="24"/>
        <v>0</v>
      </c>
      <c r="W26" s="25">
        <f t="shared" si="24"/>
        <v>704.87099999999998</v>
      </c>
      <c r="X26" s="25">
        <f t="shared" si="24"/>
        <v>105.96099999999987</v>
      </c>
      <c r="Y26" s="25">
        <v>19112</v>
      </c>
      <c r="Z26" s="105">
        <v>16.899999999999999</v>
      </c>
      <c r="AA26" s="40">
        <v>19490</v>
      </c>
      <c r="AB26" s="40">
        <f t="shared" ref="AB26:AB57" si="25">100*N26/$Y26</f>
        <v>8.3886354123064031</v>
      </c>
      <c r="AC26" s="40">
        <f t="shared" ref="AC26:AC57" si="26">100*O26/$Y26</f>
        <v>0.65084240267894522</v>
      </c>
      <c r="AD26" s="40">
        <f t="shared" ref="AD26:AD57" si="27">100*P26/$Y26</f>
        <v>0.12052637086647133</v>
      </c>
      <c r="AE26" s="40">
        <f t="shared" ref="AE26:AE57" si="28">100*Q26/$Y26</f>
        <v>1.7596850146504812</v>
      </c>
      <c r="AF26" s="40">
        <f t="shared" ref="AF26:AF57" si="29">100*R26/$Y26</f>
        <v>0.24105274173294267</v>
      </c>
      <c r="AG26" s="70" t="s">
        <v>69</v>
      </c>
      <c r="AH26" s="40">
        <f t="shared" ref="AH26:AH57" si="30">100*T26/$Y26</f>
        <v>8.8225303474257011</v>
      </c>
      <c r="AI26" s="40">
        <f t="shared" ref="AI26:AI57" si="31">100*U26/$Y26</f>
        <v>0</v>
      </c>
      <c r="AJ26" s="40">
        <f t="shared" ref="AJ26:AJ57" si="32">100*V26/$Y26</f>
        <v>0</v>
      </c>
      <c r="AK26" s="40">
        <f t="shared" ref="AK26:AK57" si="33">100*W26/$Y26</f>
        <v>3.6881069485140223</v>
      </c>
      <c r="AL26" s="28">
        <f t="shared" si="22"/>
        <v>23.671379238174968</v>
      </c>
    </row>
    <row r="27" spans="1:38">
      <c r="A27" s="13">
        <v>1954</v>
      </c>
      <c r="B27" s="40">
        <v>38.1</v>
      </c>
      <c r="C27" s="40">
        <v>2.8</v>
      </c>
      <c r="D27" s="111" t="s">
        <v>127</v>
      </c>
      <c r="E27" s="40">
        <v>7.4</v>
      </c>
      <c r="F27" s="58">
        <v>0.2</v>
      </c>
      <c r="G27" s="58" t="s">
        <v>69</v>
      </c>
      <c r="H27" s="40">
        <v>34.799999999999997</v>
      </c>
      <c r="I27" s="40"/>
      <c r="J27" s="40"/>
      <c r="K27" s="40">
        <v>14.2</v>
      </c>
      <c r="L27" s="40">
        <f t="shared" si="0"/>
        <v>2.5</v>
      </c>
      <c r="M27" s="25">
        <v>44730</v>
      </c>
      <c r="N27" s="25">
        <f t="shared" si="23"/>
        <v>1704.213</v>
      </c>
      <c r="O27" s="25">
        <f t="shared" si="23"/>
        <v>125.24399999999999</v>
      </c>
      <c r="P27" s="25">
        <f t="shared" si="23"/>
        <v>22.364999999999998</v>
      </c>
      <c r="Q27" s="25">
        <f t="shared" si="23"/>
        <v>331.00200000000001</v>
      </c>
      <c r="R27" s="25">
        <f t="shared" si="23"/>
        <v>8.9459999999999997</v>
      </c>
      <c r="S27" s="70" t="s">
        <v>69</v>
      </c>
      <c r="T27" s="25">
        <f t="shared" si="24"/>
        <v>1556.6039999999998</v>
      </c>
      <c r="U27" s="25">
        <f t="shared" si="24"/>
        <v>0</v>
      </c>
      <c r="V27" s="25">
        <f t="shared" si="24"/>
        <v>0</v>
      </c>
      <c r="W27" s="25">
        <f t="shared" si="24"/>
        <v>635.16600000000005</v>
      </c>
      <c r="X27" s="25">
        <f t="shared" si="24"/>
        <v>111.825</v>
      </c>
      <c r="Y27" s="25">
        <v>17700</v>
      </c>
      <c r="Z27" s="105">
        <v>15.7</v>
      </c>
      <c r="AA27" s="40">
        <v>18126</v>
      </c>
      <c r="AB27" s="40">
        <f t="shared" si="25"/>
        <v>9.6283220338983035</v>
      </c>
      <c r="AC27" s="40">
        <f t="shared" si="26"/>
        <v>0.70759322033898298</v>
      </c>
      <c r="AD27" s="40">
        <f t="shared" si="27"/>
        <v>0.12635593220338984</v>
      </c>
      <c r="AE27" s="40">
        <f t="shared" si="28"/>
        <v>1.8700677966101698</v>
      </c>
      <c r="AF27" s="40">
        <f t="shared" si="29"/>
        <v>5.0542372881355935E-2</v>
      </c>
      <c r="AG27" s="70" t="s">
        <v>69</v>
      </c>
      <c r="AH27" s="40">
        <f t="shared" si="30"/>
        <v>8.7943728813559314</v>
      </c>
      <c r="AI27" s="40">
        <f t="shared" si="31"/>
        <v>0</v>
      </c>
      <c r="AJ27" s="40">
        <f t="shared" si="32"/>
        <v>0</v>
      </c>
      <c r="AK27" s="40">
        <f t="shared" si="33"/>
        <v>3.5885084745762716</v>
      </c>
      <c r="AL27" s="28">
        <f t="shared" si="22"/>
        <v>24.765762711864408</v>
      </c>
    </row>
    <row r="28" spans="1:38">
      <c r="A28" s="13">
        <v>1953</v>
      </c>
      <c r="B28" s="40">
        <v>37.6</v>
      </c>
      <c r="C28" s="40">
        <v>2.6</v>
      </c>
      <c r="D28" s="111" t="s">
        <v>88</v>
      </c>
      <c r="E28" s="40">
        <v>9.4</v>
      </c>
      <c r="F28" s="58">
        <v>0.2</v>
      </c>
      <c r="G28" s="58" t="s">
        <v>69</v>
      </c>
      <c r="H28" s="40">
        <v>34.299999999999997</v>
      </c>
      <c r="I28" s="40"/>
      <c r="J28" s="40"/>
      <c r="K28" s="40">
        <v>13.9</v>
      </c>
      <c r="L28" s="40">
        <f t="shared" si="0"/>
        <v>2</v>
      </c>
      <c r="M28" s="25">
        <v>45810</v>
      </c>
      <c r="N28" s="25">
        <f t="shared" si="23"/>
        <v>1722.4559999999999</v>
      </c>
      <c r="O28" s="25">
        <f t="shared" si="23"/>
        <v>119.10599999999999</v>
      </c>
      <c r="P28" s="25">
        <f t="shared" si="23"/>
        <v>18.324000000000002</v>
      </c>
      <c r="Q28" s="25">
        <f t="shared" si="23"/>
        <v>430.61399999999998</v>
      </c>
      <c r="R28" s="25">
        <f t="shared" si="23"/>
        <v>9.1620000000000008</v>
      </c>
      <c r="S28" s="70" t="s">
        <v>69</v>
      </c>
      <c r="T28" s="25">
        <f t="shared" si="24"/>
        <v>1571.2829999999997</v>
      </c>
      <c r="U28" s="25">
        <f t="shared" si="24"/>
        <v>0</v>
      </c>
      <c r="V28" s="25">
        <f t="shared" si="24"/>
        <v>0</v>
      </c>
      <c r="W28" s="25">
        <f t="shared" si="24"/>
        <v>636.75900000000001</v>
      </c>
      <c r="X28" s="25">
        <f t="shared" si="24"/>
        <v>91.62</v>
      </c>
      <c r="Y28" s="25">
        <v>16728</v>
      </c>
      <c r="Z28" s="105">
        <v>14.9</v>
      </c>
      <c r="AA28" s="40">
        <v>17121</v>
      </c>
      <c r="AB28" s="40">
        <f t="shared" si="25"/>
        <v>10.296843615494977</v>
      </c>
      <c r="AC28" s="40">
        <f t="shared" si="26"/>
        <v>0.71201578192252502</v>
      </c>
      <c r="AD28" s="40">
        <f t="shared" si="27"/>
        <v>0.10954088952654233</v>
      </c>
      <c r="AE28" s="40">
        <f t="shared" si="28"/>
        <v>2.5742109038737442</v>
      </c>
      <c r="AF28" s="40">
        <f t="shared" si="29"/>
        <v>5.4770444763271163E-2</v>
      </c>
      <c r="AG28" s="70" t="s">
        <v>69</v>
      </c>
      <c r="AH28" s="40">
        <f t="shared" si="30"/>
        <v>9.393131276901002</v>
      </c>
      <c r="AI28" s="40">
        <f t="shared" si="31"/>
        <v>0</v>
      </c>
      <c r="AJ28" s="40">
        <f t="shared" si="32"/>
        <v>0</v>
      </c>
      <c r="AK28" s="40">
        <f t="shared" si="33"/>
        <v>3.8065459110473459</v>
      </c>
      <c r="AL28" s="28">
        <f t="shared" si="22"/>
        <v>26.94705882352941</v>
      </c>
    </row>
    <row r="29" spans="1:38">
      <c r="A29" s="13">
        <v>1952</v>
      </c>
      <c r="B29" s="40">
        <v>37</v>
      </c>
      <c r="C29" s="40">
        <v>2.6</v>
      </c>
      <c r="D29" s="111" t="s">
        <v>88</v>
      </c>
      <c r="E29" s="40">
        <v>10.4</v>
      </c>
      <c r="F29" s="58">
        <v>0.2</v>
      </c>
      <c r="G29" s="58" t="s">
        <v>69</v>
      </c>
      <c r="H29" s="40">
        <v>34</v>
      </c>
      <c r="I29" s="40"/>
      <c r="J29" s="40"/>
      <c r="K29" s="40">
        <v>13.7</v>
      </c>
      <c r="L29" s="40">
        <f t="shared" si="0"/>
        <v>2.0999999999999943</v>
      </c>
      <c r="M29" s="25">
        <v>44330</v>
      </c>
      <c r="N29" s="25">
        <f t="shared" si="23"/>
        <v>1640.21</v>
      </c>
      <c r="O29" s="25">
        <f t="shared" si="23"/>
        <v>115.258</v>
      </c>
      <c r="P29" s="25">
        <f t="shared" si="23"/>
        <v>17.731999999999999</v>
      </c>
      <c r="Q29" s="25">
        <f t="shared" si="23"/>
        <v>461.03199999999998</v>
      </c>
      <c r="R29" s="25">
        <f t="shared" si="23"/>
        <v>8.8659999999999997</v>
      </c>
      <c r="S29" s="70" t="s">
        <v>69</v>
      </c>
      <c r="T29" s="25">
        <f t="shared" si="24"/>
        <v>1507.22</v>
      </c>
      <c r="U29" s="25">
        <f t="shared" si="24"/>
        <v>0</v>
      </c>
      <c r="V29" s="25">
        <f t="shared" si="24"/>
        <v>0</v>
      </c>
      <c r="W29" s="25">
        <f t="shared" si="24"/>
        <v>607.32100000000003</v>
      </c>
      <c r="X29" s="25">
        <f t="shared" si="24"/>
        <v>93.092999999999748</v>
      </c>
      <c r="Y29" s="25">
        <v>15625</v>
      </c>
      <c r="Z29" s="105">
        <v>13.8</v>
      </c>
      <c r="AA29" s="40">
        <v>15983</v>
      </c>
      <c r="AB29" s="40">
        <f t="shared" si="25"/>
        <v>10.497344</v>
      </c>
      <c r="AC29" s="40">
        <f t="shared" si="26"/>
        <v>0.73765119999999995</v>
      </c>
      <c r="AD29" s="40">
        <f t="shared" si="27"/>
        <v>0.11348479999999998</v>
      </c>
      <c r="AE29" s="40">
        <f t="shared" si="28"/>
        <v>2.9506047999999998</v>
      </c>
      <c r="AF29" s="40">
        <f t="shared" si="29"/>
        <v>5.6742399999999991E-2</v>
      </c>
      <c r="AG29" s="70" t="s">
        <v>69</v>
      </c>
      <c r="AH29" s="40">
        <f t="shared" si="30"/>
        <v>9.6462079999999997</v>
      </c>
      <c r="AI29" s="40">
        <f t="shared" si="31"/>
        <v>0</v>
      </c>
      <c r="AJ29" s="40">
        <f t="shared" si="32"/>
        <v>0</v>
      </c>
      <c r="AK29" s="40">
        <f t="shared" si="33"/>
        <v>3.8868544000000003</v>
      </c>
      <c r="AL29" s="28">
        <f t="shared" si="22"/>
        <v>27.888889599999999</v>
      </c>
    </row>
    <row r="30" spans="1:38">
      <c r="A30" s="13">
        <v>1951</v>
      </c>
      <c r="B30" s="40">
        <v>32.1</v>
      </c>
      <c r="C30" s="40">
        <v>2.8</v>
      </c>
      <c r="D30" s="111" t="s">
        <v>88</v>
      </c>
      <c r="E30" s="40">
        <v>13.2</v>
      </c>
      <c r="F30" s="58">
        <v>0.2</v>
      </c>
      <c r="G30" s="58" t="s">
        <v>69</v>
      </c>
      <c r="H30" s="40">
        <v>35.6</v>
      </c>
      <c r="I30" s="40"/>
      <c r="J30" s="40"/>
      <c r="K30" s="40">
        <v>13.7</v>
      </c>
      <c r="L30" s="40">
        <f t="shared" si="0"/>
        <v>2.3999999999999915</v>
      </c>
      <c r="M30" s="25">
        <v>40220</v>
      </c>
      <c r="N30" s="25">
        <f t="shared" si="23"/>
        <v>1291.0619999999999</v>
      </c>
      <c r="O30" s="25">
        <f t="shared" si="23"/>
        <v>112.616</v>
      </c>
      <c r="P30" s="25">
        <f t="shared" si="23"/>
        <v>16.088000000000001</v>
      </c>
      <c r="Q30" s="25">
        <f t="shared" si="23"/>
        <v>530.904</v>
      </c>
      <c r="R30" s="25">
        <f t="shared" si="23"/>
        <v>8.0440000000000005</v>
      </c>
      <c r="S30" s="70" t="s">
        <v>69</v>
      </c>
      <c r="T30" s="25">
        <f t="shared" si="24"/>
        <v>1431.8320000000001</v>
      </c>
      <c r="U30" s="25">
        <f t="shared" si="24"/>
        <v>0</v>
      </c>
      <c r="V30" s="25">
        <f t="shared" si="24"/>
        <v>0</v>
      </c>
      <c r="W30" s="25">
        <f t="shared" si="24"/>
        <v>551.01400000000001</v>
      </c>
      <c r="X30" s="25">
        <f t="shared" si="24"/>
        <v>96.527999999999651</v>
      </c>
      <c r="Y30" s="25">
        <v>14411</v>
      </c>
      <c r="Z30" s="105">
        <v>12.6</v>
      </c>
      <c r="AA30" s="40">
        <v>14784</v>
      </c>
      <c r="AB30" s="40">
        <f t="shared" si="25"/>
        <v>8.9588647560890973</v>
      </c>
      <c r="AC30" s="40">
        <f t="shared" si="26"/>
        <v>0.78145860800777189</v>
      </c>
      <c r="AD30" s="40">
        <f t="shared" si="27"/>
        <v>0.11163694400111028</v>
      </c>
      <c r="AE30" s="40">
        <f t="shared" si="28"/>
        <v>3.684019152036639</v>
      </c>
      <c r="AF30" s="40">
        <f t="shared" si="29"/>
        <v>5.581847200055514E-2</v>
      </c>
      <c r="AG30" s="70" t="s">
        <v>69</v>
      </c>
      <c r="AH30" s="40">
        <f t="shared" si="30"/>
        <v>9.9356880160988137</v>
      </c>
      <c r="AI30" s="40">
        <f t="shared" si="31"/>
        <v>0</v>
      </c>
      <c r="AJ30" s="40">
        <f t="shared" si="32"/>
        <v>0</v>
      </c>
      <c r="AK30" s="40">
        <f t="shared" si="33"/>
        <v>3.8235653320380267</v>
      </c>
      <c r="AL30" s="28">
        <f t="shared" si="22"/>
        <v>27.351051280272014</v>
      </c>
    </row>
    <row r="31" spans="1:38">
      <c r="A31" s="13">
        <v>1950</v>
      </c>
      <c r="B31" s="40">
        <v>24</v>
      </c>
      <c r="C31" s="40">
        <v>3.5</v>
      </c>
      <c r="D31" s="111" t="s">
        <v>127</v>
      </c>
      <c r="E31" s="40">
        <v>12.5</v>
      </c>
      <c r="F31" s="58">
        <v>0.2</v>
      </c>
      <c r="G31" s="58" t="s">
        <v>69</v>
      </c>
      <c r="H31" s="40">
        <v>39.6</v>
      </c>
      <c r="I31" s="40"/>
      <c r="J31" s="40"/>
      <c r="K31" s="40">
        <v>14.6</v>
      </c>
      <c r="L31" s="40">
        <f t="shared" si="0"/>
        <v>5.5999999999999943</v>
      </c>
      <c r="M31" s="25">
        <v>34790</v>
      </c>
      <c r="N31" s="25">
        <f t="shared" si="23"/>
        <v>834.96</v>
      </c>
      <c r="O31" s="25">
        <f t="shared" si="23"/>
        <v>121.765</v>
      </c>
      <c r="P31" s="25">
        <f t="shared" si="23"/>
        <v>17.395</v>
      </c>
      <c r="Q31" s="25">
        <f t="shared" si="23"/>
        <v>434.875</v>
      </c>
      <c r="R31" s="25">
        <f t="shared" si="23"/>
        <v>6.9580000000000002</v>
      </c>
      <c r="S31" s="70" t="s">
        <v>69</v>
      </c>
      <c r="T31" s="25">
        <f t="shared" si="24"/>
        <v>1377.684</v>
      </c>
      <c r="U31" s="25">
        <f t="shared" si="24"/>
        <v>0</v>
      </c>
      <c r="V31" s="25">
        <f t="shared" si="24"/>
        <v>0</v>
      </c>
      <c r="W31" s="25">
        <f t="shared" si="24"/>
        <v>507.93400000000003</v>
      </c>
      <c r="X31" s="25">
        <f t="shared" si="24"/>
        <v>194.82399999999978</v>
      </c>
      <c r="Y31" s="25">
        <v>12945</v>
      </c>
      <c r="Z31" s="105">
        <v>11.4</v>
      </c>
      <c r="AA31" s="40">
        <v>13308</v>
      </c>
      <c r="AB31" s="40">
        <f t="shared" si="25"/>
        <v>6.4500579374275784</v>
      </c>
      <c r="AC31" s="40">
        <f t="shared" si="26"/>
        <v>0.94063344920818848</v>
      </c>
      <c r="AD31" s="40">
        <f t="shared" si="27"/>
        <v>0.13437620702974121</v>
      </c>
      <c r="AE31" s="40">
        <f t="shared" si="28"/>
        <v>3.3594051757435301</v>
      </c>
      <c r="AF31" s="40">
        <f t="shared" si="29"/>
        <v>5.375048281189649E-2</v>
      </c>
      <c r="AG31" s="70" t="s">
        <v>69</v>
      </c>
      <c r="AH31" s="40">
        <f t="shared" si="30"/>
        <v>10.642595596755504</v>
      </c>
      <c r="AI31" s="40">
        <f t="shared" si="31"/>
        <v>0</v>
      </c>
      <c r="AJ31" s="40">
        <f t="shared" si="32"/>
        <v>0</v>
      </c>
      <c r="AK31" s="40">
        <f t="shared" si="33"/>
        <v>3.9237852452684434</v>
      </c>
      <c r="AL31" s="28">
        <f t="shared" si="22"/>
        <v>25.504604094244883</v>
      </c>
    </row>
    <row r="32" spans="1:38">
      <c r="A32" s="13">
        <v>1949</v>
      </c>
      <c r="B32" s="40"/>
      <c r="C32" s="40"/>
      <c r="D32" s="40"/>
      <c r="E32" s="40"/>
      <c r="F32" s="58"/>
      <c r="G32" s="40"/>
      <c r="H32" s="40"/>
      <c r="I32" s="40"/>
      <c r="J32" s="40"/>
      <c r="K32" s="40"/>
      <c r="L32" s="40"/>
      <c r="M32" s="25"/>
      <c r="Y32" s="25">
        <v>12420</v>
      </c>
      <c r="Z32" s="105">
        <v>10.9</v>
      </c>
      <c r="AA32" s="40">
        <v>12726</v>
      </c>
      <c r="AB32" s="40">
        <f t="shared" si="25"/>
        <v>0</v>
      </c>
      <c r="AC32" s="40">
        <f t="shared" si="26"/>
        <v>0</v>
      </c>
      <c r="AD32" s="40">
        <f t="shared" si="27"/>
        <v>0</v>
      </c>
      <c r="AE32" s="40">
        <f t="shared" si="28"/>
        <v>0</v>
      </c>
      <c r="AF32" s="40">
        <f t="shared" si="29"/>
        <v>0</v>
      </c>
      <c r="AG32" s="40">
        <f t="shared" ref="AG32:AG42" si="34">100*S32/$Y32</f>
        <v>0</v>
      </c>
      <c r="AH32" s="40">
        <f t="shared" si="30"/>
        <v>0</v>
      </c>
      <c r="AI32" s="40">
        <f t="shared" si="31"/>
        <v>0</v>
      </c>
      <c r="AJ32" s="40">
        <f t="shared" si="32"/>
        <v>0</v>
      </c>
      <c r="AK32" s="40">
        <f t="shared" si="33"/>
        <v>0</v>
      </c>
    </row>
    <row r="33" spans="1:38">
      <c r="A33" s="13">
        <v>1948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25"/>
      <c r="Y33" s="25">
        <v>11700</v>
      </c>
      <c r="Z33" s="105">
        <v>10.3</v>
      </c>
      <c r="AA33" s="40">
        <v>11974</v>
      </c>
      <c r="AB33" s="40">
        <f t="shared" si="25"/>
        <v>0</v>
      </c>
      <c r="AC33" s="40">
        <f t="shared" si="26"/>
        <v>0</v>
      </c>
      <c r="AD33" s="40">
        <f t="shared" si="27"/>
        <v>0</v>
      </c>
      <c r="AE33" s="40">
        <f t="shared" si="28"/>
        <v>0</v>
      </c>
      <c r="AF33" s="40">
        <f t="shared" si="29"/>
        <v>0</v>
      </c>
      <c r="AG33" s="40">
        <f t="shared" si="34"/>
        <v>0</v>
      </c>
      <c r="AH33" s="40">
        <f t="shared" si="30"/>
        <v>0</v>
      </c>
      <c r="AI33" s="40">
        <f t="shared" si="31"/>
        <v>0</v>
      </c>
      <c r="AJ33" s="40">
        <f t="shared" si="32"/>
        <v>0</v>
      </c>
      <c r="AK33" s="40">
        <f t="shared" si="33"/>
        <v>0</v>
      </c>
    </row>
    <row r="34" spans="1:38">
      <c r="A34" s="13">
        <v>1947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25"/>
      <c r="Y34" s="25">
        <v>10655</v>
      </c>
      <c r="Z34" s="105">
        <v>9.31</v>
      </c>
      <c r="AA34" s="40">
        <v>10759.874284752599</v>
      </c>
      <c r="AB34" s="40">
        <f t="shared" si="25"/>
        <v>0</v>
      </c>
      <c r="AC34" s="40">
        <f t="shared" si="26"/>
        <v>0</v>
      </c>
      <c r="AD34" s="40">
        <f t="shared" si="27"/>
        <v>0</v>
      </c>
      <c r="AE34" s="40">
        <f t="shared" si="28"/>
        <v>0</v>
      </c>
      <c r="AF34" s="40">
        <f t="shared" si="29"/>
        <v>0</v>
      </c>
      <c r="AG34" s="40">
        <f t="shared" si="34"/>
        <v>0</v>
      </c>
      <c r="AH34" s="40">
        <f t="shared" si="30"/>
        <v>0</v>
      </c>
      <c r="AI34" s="40">
        <f t="shared" si="31"/>
        <v>0</v>
      </c>
      <c r="AJ34" s="40">
        <f t="shared" si="32"/>
        <v>0</v>
      </c>
      <c r="AK34" s="40">
        <f t="shared" si="33"/>
        <v>0</v>
      </c>
    </row>
    <row r="35" spans="1:38">
      <c r="A35" s="13">
        <v>1946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25"/>
      <c r="Y35" s="25">
        <v>9959</v>
      </c>
      <c r="Z35" s="105">
        <v>8.77</v>
      </c>
      <c r="AA35" s="40">
        <v>9956.8384382362801</v>
      </c>
      <c r="AB35" s="40">
        <f t="shared" si="25"/>
        <v>0</v>
      </c>
      <c r="AC35" s="40">
        <f t="shared" si="26"/>
        <v>0</v>
      </c>
      <c r="AD35" s="40">
        <f t="shared" si="27"/>
        <v>0</v>
      </c>
      <c r="AE35" s="40">
        <f t="shared" si="28"/>
        <v>0</v>
      </c>
      <c r="AF35" s="40">
        <f t="shared" si="29"/>
        <v>0</v>
      </c>
      <c r="AG35" s="40">
        <f t="shared" si="34"/>
        <v>0</v>
      </c>
      <c r="AH35" s="40">
        <f t="shared" si="30"/>
        <v>0</v>
      </c>
      <c r="AI35" s="40">
        <f t="shared" si="31"/>
        <v>0</v>
      </c>
      <c r="AJ35" s="40">
        <f t="shared" si="32"/>
        <v>0</v>
      </c>
      <c r="AK35" s="40">
        <f t="shared" si="33"/>
        <v>0</v>
      </c>
    </row>
    <row r="36" spans="1:38">
      <c r="A36" s="29">
        <v>1945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25"/>
      <c r="Y36" s="25">
        <v>9888</v>
      </c>
      <c r="Z36" s="105">
        <v>8.67</v>
      </c>
      <c r="AA36" s="40">
        <v>9896.3840457758306</v>
      </c>
      <c r="AB36" s="40">
        <f t="shared" si="25"/>
        <v>0</v>
      </c>
      <c r="AC36" s="40">
        <f t="shared" si="26"/>
        <v>0</v>
      </c>
      <c r="AD36" s="40">
        <f t="shared" si="27"/>
        <v>0</v>
      </c>
      <c r="AE36" s="40">
        <f t="shared" si="28"/>
        <v>0</v>
      </c>
      <c r="AF36" s="40">
        <f t="shared" si="29"/>
        <v>0</v>
      </c>
      <c r="AG36" s="40">
        <f t="shared" si="34"/>
        <v>0</v>
      </c>
      <c r="AH36" s="40">
        <f t="shared" si="30"/>
        <v>0</v>
      </c>
      <c r="AI36" s="40">
        <f t="shared" si="31"/>
        <v>0</v>
      </c>
      <c r="AJ36" s="40">
        <f t="shared" si="32"/>
        <v>0</v>
      </c>
      <c r="AK36" s="40">
        <f t="shared" si="33"/>
        <v>0</v>
      </c>
    </row>
    <row r="37" spans="1:38">
      <c r="A37" s="29">
        <v>1944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25"/>
      <c r="Y37" s="25">
        <v>10084</v>
      </c>
      <c r="Z37" s="105">
        <v>9.06</v>
      </c>
      <c r="AA37" s="40">
        <v>10168.4288118479</v>
      </c>
      <c r="AB37" s="40">
        <f t="shared" si="25"/>
        <v>0</v>
      </c>
      <c r="AC37" s="40">
        <f t="shared" si="26"/>
        <v>0</v>
      </c>
      <c r="AD37" s="40">
        <f t="shared" si="27"/>
        <v>0</v>
      </c>
      <c r="AE37" s="40">
        <f t="shared" si="28"/>
        <v>0</v>
      </c>
      <c r="AF37" s="40">
        <f t="shared" si="29"/>
        <v>0</v>
      </c>
      <c r="AG37" s="40">
        <f t="shared" si="34"/>
        <v>0</v>
      </c>
      <c r="AH37" s="40">
        <f t="shared" si="30"/>
        <v>0</v>
      </c>
      <c r="AI37" s="40">
        <f t="shared" si="31"/>
        <v>0</v>
      </c>
      <c r="AJ37" s="40">
        <f t="shared" si="32"/>
        <v>0</v>
      </c>
      <c r="AK37" s="40">
        <f t="shared" si="33"/>
        <v>0</v>
      </c>
    </row>
    <row r="38" spans="1:38">
      <c r="A38" s="29">
        <v>1943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25"/>
      <c r="Y38" s="25">
        <v>9937</v>
      </c>
      <c r="Z38" s="105">
        <v>8.99</v>
      </c>
      <c r="AA38" s="40">
        <v>10080.7699427802</v>
      </c>
      <c r="AB38" s="40">
        <f t="shared" si="25"/>
        <v>0</v>
      </c>
      <c r="AC38" s="40">
        <f t="shared" si="26"/>
        <v>0</v>
      </c>
      <c r="AD38" s="40">
        <f t="shared" si="27"/>
        <v>0</v>
      </c>
      <c r="AE38" s="40">
        <f t="shared" si="28"/>
        <v>0</v>
      </c>
      <c r="AF38" s="40">
        <f t="shared" si="29"/>
        <v>0</v>
      </c>
      <c r="AG38" s="40">
        <f t="shared" si="34"/>
        <v>0</v>
      </c>
      <c r="AH38" s="40">
        <f t="shared" si="30"/>
        <v>0</v>
      </c>
      <c r="AI38" s="40">
        <f t="shared" si="31"/>
        <v>0</v>
      </c>
      <c r="AJ38" s="40">
        <f t="shared" si="32"/>
        <v>0</v>
      </c>
      <c r="AK38" s="40">
        <f t="shared" si="33"/>
        <v>0</v>
      </c>
    </row>
    <row r="39" spans="1:38">
      <c r="A39" s="29">
        <v>1942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25"/>
      <c r="Y39" s="25">
        <v>9311</v>
      </c>
      <c r="Z39" s="105">
        <v>8.44</v>
      </c>
      <c r="AA39" s="40">
        <v>9471.1881521373307</v>
      </c>
      <c r="AB39" s="40">
        <f t="shared" si="25"/>
        <v>0</v>
      </c>
      <c r="AC39" s="40">
        <f t="shared" si="26"/>
        <v>0</v>
      </c>
      <c r="AD39" s="40">
        <f t="shared" si="27"/>
        <v>0</v>
      </c>
      <c r="AE39" s="40">
        <f t="shared" si="28"/>
        <v>0</v>
      </c>
      <c r="AF39" s="40">
        <f t="shared" si="29"/>
        <v>0</v>
      </c>
      <c r="AG39" s="40">
        <f t="shared" si="34"/>
        <v>0</v>
      </c>
      <c r="AH39" s="40">
        <f t="shared" si="30"/>
        <v>0</v>
      </c>
      <c r="AI39" s="40">
        <f t="shared" si="31"/>
        <v>0</v>
      </c>
      <c r="AJ39" s="40">
        <f t="shared" si="32"/>
        <v>0</v>
      </c>
      <c r="AK39" s="40">
        <f t="shared" si="33"/>
        <v>0</v>
      </c>
    </row>
    <row r="40" spans="1:38">
      <c r="A40" s="29">
        <v>1941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25"/>
      <c r="Y40" s="25">
        <v>8481</v>
      </c>
      <c r="Z40" s="105">
        <v>7.7809999999999997</v>
      </c>
      <c r="AA40" s="40">
        <v>8643.9705486368202</v>
      </c>
      <c r="AB40" s="40">
        <f t="shared" si="25"/>
        <v>0</v>
      </c>
      <c r="AC40" s="40">
        <f t="shared" si="26"/>
        <v>0</v>
      </c>
      <c r="AD40" s="40">
        <f t="shared" si="27"/>
        <v>0</v>
      </c>
      <c r="AE40" s="40">
        <f t="shared" si="28"/>
        <v>0</v>
      </c>
      <c r="AF40" s="40">
        <f t="shared" si="29"/>
        <v>0</v>
      </c>
      <c r="AG40" s="40">
        <f t="shared" si="34"/>
        <v>0</v>
      </c>
      <c r="AH40" s="40">
        <f t="shared" si="30"/>
        <v>0</v>
      </c>
      <c r="AI40" s="40">
        <f t="shared" si="31"/>
        <v>0</v>
      </c>
      <c r="AJ40" s="40">
        <f t="shared" si="32"/>
        <v>0</v>
      </c>
      <c r="AK40" s="40">
        <f t="shared" si="33"/>
        <v>0</v>
      </c>
    </row>
    <row r="41" spans="1:38">
      <c r="A41" s="29">
        <v>1940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25"/>
      <c r="Y41" s="25">
        <v>7065</v>
      </c>
      <c r="Z41" s="105">
        <v>6.718</v>
      </c>
      <c r="AA41" s="40">
        <v>7174.9288118478598</v>
      </c>
      <c r="AB41" s="40">
        <f t="shared" si="25"/>
        <v>0</v>
      </c>
      <c r="AC41" s="40">
        <f t="shared" si="26"/>
        <v>0</v>
      </c>
      <c r="AD41" s="40">
        <f t="shared" si="27"/>
        <v>0</v>
      </c>
      <c r="AE41" s="40">
        <f t="shared" si="28"/>
        <v>0</v>
      </c>
      <c r="AF41" s="40">
        <f t="shared" si="29"/>
        <v>0</v>
      </c>
      <c r="AG41" s="40">
        <f t="shared" si="34"/>
        <v>0</v>
      </c>
      <c r="AH41" s="40">
        <f t="shared" si="30"/>
        <v>0</v>
      </c>
      <c r="AI41" s="40">
        <f t="shared" si="31"/>
        <v>0</v>
      </c>
      <c r="AJ41" s="40">
        <f t="shared" si="32"/>
        <v>0</v>
      </c>
      <c r="AK41" s="40">
        <f t="shared" si="33"/>
        <v>0</v>
      </c>
    </row>
    <row r="42" spans="1:38">
      <c r="A42" s="29">
        <v>1939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25"/>
      <c r="Y42" s="25">
        <v>5865</v>
      </c>
      <c r="Z42" s="105">
        <v>5.3810000000000002</v>
      </c>
      <c r="AA42" s="40">
        <v>5911.4320094244404</v>
      </c>
      <c r="AB42" s="40">
        <f t="shared" si="25"/>
        <v>0</v>
      </c>
      <c r="AC42" s="40">
        <f t="shared" si="26"/>
        <v>0</v>
      </c>
      <c r="AD42" s="40">
        <f t="shared" si="27"/>
        <v>0</v>
      </c>
      <c r="AE42" s="40">
        <f t="shared" si="28"/>
        <v>0</v>
      </c>
      <c r="AF42" s="40">
        <f t="shared" si="29"/>
        <v>0</v>
      </c>
      <c r="AG42" s="40">
        <f t="shared" si="34"/>
        <v>0</v>
      </c>
      <c r="AH42" s="40">
        <f t="shared" si="30"/>
        <v>0</v>
      </c>
      <c r="AI42" s="40">
        <f t="shared" si="31"/>
        <v>0</v>
      </c>
      <c r="AJ42" s="40">
        <f t="shared" si="32"/>
        <v>0</v>
      </c>
      <c r="AK42" s="40">
        <f t="shared" si="33"/>
        <v>0</v>
      </c>
    </row>
    <row r="43" spans="1:38">
      <c r="A43" s="13">
        <v>1938</v>
      </c>
      <c r="B43" s="40">
        <v>44.4</v>
      </c>
      <c r="C43" s="40">
        <v>3.4</v>
      </c>
      <c r="D43" s="127">
        <v>0.7</v>
      </c>
      <c r="E43" s="40">
        <v>2.9</v>
      </c>
      <c r="F43" s="40">
        <v>0.5</v>
      </c>
      <c r="G43" s="58" t="s">
        <v>69</v>
      </c>
      <c r="H43" s="40">
        <v>27.6</v>
      </c>
      <c r="I43" s="40"/>
      <c r="J43" s="40"/>
      <c r="K43" s="40">
        <v>20.100000000000001</v>
      </c>
      <c r="L43" s="40">
        <f t="shared" ref="L43:L61" si="35">100-SUM(B43:K43)</f>
        <v>0.40000000000000568</v>
      </c>
      <c r="M43" s="25">
        <v>10558</v>
      </c>
      <c r="N43" s="25">
        <f t="shared" ref="N43:N61" si="36">B43*$M43/1000</f>
        <v>468.77519999999998</v>
      </c>
      <c r="O43" s="25">
        <f t="shared" ref="O43:O61" si="37">C43*$M43/1000</f>
        <v>35.897199999999998</v>
      </c>
      <c r="P43" s="25">
        <f t="shared" ref="P43:P61" si="38">D43*$M43/1000</f>
        <v>7.3905999999999992</v>
      </c>
      <c r="Q43" s="25">
        <f t="shared" ref="Q43:Q61" si="39">E43*$M43/1000</f>
        <v>30.618200000000002</v>
      </c>
      <c r="R43" s="25">
        <f t="shared" ref="R43:R61" si="40">F43*$M43/1000</f>
        <v>5.2789999999999999</v>
      </c>
      <c r="S43" s="70" t="s">
        <v>69</v>
      </c>
      <c r="T43" s="25">
        <f t="shared" ref="T43:T61" si="41">H43*$M43/1000</f>
        <v>291.4008</v>
      </c>
      <c r="U43" s="25">
        <f t="shared" ref="U43:U61" si="42">I43*$M43/1000</f>
        <v>0</v>
      </c>
      <c r="V43" s="25">
        <f t="shared" ref="V43:V61" si="43">J43*$M43/1000</f>
        <v>0</v>
      </c>
      <c r="W43" s="25">
        <f t="shared" ref="W43:W61" si="44">K43*$M43/1000</f>
        <v>212.21580000000003</v>
      </c>
      <c r="X43" s="40">
        <f t="shared" ref="X43:X61" si="45">L43*$M43/1000</f>
        <v>4.2232000000000598</v>
      </c>
      <c r="Y43" s="25">
        <v>5546</v>
      </c>
      <c r="Z43" s="105">
        <v>4.9850000000000003</v>
      </c>
      <c r="AA43" s="40">
        <v>5495.304274655</v>
      </c>
      <c r="AB43" s="40">
        <f t="shared" si="25"/>
        <v>8.4524918860439957</v>
      </c>
      <c r="AC43" s="40">
        <f t="shared" si="26"/>
        <v>0.64726289217454014</v>
      </c>
      <c r="AD43" s="40">
        <f t="shared" si="27"/>
        <v>0.13326000721240533</v>
      </c>
      <c r="AE43" s="40">
        <f t="shared" si="28"/>
        <v>0.55207717273710788</v>
      </c>
      <c r="AF43" s="40">
        <f t="shared" si="29"/>
        <v>9.5185719437432384E-2</v>
      </c>
      <c r="AG43" s="70" t="s">
        <v>69</v>
      </c>
      <c r="AH43" s="40">
        <f t="shared" si="30"/>
        <v>5.2542517129462682</v>
      </c>
      <c r="AI43" s="40">
        <f t="shared" si="31"/>
        <v>0</v>
      </c>
      <c r="AJ43" s="40">
        <f t="shared" si="32"/>
        <v>0</v>
      </c>
      <c r="AK43" s="40">
        <f t="shared" si="33"/>
        <v>3.826465921384782</v>
      </c>
      <c r="AL43" s="28">
        <f t="shared" ref="AL43:AL61" si="46">SUM(AB43:AK43)</f>
        <v>18.960995311936532</v>
      </c>
    </row>
    <row r="44" spans="1:38">
      <c r="A44" s="13">
        <v>1937</v>
      </c>
      <c r="B44" s="40">
        <v>31.6</v>
      </c>
      <c r="C44" s="40">
        <v>4.0999999999999996</v>
      </c>
      <c r="D44" s="127">
        <v>0.9</v>
      </c>
      <c r="E44" s="40">
        <v>2.8</v>
      </c>
      <c r="F44" s="40">
        <v>0.5</v>
      </c>
      <c r="G44" s="58" t="s">
        <v>69</v>
      </c>
      <c r="H44" s="40">
        <v>33.9</v>
      </c>
      <c r="I44" s="40"/>
      <c r="J44" s="40"/>
      <c r="K44" s="40">
        <v>26</v>
      </c>
      <c r="L44" s="40">
        <f t="shared" si="35"/>
        <v>0.20000000000000284</v>
      </c>
      <c r="M44" s="25">
        <v>8054</v>
      </c>
      <c r="N44" s="25">
        <f t="shared" si="36"/>
        <v>254.50640000000001</v>
      </c>
      <c r="O44" s="25">
        <f t="shared" si="37"/>
        <v>33.021399999999993</v>
      </c>
      <c r="P44" s="25">
        <f t="shared" si="38"/>
        <v>7.2486000000000006</v>
      </c>
      <c r="Q44" s="25">
        <f t="shared" si="39"/>
        <v>22.551199999999998</v>
      </c>
      <c r="R44" s="25">
        <f t="shared" si="40"/>
        <v>4.0270000000000001</v>
      </c>
      <c r="S44" s="70" t="s">
        <v>69</v>
      </c>
      <c r="T44" s="25">
        <f t="shared" si="41"/>
        <v>273.03059999999999</v>
      </c>
      <c r="U44" s="25">
        <f t="shared" si="42"/>
        <v>0</v>
      </c>
      <c r="V44" s="25">
        <f t="shared" si="43"/>
        <v>0</v>
      </c>
      <c r="W44" s="25">
        <f t="shared" si="44"/>
        <v>209.404</v>
      </c>
      <c r="X44" s="40">
        <f t="shared" si="45"/>
        <v>1.6108000000000229</v>
      </c>
      <c r="Y44" s="25">
        <v>5290</v>
      </c>
      <c r="Z44" s="105">
        <v>4.7069999999999999</v>
      </c>
      <c r="AA44" s="40">
        <v>5328.0471221810803</v>
      </c>
      <c r="AB44" s="40">
        <f t="shared" si="25"/>
        <v>4.8110850661625717</v>
      </c>
      <c r="AC44" s="40">
        <f t="shared" si="26"/>
        <v>0.62422306238185243</v>
      </c>
      <c r="AD44" s="40">
        <f t="shared" si="27"/>
        <v>0.13702457466918716</v>
      </c>
      <c r="AE44" s="40">
        <f t="shared" si="28"/>
        <v>0.42629867674858218</v>
      </c>
      <c r="AF44" s="40">
        <f t="shared" si="29"/>
        <v>7.6124763705103973E-2</v>
      </c>
      <c r="AG44" s="70" t="s">
        <v>69</v>
      </c>
      <c r="AH44" s="40">
        <f t="shared" si="30"/>
        <v>5.1612589792060488</v>
      </c>
      <c r="AI44" s="40">
        <f t="shared" si="31"/>
        <v>0</v>
      </c>
      <c r="AJ44" s="40">
        <f t="shared" si="32"/>
        <v>0</v>
      </c>
      <c r="AK44" s="40">
        <f t="shared" si="33"/>
        <v>3.9584877126654066</v>
      </c>
      <c r="AL44" s="28">
        <f t="shared" si="46"/>
        <v>15.194502835538753</v>
      </c>
    </row>
    <row r="45" spans="1:38">
      <c r="A45" s="13">
        <v>1936</v>
      </c>
      <c r="B45" s="40">
        <v>25.2</v>
      </c>
      <c r="C45" s="40">
        <v>4.2</v>
      </c>
      <c r="D45" s="127">
        <v>1</v>
      </c>
      <c r="E45" s="40">
        <v>3.3</v>
      </c>
      <c r="F45" s="40">
        <v>0.5</v>
      </c>
      <c r="G45" s="58" t="s">
        <v>69</v>
      </c>
      <c r="H45" s="40">
        <v>37.299999999999997</v>
      </c>
      <c r="I45" s="40"/>
      <c r="J45" s="40"/>
      <c r="K45" s="40">
        <v>28.3</v>
      </c>
      <c r="L45" s="40">
        <f t="shared" si="35"/>
        <v>0.20000000000000284</v>
      </c>
      <c r="M45" s="25">
        <v>7259</v>
      </c>
      <c r="N45" s="25">
        <f t="shared" si="36"/>
        <v>182.92679999999999</v>
      </c>
      <c r="O45" s="25">
        <f t="shared" si="37"/>
        <v>30.487800000000004</v>
      </c>
      <c r="P45" s="25">
        <f t="shared" si="38"/>
        <v>7.2590000000000003</v>
      </c>
      <c r="Q45" s="25">
        <f t="shared" si="39"/>
        <v>23.954699999999995</v>
      </c>
      <c r="R45" s="25">
        <f t="shared" si="40"/>
        <v>3.6295000000000002</v>
      </c>
      <c r="S45" s="70" t="s">
        <v>69</v>
      </c>
      <c r="T45" s="25">
        <f t="shared" si="41"/>
        <v>270.76069999999993</v>
      </c>
      <c r="U45" s="25">
        <f t="shared" si="42"/>
        <v>0</v>
      </c>
      <c r="V45" s="25">
        <f t="shared" si="43"/>
        <v>0</v>
      </c>
      <c r="W45" s="25">
        <f t="shared" si="44"/>
        <v>205.42970000000003</v>
      </c>
      <c r="X45" s="40">
        <f t="shared" si="45"/>
        <v>1.4518000000000206</v>
      </c>
      <c r="Y45" s="25">
        <v>4946</v>
      </c>
      <c r="Z45" s="105">
        <v>4.3479999999999999</v>
      </c>
      <c r="AA45" s="40">
        <v>4981.4419387411599</v>
      </c>
      <c r="AB45" s="40">
        <f t="shared" si="25"/>
        <v>3.698479579458148</v>
      </c>
      <c r="AC45" s="40">
        <f t="shared" si="26"/>
        <v>0.6164132632430247</v>
      </c>
      <c r="AD45" s="40">
        <f t="shared" si="27"/>
        <v>0.14676506267691064</v>
      </c>
      <c r="AE45" s="40">
        <f t="shared" si="28"/>
        <v>0.48432470683380496</v>
      </c>
      <c r="AF45" s="40">
        <f t="shared" si="29"/>
        <v>7.338253133845532E-2</v>
      </c>
      <c r="AG45" s="70" t="s">
        <v>69</v>
      </c>
      <c r="AH45" s="40">
        <f t="shared" si="30"/>
        <v>5.4743368378487656</v>
      </c>
      <c r="AI45" s="40">
        <f t="shared" si="31"/>
        <v>0</v>
      </c>
      <c r="AJ45" s="40">
        <f t="shared" si="32"/>
        <v>0</v>
      </c>
      <c r="AK45" s="40">
        <f t="shared" si="33"/>
        <v>4.1534512737565716</v>
      </c>
      <c r="AL45" s="28">
        <f t="shared" si="46"/>
        <v>14.647153255155681</v>
      </c>
    </row>
    <row r="46" spans="1:38">
      <c r="A46" s="13">
        <v>1935</v>
      </c>
      <c r="B46" s="40">
        <v>20.399999999999999</v>
      </c>
      <c r="C46" s="40">
        <v>4.3</v>
      </c>
      <c r="D46" s="127">
        <v>1</v>
      </c>
      <c r="E46" s="40">
        <v>3.7</v>
      </c>
      <c r="F46" s="40">
        <v>0.4</v>
      </c>
      <c r="G46" s="58" t="s">
        <v>69</v>
      </c>
      <c r="H46" s="40">
        <v>40</v>
      </c>
      <c r="I46" s="40"/>
      <c r="J46" s="40"/>
      <c r="K46" s="40">
        <v>30</v>
      </c>
      <c r="L46" s="40">
        <f t="shared" si="35"/>
        <v>0.20000000000000284</v>
      </c>
      <c r="M46" s="25">
        <v>6896</v>
      </c>
      <c r="N46" s="25">
        <f t="shared" si="36"/>
        <v>140.67839999999998</v>
      </c>
      <c r="O46" s="25">
        <f t="shared" si="37"/>
        <v>29.652799999999999</v>
      </c>
      <c r="P46" s="25">
        <f t="shared" si="38"/>
        <v>6.8959999999999999</v>
      </c>
      <c r="Q46" s="25">
        <f t="shared" si="39"/>
        <v>25.5152</v>
      </c>
      <c r="R46" s="25">
        <f t="shared" si="40"/>
        <v>2.7584</v>
      </c>
      <c r="S46" s="70" t="s">
        <v>69</v>
      </c>
      <c r="T46" s="25">
        <f t="shared" si="41"/>
        <v>275.83999999999997</v>
      </c>
      <c r="U46" s="25">
        <f t="shared" si="42"/>
        <v>0</v>
      </c>
      <c r="V46" s="25">
        <f t="shared" si="43"/>
        <v>0</v>
      </c>
      <c r="W46" s="25">
        <f t="shared" si="44"/>
        <v>206.88</v>
      </c>
      <c r="X46" s="40">
        <f t="shared" si="45"/>
        <v>1.3792000000000195</v>
      </c>
      <c r="Y46" s="25">
        <v>4719</v>
      </c>
      <c r="Z46" s="105">
        <v>4.1989999999999998</v>
      </c>
      <c r="AA46" s="40">
        <v>4714.4350387075101</v>
      </c>
      <c r="AB46" s="40">
        <f t="shared" si="25"/>
        <v>2.9811061665607115</v>
      </c>
      <c r="AC46" s="40">
        <f t="shared" si="26"/>
        <v>0.62837041746132649</v>
      </c>
      <c r="AD46" s="40">
        <f t="shared" si="27"/>
        <v>0.14613265522356431</v>
      </c>
      <c r="AE46" s="40">
        <f t="shared" si="28"/>
        <v>0.54069082432718796</v>
      </c>
      <c r="AF46" s="40">
        <f t="shared" si="29"/>
        <v>5.8453062089425724E-2</v>
      </c>
      <c r="AG46" s="70" t="s">
        <v>69</v>
      </c>
      <c r="AH46" s="40">
        <f t="shared" si="30"/>
        <v>5.8453062089425716</v>
      </c>
      <c r="AI46" s="40">
        <f t="shared" si="31"/>
        <v>0</v>
      </c>
      <c r="AJ46" s="40">
        <f t="shared" si="32"/>
        <v>0</v>
      </c>
      <c r="AK46" s="40">
        <f t="shared" si="33"/>
        <v>4.3839796567069298</v>
      </c>
      <c r="AL46" s="28">
        <f t="shared" si="46"/>
        <v>14.584038991311719</v>
      </c>
    </row>
    <row r="47" spans="1:38">
      <c r="A47" s="13">
        <v>1934</v>
      </c>
      <c r="B47" s="40">
        <v>18</v>
      </c>
      <c r="C47" s="40">
        <v>4.3</v>
      </c>
      <c r="D47" s="127">
        <v>1</v>
      </c>
      <c r="E47" s="40">
        <v>3.5</v>
      </c>
      <c r="F47" s="40">
        <v>0.4</v>
      </c>
      <c r="G47" s="58" t="s">
        <v>69</v>
      </c>
      <c r="H47" s="40">
        <v>41.2</v>
      </c>
      <c r="I47" s="40"/>
      <c r="J47" s="40"/>
      <c r="K47" s="40">
        <v>31.5</v>
      </c>
      <c r="L47" s="40">
        <f t="shared" si="35"/>
        <v>9.9999999999994316E-2</v>
      </c>
      <c r="M47" s="25">
        <v>6616</v>
      </c>
      <c r="N47" s="25">
        <f t="shared" si="36"/>
        <v>119.08799999999999</v>
      </c>
      <c r="O47" s="25">
        <f t="shared" si="37"/>
        <v>28.448799999999999</v>
      </c>
      <c r="P47" s="25">
        <f t="shared" si="38"/>
        <v>6.6159999999999997</v>
      </c>
      <c r="Q47" s="25">
        <f t="shared" si="39"/>
        <v>23.155999999999999</v>
      </c>
      <c r="R47" s="25">
        <f t="shared" si="40"/>
        <v>2.6464000000000003</v>
      </c>
      <c r="S47" s="70" t="s">
        <v>69</v>
      </c>
      <c r="T47" s="25">
        <f t="shared" si="41"/>
        <v>272.57920000000001</v>
      </c>
      <c r="U47" s="25">
        <f t="shared" si="42"/>
        <v>0</v>
      </c>
      <c r="V47" s="25">
        <f t="shared" si="43"/>
        <v>0</v>
      </c>
      <c r="W47" s="25">
        <f t="shared" si="44"/>
        <v>208.404</v>
      </c>
      <c r="X47" s="40">
        <f t="shared" si="45"/>
        <v>0.66159999999996244</v>
      </c>
      <c r="Y47" s="25">
        <v>4523</v>
      </c>
      <c r="Z47" s="105">
        <v>4.0060000000000002</v>
      </c>
      <c r="AA47" s="40">
        <v>4511.9128239649899</v>
      </c>
      <c r="AB47" s="40">
        <f t="shared" si="25"/>
        <v>2.6329427371213794</v>
      </c>
      <c r="AC47" s="40">
        <f t="shared" si="26"/>
        <v>0.62898076497899613</v>
      </c>
      <c r="AD47" s="40">
        <f t="shared" si="27"/>
        <v>0.14627459650674329</v>
      </c>
      <c r="AE47" s="40">
        <f t="shared" si="28"/>
        <v>0.51196108777360161</v>
      </c>
      <c r="AF47" s="40">
        <f t="shared" si="29"/>
        <v>5.8509838602697331E-2</v>
      </c>
      <c r="AG47" s="70" t="s">
        <v>69</v>
      </c>
      <c r="AH47" s="40">
        <f t="shared" si="30"/>
        <v>6.0265133760778244</v>
      </c>
      <c r="AI47" s="40">
        <f t="shared" si="31"/>
        <v>0</v>
      </c>
      <c r="AJ47" s="40">
        <f t="shared" si="32"/>
        <v>0</v>
      </c>
      <c r="AK47" s="40">
        <f t="shared" si="33"/>
        <v>4.6076497899624149</v>
      </c>
      <c r="AL47" s="28">
        <f t="shared" si="46"/>
        <v>14.612832191023656</v>
      </c>
    </row>
    <row r="48" spans="1:38">
      <c r="A48" s="13">
        <v>1933</v>
      </c>
      <c r="B48" s="40">
        <v>16.600000000000001</v>
      </c>
      <c r="C48" s="40">
        <v>4.0999999999999996</v>
      </c>
      <c r="D48" s="127">
        <v>0.9</v>
      </c>
      <c r="E48" s="40">
        <v>2.8</v>
      </c>
      <c r="F48" s="40">
        <v>0.3</v>
      </c>
      <c r="G48" s="58" t="s">
        <v>69</v>
      </c>
      <c r="H48" s="40">
        <v>41.2</v>
      </c>
      <c r="I48" s="40"/>
      <c r="J48" s="40"/>
      <c r="K48" s="40">
        <v>33.799999999999997</v>
      </c>
      <c r="L48" s="40">
        <f t="shared" si="35"/>
        <v>0.29999999999999716</v>
      </c>
      <c r="M48" s="25">
        <v>6763</v>
      </c>
      <c r="N48" s="25">
        <f t="shared" si="36"/>
        <v>112.2658</v>
      </c>
      <c r="O48" s="25">
        <f t="shared" si="37"/>
        <v>27.728300000000001</v>
      </c>
      <c r="P48" s="25">
        <f t="shared" si="38"/>
        <v>6.0866999999999996</v>
      </c>
      <c r="Q48" s="25">
        <f t="shared" si="39"/>
        <v>18.936399999999999</v>
      </c>
      <c r="R48" s="25">
        <f t="shared" si="40"/>
        <v>2.0288999999999997</v>
      </c>
      <c r="S48" s="70" t="s">
        <v>69</v>
      </c>
      <c r="T48" s="25">
        <f t="shared" si="41"/>
        <v>278.63560000000001</v>
      </c>
      <c r="U48" s="25">
        <f t="shared" si="42"/>
        <v>0</v>
      </c>
      <c r="V48" s="25">
        <f t="shared" si="43"/>
        <v>0</v>
      </c>
      <c r="W48" s="25">
        <f t="shared" si="44"/>
        <v>228.58939999999998</v>
      </c>
      <c r="X48" s="40">
        <f t="shared" si="45"/>
        <v>2.0288999999999806</v>
      </c>
      <c r="Y48" s="25">
        <v>4262</v>
      </c>
      <c r="Z48" s="105">
        <v>3.7730000000000001</v>
      </c>
      <c r="AA48" s="40">
        <v>4293.2694378997003</v>
      </c>
      <c r="AB48" s="40">
        <f t="shared" si="25"/>
        <v>2.6341107461285782</v>
      </c>
      <c r="AC48" s="40">
        <f t="shared" si="26"/>
        <v>0.65059361801970905</v>
      </c>
      <c r="AD48" s="40">
        <f t="shared" si="27"/>
        <v>0.14281323322383857</v>
      </c>
      <c r="AE48" s="40">
        <f t="shared" si="28"/>
        <v>0.44430783669638663</v>
      </c>
      <c r="AF48" s="40">
        <f t="shared" si="29"/>
        <v>4.760441107461285E-2</v>
      </c>
      <c r="AG48" s="70" t="s">
        <v>69</v>
      </c>
      <c r="AH48" s="40">
        <f t="shared" si="30"/>
        <v>6.5376724542468327</v>
      </c>
      <c r="AI48" s="40">
        <f t="shared" si="31"/>
        <v>0</v>
      </c>
      <c r="AJ48" s="40">
        <f t="shared" si="32"/>
        <v>0</v>
      </c>
      <c r="AK48" s="40">
        <f t="shared" si="33"/>
        <v>5.363430314406382</v>
      </c>
      <c r="AL48" s="28">
        <f t="shared" si="46"/>
        <v>15.820532613796342</v>
      </c>
    </row>
    <row r="49" spans="1:38">
      <c r="A49" s="13">
        <v>1932</v>
      </c>
      <c r="B49" s="40">
        <v>15</v>
      </c>
      <c r="C49" s="40">
        <v>3.8</v>
      </c>
      <c r="D49" s="127">
        <v>0.8</v>
      </c>
      <c r="E49" s="40">
        <v>2.1</v>
      </c>
      <c r="F49" s="40">
        <v>0.3</v>
      </c>
      <c r="G49" s="58" t="s">
        <v>69</v>
      </c>
      <c r="H49" s="40">
        <v>39.6</v>
      </c>
      <c r="I49" s="40"/>
      <c r="J49" s="40"/>
      <c r="K49" s="40">
        <v>38.200000000000003</v>
      </c>
      <c r="L49" s="40">
        <f t="shared" si="35"/>
        <v>0.19999999999998863</v>
      </c>
      <c r="M49" s="25">
        <v>7361</v>
      </c>
      <c r="N49" s="25">
        <f t="shared" si="36"/>
        <v>110.41500000000001</v>
      </c>
      <c r="O49" s="25">
        <f t="shared" si="37"/>
        <v>27.971799999999998</v>
      </c>
      <c r="P49" s="25">
        <f t="shared" si="38"/>
        <v>5.8887999999999998</v>
      </c>
      <c r="Q49" s="25">
        <f t="shared" si="39"/>
        <v>15.4581</v>
      </c>
      <c r="R49" s="25">
        <f t="shared" si="40"/>
        <v>2.2082999999999999</v>
      </c>
      <c r="S49" s="70" t="s">
        <v>69</v>
      </c>
      <c r="T49" s="25">
        <f t="shared" si="41"/>
        <v>291.49560000000002</v>
      </c>
      <c r="U49" s="25">
        <f t="shared" si="42"/>
        <v>0</v>
      </c>
      <c r="V49" s="25">
        <f t="shared" si="43"/>
        <v>0</v>
      </c>
      <c r="W49" s="25">
        <f t="shared" si="44"/>
        <v>281.1902</v>
      </c>
      <c r="X49" s="40">
        <f t="shared" si="45"/>
        <v>1.4721999999999165</v>
      </c>
      <c r="Y49" s="25">
        <v>4236</v>
      </c>
      <c r="Z49" s="105">
        <v>3.786</v>
      </c>
      <c r="AA49" s="40">
        <v>4217.7014473241297</v>
      </c>
      <c r="AB49" s="40">
        <f t="shared" si="25"/>
        <v>2.6065864022662888</v>
      </c>
      <c r="AC49" s="40">
        <f t="shared" si="26"/>
        <v>0.66033522190745986</v>
      </c>
      <c r="AD49" s="40">
        <f t="shared" si="27"/>
        <v>0.13901794145420207</v>
      </c>
      <c r="AE49" s="40">
        <f t="shared" si="28"/>
        <v>0.36492209631728045</v>
      </c>
      <c r="AF49" s="40">
        <f t="shared" si="29"/>
        <v>5.2131728045325773E-2</v>
      </c>
      <c r="AG49" s="70" t="s">
        <v>69</v>
      </c>
      <c r="AH49" s="40">
        <f t="shared" si="30"/>
        <v>6.8813881019830028</v>
      </c>
      <c r="AI49" s="40">
        <f t="shared" si="31"/>
        <v>0</v>
      </c>
      <c r="AJ49" s="40">
        <f t="shared" si="32"/>
        <v>0</v>
      </c>
      <c r="AK49" s="40">
        <f t="shared" si="33"/>
        <v>6.6381067044381492</v>
      </c>
      <c r="AL49" s="28">
        <f t="shared" si="46"/>
        <v>17.342488196411708</v>
      </c>
    </row>
    <row r="50" spans="1:38">
      <c r="A50" s="13">
        <v>1931</v>
      </c>
      <c r="B50" s="40">
        <v>15.5</v>
      </c>
      <c r="C50" s="40">
        <v>3.9</v>
      </c>
      <c r="D50" s="127">
        <v>0.9</v>
      </c>
      <c r="E50" s="40">
        <v>1.7</v>
      </c>
      <c r="F50" s="40">
        <v>0.3</v>
      </c>
      <c r="G50" s="58" t="s">
        <v>69</v>
      </c>
      <c r="H50" s="40">
        <v>38.700000000000003</v>
      </c>
      <c r="I50" s="40"/>
      <c r="J50" s="40"/>
      <c r="K50" s="40">
        <v>38.9</v>
      </c>
      <c r="L50" s="40">
        <f t="shared" si="35"/>
        <v>9.9999999999994316E-2</v>
      </c>
      <c r="M50" s="25">
        <v>7446</v>
      </c>
      <c r="N50" s="25">
        <f t="shared" si="36"/>
        <v>115.413</v>
      </c>
      <c r="O50" s="25">
        <f t="shared" si="37"/>
        <v>29.039399999999997</v>
      </c>
      <c r="P50" s="25">
        <f t="shared" si="38"/>
        <v>6.7014000000000005</v>
      </c>
      <c r="Q50" s="25">
        <f t="shared" si="39"/>
        <v>12.658199999999999</v>
      </c>
      <c r="R50" s="25">
        <f t="shared" si="40"/>
        <v>2.2337999999999996</v>
      </c>
      <c r="S50" s="70" t="s">
        <v>69</v>
      </c>
      <c r="T50" s="25">
        <f t="shared" si="41"/>
        <v>288.16020000000003</v>
      </c>
      <c r="U50" s="25">
        <f t="shared" si="42"/>
        <v>0</v>
      </c>
      <c r="V50" s="25">
        <f t="shared" si="43"/>
        <v>0</v>
      </c>
      <c r="W50" s="25">
        <f t="shared" si="44"/>
        <v>289.64939999999996</v>
      </c>
      <c r="X50" s="40">
        <f t="shared" si="45"/>
        <v>0.74459999999995763</v>
      </c>
      <c r="Y50" s="25">
        <v>4302</v>
      </c>
      <c r="Z50" s="105">
        <v>3.9</v>
      </c>
      <c r="AA50" s="40">
        <v>4311.4057556378302</v>
      </c>
      <c r="AB50" s="40">
        <f t="shared" si="25"/>
        <v>2.6827754532775452</v>
      </c>
      <c r="AC50" s="40">
        <f t="shared" si="26"/>
        <v>0.67502092050209195</v>
      </c>
      <c r="AD50" s="40">
        <f t="shared" si="27"/>
        <v>0.15577405857740589</v>
      </c>
      <c r="AE50" s="40">
        <f t="shared" si="28"/>
        <v>0.29423988842398885</v>
      </c>
      <c r="AF50" s="40">
        <f t="shared" si="29"/>
        <v>5.1924686192468608E-2</v>
      </c>
      <c r="AG50" s="70" t="s">
        <v>69</v>
      </c>
      <c r="AH50" s="40">
        <f t="shared" si="30"/>
        <v>6.6982845188284532</v>
      </c>
      <c r="AI50" s="40">
        <f t="shared" si="31"/>
        <v>0</v>
      </c>
      <c r="AJ50" s="40">
        <f t="shared" si="32"/>
        <v>0</v>
      </c>
      <c r="AK50" s="40">
        <f t="shared" si="33"/>
        <v>6.7329009762900967</v>
      </c>
      <c r="AL50" s="28">
        <f t="shared" si="46"/>
        <v>17.29092050209205</v>
      </c>
    </row>
    <row r="51" spans="1:38">
      <c r="A51" s="13">
        <v>1930</v>
      </c>
      <c r="B51" s="40">
        <v>16.399999999999999</v>
      </c>
      <c r="C51" s="40">
        <v>4</v>
      </c>
      <c r="D51" s="127">
        <v>0.9</v>
      </c>
      <c r="E51" s="40">
        <v>2.2000000000000002</v>
      </c>
      <c r="F51" s="40">
        <v>0.2</v>
      </c>
      <c r="G51" s="58" t="s">
        <v>69</v>
      </c>
      <c r="H51" s="40">
        <v>35.9</v>
      </c>
      <c r="I51" s="40"/>
      <c r="J51" s="40"/>
      <c r="K51" s="40">
        <v>40.1</v>
      </c>
      <c r="L51" s="40">
        <f t="shared" si="35"/>
        <v>0.30000000000001137</v>
      </c>
      <c r="M51" s="25">
        <v>7252</v>
      </c>
      <c r="N51" s="25">
        <f t="shared" si="36"/>
        <v>118.93279999999999</v>
      </c>
      <c r="O51" s="25">
        <f t="shared" si="37"/>
        <v>29.007999999999999</v>
      </c>
      <c r="P51" s="25">
        <f t="shared" si="38"/>
        <v>6.5268000000000006</v>
      </c>
      <c r="Q51" s="25">
        <f t="shared" si="39"/>
        <v>15.954400000000001</v>
      </c>
      <c r="R51" s="25">
        <f t="shared" si="40"/>
        <v>1.4504000000000001</v>
      </c>
      <c r="S51" s="70" t="s">
        <v>69</v>
      </c>
      <c r="T51" s="25">
        <f t="shared" si="41"/>
        <v>260.34679999999997</v>
      </c>
      <c r="U51" s="25">
        <f t="shared" si="42"/>
        <v>0</v>
      </c>
      <c r="V51" s="25">
        <f t="shared" si="43"/>
        <v>0</v>
      </c>
      <c r="W51" s="25">
        <f t="shared" si="44"/>
        <v>290.80520000000001</v>
      </c>
      <c r="X51" s="40">
        <f t="shared" si="45"/>
        <v>2.1756000000000824</v>
      </c>
      <c r="Y51" s="25">
        <v>4642</v>
      </c>
      <c r="Z51" s="105">
        <v>4.2279999999999998</v>
      </c>
      <c r="AA51" s="40">
        <v>4609.6474251093896</v>
      </c>
      <c r="AB51" s="40">
        <f t="shared" si="25"/>
        <v>2.562102542007755</v>
      </c>
      <c r="AC51" s="40">
        <f t="shared" si="26"/>
        <v>0.62490305902628174</v>
      </c>
      <c r="AD51" s="40">
        <f t="shared" si="27"/>
        <v>0.14060318828091342</v>
      </c>
      <c r="AE51" s="40">
        <f t="shared" si="28"/>
        <v>0.34369668246445501</v>
      </c>
      <c r="AF51" s="40">
        <f t="shared" si="29"/>
        <v>3.1245152951314092E-2</v>
      </c>
      <c r="AG51" s="70" t="s">
        <v>69</v>
      </c>
      <c r="AH51" s="40">
        <f t="shared" si="30"/>
        <v>5.6085049547608783</v>
      </c>
      <c r="AI51" s="40">
        <f t="shared" si="31"/>
        <v>0</v>
      </c>
      <c r="AJ51" s="40">
        <f t="shared" si="32"/>
        <v>0</v>
      </c>
      <c r="AK51" s="40">
        <f t="shared" si="33"/>
        <v>6.2646531667384746</v>
      </c>
      <c r="AL51" s="28">
        <f t="shared" si="46"/>
        <v>15.575708746230072</v>
      </c>
    </row>
    <row r="52" spans="1:38">
      <c r="A52" s="13">
        <v>1929</v>
      </c>
      <c r="B52" s="40">
        <v>17.600000000000001</v>
      </c>
      <c r="C52" s="40">
        <v>4.3</v>
      </c>
      <c r="D52" s="127">
        <v>1</v>
      </c>
      <c r="E52" s="40">
        <v>2.2000000000000002</v>
      </c>
      <c r="F52" s="40">
        <v>0.2</v>
      </c>
      <c r="G52" s="58" t="s">
        <v>69</v>
      </c>
      <c r="H52" s="40">
        <v>31.1</v>
      </c>
      <c r="I52" s="40"/>
      <c r="J52" s="40"/>
      <c r="K52" s="40">
        <v>43.3</v>
      </c>
      <c r="L52" s="40">
        <f t="shared" si="35"/>
        <v>0.29999999999999716</v>
      </c>
      <c r="M52" s="25">
        <v>7020</v>
      </c>
      <c r="N52" s="25">
        <f t="shared" si="36"/>
        <v>123.55200000000002</v>
      </c>
      <c r="O52" s="25">
        <f t="shared" si="37"/>
        <v>30.186</v>
      </c>
      <c r="P52" s="25">
        <f t="shared" si="38"/>
        <v>7.02</v>
      </c>
      <c r="Q52" s="25">
        <f t="shared" si="39"/>
        <v>15.444000000000003</v>
      </c>
      <c r="R52" s="25">
        <f t="shared" si="40"/>
        <v>1.4039999999999999</v>
      </c>
      <c r="S52" s="70" t="s">
        <v>69</v>
      </c>
      <c r="T52" s="25">
        <f t="shared" si="41"/>
        <v>218.322</v>
      </c>
      <c r="U52" s="25">
        <f t="shared" si="42"/>
        <v>0</v>
      </c>
      <c r="V52" s="25">
        <f t="shared" si="43"/>
        <v>0</v>
      </c>
      <c r="W52" s="25">
        <f t="shared" si="44"/>
        <v>303.96600000000001</v>
      </c>
      <c r="X52" s="40">
        <f t="shared" si="45"/>
        <v>2.1059999999999799</v>
      </c>
      <c r="Y52" s="25">
        <v>4690</v>
      </c>
      <c r="Z52" s="105">
        <v>4.2510000000000003</v>
      </c>
      <c r="AA52" s="40">
        <v>4686.2229888926304</v>
      </c>
      <c r="AB52" s="40">
        <f t="shared" si="25"/>
        <v>2.6343710021321969</v>
      </c>
      <c r="AC52" s="40">
        <f t="shared" si="26"/>
        <v>0.64362473347547977</v>
      </c>
      <c r="AD52" s="40">
        <f t="shared" si="27"/>
        <v>0.14968017057569297</v>
      </c>
      <c r="AE52" s="40">
        <f t="shared" si="28"/>
        <v>0.32929637526652461</v>
      </c>
      <c r="AF52" s="40">
        <f t="shared" si="29"/>
        <v>2.9936034115138586E-2</v>
      </c>
      <c r="AG52" s="70" t="s">
        <v>69</v>
      </c>
      <c r="AH52" s="40">
        <f t="shared" si="30"/>
        <v>4.655053304904051</v>
      </c>
      <c r="AI52" s="40">
        <f t="shared" si="31"/>
        <v>0</v>
      </c>
      <c r="AJ52" s="40">
        <f t="shared" si="32"/>
        <v>0</v>
      </c>
      <c r="AK52" s="40">
        <f t="shared" si="33"/>
        <v>6.4811513859275056</v>
      </c>
      <c r="AL52" s="28">
        <f t="shared" si="46"/>
        <v>14.923113006396589</v>
      </c>
    </row>
    <row r="53" spans="1:38">
      <c r="A53" s="13">
        <v>1928</v>
      </c>
      <c r="B53" s="40">
        <v>18</v>
      </c>
      <c r="C53" s="40">
        <v>4.3</v>
      </c>
      <c r="D53" s="127">
        <v>1</v>
      </c>
      <c r="E53" s="40">
        <v>2</v>
      </c>
      <c r="F53" s="40">
        <v>0.2</v>
      </c>
      <c r="G53" s="58" t="s">
        <v>69</v>
      </c>
      <c r="H53" s="40">
        <v>30.5</v>
      </c>
      <c r="I53" s="40"/>
      <c r="J53" s="40"/>
      <c r="K53" s="40">
        <v>43.9</v>
      </c>
      <c r="L53" s="40">
        <f t="shared" si="35"/>
        <v>9.9999999999994316E-2</v>
      </c>
      <c r="M53" s="25">
        <v>6955</v>
      </c>
      <c r="N53" s="25">
        <f t="shared" si="36"/>
        <v>125.19</v>
      </c>
      <c r="O53" s="25">
        <f t="shared" si="37"/>
        <v>29.906500000000001</v>
      </c>
      <c r="P53" s="25">
        <f t="shared" si="38"/>
        <v>6.9550000000000001</v>
      </c>
      <c r="Q53" s="25">
        <f t="shared" si="39"/>
        <v>13.91</v>
      </c>
      <c r="R53" s="25">
        <f t="shared" si="40"/>
        <v>1.391</v>
      </c>
      <c r="S53" s="70" t="s">
        <v>69</v>
      </c>
      <c r="T53" s="25">
        <f t="shared" si="41"/>
        <v>212.1275</v>
      </c>
      <c r="U53" s="25">
        <f t="shared" si="42"/>
        <v>0</v>
      </c>
      <c r="V53" s="25">
        <f t="shared" si="43"/>
        <v>0</v>
      </c>
      <c r="W53" s="25">
        <f t="shared" si="44"/>
        <v>305.3245</v>
      </c>
      <c r="X53" s="40">
        <f t="shared" si="45"/>
        <v>0.69549999999996048</v>
      </c>
      <c r="Y53" s="25">
        <v>4596</v>
      </c>
      <c r="Z53" s="105">
        <v>4.1660000000000004</v>
      </c>
      <c r="AA53" s="40">
        <v>4593.5262537866001</v>
      </c>
      <c r="AB53" s="40">
        <f t="shared" si="25"/>
        <v>2.7238903394255876</v>
      </c>
      <c r="AC53" s="40">
        <f t="shared" si="26"/>
        <v>0.65070713664055702</v>
      </c>
      <c r="AD53" s="40">
        <f t="shared" si="27"/>
        <v>0.15132724107919931</v>
      </c>
      <c r="AE53" s="40">
        <f t="shared" si="28"/>
        <v>0.30265448215839863</v>
      </c>
      <c r="AF53" s="40">
        <f t="shared" si="29"/>
        <v>3.026544821583986E-2</v>
      </c>
      <c r="AG53" s="70" t="s">
        <v>69</v>
      </c>
      <c r="AH53" s="40">
        <f t="shared" si="30"/>
        <v>4.6154808529155789</v>
      </c>
      <c r="AI53" s="40">
        <f t="shared" si="31"/>
        <v>0</v>
      </c>
      <c r="AJ53" s="40">
        <f t="shared" si="32"/>
        <v>0</v>
      </c>
      <c r="AK53" s="40">
        <f t="shared" si="33"/>
        <v>6.6432658833768494</v>
      </c>
      <c r="AL53" s="28">
        <f t="shared" si="46"/>
        <v>15.117591383812009</v>
      </c>
    </row>
    <row r="54" spans="1:38">
      <c r="A54" s="13">
        <v>1927</v>
      </c>
      <c r="B54" s="40">
        <v>18.8</v>
      </c>
      <c r="C54" s="40">
        <v>4.3</v>
      </c>
      <c r="D54" s="127">
        <v>1</v>
      </c>
      <c r="E54" s="40">
        <v>2.2999999999999998</v>
      </c>
      <c r="F54" s="40">
        <v>0.2</v>
      </c>
      <c r="G54" s="58" t="s">
        <v>69</v>
      </c>
      <c r="H54" s="40">
        <v>28.8</v>
      </c>
      <c r="I54" s="40"/>
      <c r="J54" s="40"/>
      <c r="K54" s="40">
        <v>44.5</v>
      </c>
      <c r="L54" s="40">
        <f t="shared" si="35"/>
        <v>9.9999999999994316E-2</v>
      </c>
      <c r="M54" s="25">
        <v>6922</v>
      </c>
      <c r="N54" s="25">
        <f t="shared" si="36"/>
        <v>130.1336</v>
      </c>
      <c r="O54" s="25">
        <f t="shared" si="37"/>
        <v>29.764599999999998</v>
      </c>
      <c r="P54" s="25">
        <f t="shared" si="38"/>
        <v>6.9219999999999997</v>
      </c>
      <c r="Q54" s="25">
        <f t="shared" si="39"/>
        <v>15.920599999999999</v>
      </c>
      <c r="R54" s="25">
        <f t="shared" si="40"/>
        <v>1.3844000000000001</v>
      </c>
      <c r="S54" s="70" t="s">
        <v>69</v>
      </c>
      <c r="T54" s="25">
        <f t="shared" si="41"/>
        <v>199.3536</v>
      </c>
      <c r="U54" s="25">
        <f t="shared" si="42"/>
        <v>0</v>
      </c>
      <c r="V54" s="25">
        <f t="shared" si="43"/>
        <v>0</v>
      </c>
      <c r="W54" s="25">
        <f t="shared" si="44"/>
        <v>308.029</v>
      </c>
      <c r="X54" s="40">
        <f t="shared" si="45"/>
        <v>0.69219999999996074</v>
      </c>
      <c r="Y54" s="25">
        <v>4553</v>
      </c>
      <c r="Z54" s="105">
        <v>4.1340000000000003</v>
      </c>
      <c r="AA54" s="40">
        <v>4593.5262537866001</v>
      </c>
      <c r="AB54" s="40">
        <f t="shared" si="25"/>
        <v>2.8581945969690317</v>
      </c>
      <c r="AC54" s="40">
        <f t="shared" si="26"/>
        <v>0.65373599824291662</v>
      </c>
      <c r="AD54" s="40">
        <f t="shared" si="27"/>
        <v>0.15203162749835272</v>
      </c>
      <c r="AE54" s="40">
        <f t="shared" si="28"/>
        <v>0.34967274324621128</v>
      </c>
      <c r="AF54" s="40">
        <f t="shared" si="29"/>
        <v>3.0406325499670546E-2</v>
      </c>
      <c r="AG54" s="70" t="s">
        <v>69</v>
      </c>
      <c r="AH54" s="40">
        <f t="shared" si="30"/>
        <v>4.3785108719525585</v>
      </c>
      <c r="AI54" s="40">
        <f t="shared" si="31"/>
        <v>0</v>
      </c>
      <c r="AJ54" s="40">
        <f t="shared" si="32"/>
        <v>0</v>
      </c>
      <c r="AK54" s="40">
        <f t="shared" si="33"/>
        <v>6.765407423676697</v>
      </c>
      <c r="AL54" s="28">
        <f t="shared" si="46"/>
        <v>15.187959587085439</v>
      </c>
    </row>
    <row r="55" spans="1:38">
      <c r="A55" s="13">
        <v>1926</v>
      </c>
      <c r="B55" s="40">
        <v>19</v>
      </c>
      <c r="C55" s="40">
        <v>4.5</v>
      </c>
      <c r="D55" s="127">
        <v>1</v>
      </c>
      <c r="E55" s="40">
        <v>3.3</v>
      </c>
      <c r="F55" s="40">
        <v>0.2</v>
      </c>
      <c r="G55" s="58" t="s">
        <v>69</v>
      </c>
      <c r="H55" s="40">
        <v>27.7</v>
      </c>
      <c r="I55" s="40"/>
      <c r="J55" s="40"/>
      <c r="K55" s="40">
        <v>44.2</v>
      </c>
      <c r="L55" s="40">
        <f t="shared" si="35"/>
        <v>9.9999999999994316E-2</v>
      </c>
      <c r="M55" s="25">
        <v>7026</v>
      </c>
      <c r="N55" s="25">
        <f t="shared" si="36"/>
        <v>133.494</v>
      </c>
      <c r="O55" s="25">
        <f t="shared" si="37"/>
        <v>31.617000000000001</v>
      </c>
      <c r="P55" s="25">
        <f t="shared" si="38"/>
        <v>7.0259999999999998</v>
      </c>
      <c r="Q55" s="25">
        <f t="shared" si="39"/>
        <v>23.1858</v>
      </c>
      <c r="R55" s="25">
        <f t="shared" si="40"/>
        <v>1.4052</v>
      </c>
      <c r="S55" s="70" t="s">
        <v>69</v>
      </c>
      <c r="T55" s="25">
        <f t="shared" si="41"/>
        <v>194.62019999999998</v>
      </c>
      <c r="U55" s="25">
        <f t="shared" si="42"/>
        <v>0</v>
      </c>
      <c r="V55" s="25">
        <f t="shared" si="43"/>
        <v>0</v>
      </c>
      <c r="W55" s="25">
        <f t="shared" si="44"/>
        <v>310.54919999999998</v>
      </c>
      <c r="X55" s="40">
        <f t="shared" si="45"/>
        <v>0.70259999999996015</v>
      </c>
      <c r="Y55" s="25">
        <v>4319</v>
      </c>
      <c r="Z55" s="105">
        <v>3.9470000000000001</v>
      </c>
      <c r="AA55" s="40">
        <v>4343.6480982834</v>
      </c>
      <c r="AB55" s="40">
        <f t="shared" si="25"/>
        <v>3.0908543644362121</v>
      </c>
      <c r="AC55" s="40">
        <f t="shared" si="26"/>
        <v>0.73204445473489244</v>
      </c>
      <c r="AD55" s="40">
        <f t="shared" si="27"/>
        <v>0.16267654549664276</v>
      </c>
      <c r="AE55" s="40">
        <f t="shared" si="28"/>
        <v>0.53683260013892098</v>
      </c>
      <c r="AF55" s="40">
        <f t="shared" si="29"/>
        <v>3.2535309099328551E-2</v>
      </c>
      <c r="AG55" s="70" t="s">
        <v>69</v>
      </c>
      <c r="AH55" s="40">
        <f t="shared" si="30"/>
        <v>4.5061403102570035</v>
      </c>
      <c r="AI55" s="40">
        <f t="shared" si="31"/>
        <v>0</v>
      </c>
      <c r="AJ55" s="40">
        <f t="shared" si="32"/>
        <v>0</v>
      </c>
      <c r="AK55" s="40">
        <f t="shared" si="33"/>
        <v>7.1903033109516086</v>
      </c>
      <c r="AL55" s="28">
        <f t="shared" si="46"/>
        <v>16.25138689511461</v>
      </c>
    </row>
    <row r="56" spans="1:38">
      <c r="A56" s="13">
        <v>1925</v>
      </c>
      <c r="B56" s="40">
        <v>19.100000000000001</v>
      </c>
      <c r="C56" s="40">
        <v>4.5</v>
      </c>
      <c r="D56" s="127">
        <v>1.1000000000000001</v>
      </c>
      <c r="E56" s="40">
        <v>4.3</v>
      </c>
      <c r="F56" s="40">
        <v>0.2</v>
      </c>
      <c r="G56" s="58" t="s">
        <v>69</v>
      </c>
      <c r="H56" s="40">
        <v>27.2</v>
      </c>
      <c r="I56" s="40"/>
      <c r="J56" s="40"/>
      <c r="K56" s="40">
        <v>43.4</v>
      </c>
      <c r="L56" s="40">
        <f t="shared" si="35"/>
        <v>0.19999999999998863</v>
      </c>
      <c r="M56" s="25">
        <v>7013</v>
      </c>
      <c r="N56" s="25">
        <f t="shared" si="36"/>
        <v>133.94830000000002</v>
      </c>
      <c r="O56" s="25">
        <f t="shared" si="37"/>
        <v>31.558499999999999</v>
      </c>
      <c r="P56" s="25">
        <f t="shared" si="38"/>
        <v>7.7143000000000006</v>
      </c>
      <c r="Q56" s="25">
        <f t="shared" si="39"/>
        <v>30.155899999999999</v>
      </c>
      <c r="R56" s="25">
        <f t="shared" si="40"/>
        <v>1.4026000000000001</v>
      </c>
      <c r="S56" s="70" t="s">
        <v>69</v>
      </c>
      <c r="T56" s="25">
        <f t="shared" si="41"/>
        <v>190.75360000000001</v>
      </c>
      <c r="U56" s="25">
        <f t="shared" si="42"/>
        <v>0</v>
      </c>
      <c r="V56" s="25">
        <f t="shared" si="43"/>
        <v>0</v>
      </c>
      <c r="W56" s="25">
        <f t="shared" si="44"/>
        <v>304.36420000000004</v>
      </c>
      <c r="X56" s="40">
        <f t="shared" si="45"/>
        <v>1.4025999999999204</v>
      </c>
      <c r="Y56" s="25">
        <v>4542</v>
      </c>
      <c r="Z56" s="105">
        <v>4.2149999999999999</v>
      </c>
      <c r="AA56" s="40">
        <v>4502.8446650959304</v>
      </c>
      <c r="AB56" s="40">
        <f t="shared" si="25"/>
        <v>2.9491039189784241</v>
      </c>
      <c r="AC56" s="40">
        <f t="shared" si="26"/>
        <v>0.6948150594451783</v>
      </c>
      <c r="AD56" s="40">
        <f t="shared" si="27"/>
        <v>0.16984368119771026</v>
      </c>
      <c r="AE56" s="40">
        <f t="shared" si="28"/>
        <v>0.66393439013650368</v>
      </c>
      <c r="AF56" s="40">
        <f t="shared" si="29"/>
        <v>3.0880669308674596E-2</v>
      </c>
      <c r="AG56" s="70" t="s">
        <v>69</v>
      </c>
      <c r="AH56" s="40">
        <f t="shared" si="30"/>
        <v>4.1997710259797447</v>
      </c>
      <c r="AI56" s="40">
        <f t="shared" si="31"/>
        <v>0</v>
      </c>
      <c r="AJ56" s="40">
        <f t="shared" si="32"/>
        <v>0</v>
      </c>
      <c r="AK56" s="40">
        <f t="shared" si="33"/>
        <v>6.7011052399823878</v>
      </c>
      <c r="AL56" s="28">
        <f t="shared" si="46"/>
        <v>15.409453985028625</v>
      </c>
    </row>
    <row r="57" spans="1:38">
      <c r="A57" s="13">
        <v>1924</v>
      </c>
      <c r="B57" s="40">
        <v>19</v>
      </c>
      <c r="C57" s="40">
        <v>5</v>
      </c>
      <c r="D57" s="127">
        <v>1.2</v>
      </c>
      <c r="E57" s="40">
        <v>2.7</v>
      </c>
      <c r="F57" s="40">
        <v>0.1</v>
      </c>
      <c r="G57" s="58" t="s">
        <v>69</v>
      </c>
      <c r="H57" s="40">
        <v>27.3</v>
      </c>
      <c r="I57" s="40"/>
      <c r="J57" s="40"/>
      <c r="K57" s="40">
        <v>44.3</v>
      </c>
      <c r="L57" s="40">
        <f t="shared" si="35"/>
        <v>0.40000000000000568</v>
      </c>
      <c r="M57" s="25">
        <v>6901</v>
      </c>
      <c r="N57" s="25">
        <f t="shared" si="36"/>
        <v>131.119</v>
      </c>
      <c r="O57" s="25">
        <f t="shared" si="37"/>
        <v>34.505000000000003</v>
      </c>
      <c r="P57" s="25">
        <f t="shared" si="38"/>
        <v>8.2811999999999983</v>
      </c>
      <c r="Q57" s="25">
        <f t="shared" si="39"/>
        <v>18.6327</v>
      </c>
      <c r="R57" s="25">
        <f t="shared" si="40"/>
        <v>0.69010000000000005</v>
      </c>
      <c r="S57" s="70" t="s">
        <v>69</v>
      </c>
      <c r="T57" s="25">
        <f t="shared" si="41"/>
        <v>188.39730000000003</v>
      </c>
      <c r="U57" s="25">
        <f t="shared" si="42"/>
        <v>0</v>
      </c>
      <c r="V57" s="25">
        <f t="shared" si="43"/>
        <v>0</v>
      </c>
      <c r="W57" s="25">
        <f t="shared" si="44"/>
        <v>305.71429999999998</v>
      </c>
      <c r="X57" s="40">
        <f t="shared" si="45"/>
        <v>2.7604000000000393</v>
      </c>
      <c r="Y57" s="25">
        <v>4307</v>
      </c>
      <c r="Z57" s="105">
        <v>3.9889999999999999</v>
      </c>
      <c r="AA57" s="40">
        <v>4360.7768428138697</v>
      </c>
      <c r="AB57" s="40">
        <f t="shared" si="25"/>
        <v>3.0443231947991642</v>
      </c>
      <c r="AC57" s="40">
        <f t="shared" si="26"/>
        <v>0.80113768284188536</v>
      </c>
      <c r="AD57" s="40">
        <f t="shared" si="27"/>
        <v>0.19227304388205244</v>
      </c>
      <c r="AE57" s="40">
        <f t="shared" si="28"/>
        <v>0.43261434873461807</v>
      </c>
      <c r="AF57" s="40">
        <f t="shared" si="29"/>
        <v>1.6022753656837706E-2</v>
      </c>
      <c r="AG57" s="70" t="s">
        <v>69</v>
      </c>
      <c r="AH57" s="40">
        <f t="shared" si="30"/>
        <v>4.3742117483166947</v>
      </c>
      <c r="AI57" s="40">
        <f t="shared" si="31"/>
        <v>0</v>
      </c>
      <c r="AJ57" s="40">
        <f t="shared" si="32"/>
        <v>0</v>
      </c>
      <c r="AK57" s="40">
        <f t="shared" si="33"/>
        <v>7.0980798699791032</v>
      </c>
      <c r="AL57" s="28">
        <f t="shared" si="46"/>
        <v>15.958662642210356</v>
      </c>
    </row>
    <row r="58" spans="1:38">
      <c r="A58" s="13">
        <v>1923</v>
      </c>
      <c r="B58" s="40">
        <v>19.2</v>
      </c>
      <c r="C58" s="40">
        <v>5.0999999999999996</v>
      </c>
      <c r="D58" s="127">
        <v>1.3</v>
      </c>
      <c r="E58" s="40">
        <v>4.2</v>
      </c>
      <c r="F58" s="40">
        <v>0.1</v>
      </c>
      <c r="G58" s="58" t="s">
        <v>69</v>
      </c>
      <c r="H58" s="40">
        <v>26.6</v>
      </c>
      <c r="I58" s="40"/>
      <c r="J58" s="40"/>
      <c r="K58" s="40">
        <v>42.9</v>
      </c>
      <c r="L58" s="40">
        <f t="shared" si="35"/>
        <v>0.59999999999999432</v>
      </c>
      <c r="M58" s="25">
        <v>7029</v>
      </c>
      <c r="N58" s="25">
        <f t="shared" si="36"/>
        <v>134.95679999999999</v>
      </c>
      <c r="O58" s="25">
        <f t="shared" si="37"/>
        <v>35.847899999999996</v>
      </c>
      <c r="P58" s="25">
        <f t="shared" si="38"/>
        <v>9.1377000000000006</v>
      </c>
      <c r="Q58" s="25">
        <f t="shared" si="39"/>
        <v>29.521800000000002</v>
      </c>
      <c r="R58" s="25">
        <f t="shared" si="40"/>
        <v>0.70290000000000008</v>
      </c>
      <c r="S58" s="70" t="s">
        <v>69</v>
      </c>
      <c r="T58" s="25">
        <f t="shared" si="41"/>
        <v>186.97140000000002</v>
      </c>
      <c r="U58" s="25">
        <f t="shared" si="42"/>
        <v>0</v>
      </c>
      <c r="V58" s="25">
        <f t="shared" si="43"/>
        <v>0</v>
      </c>
      <c r="W58" s="25">
        <f t="shared" si="44"/>
        <v>301.54409999999996</v>
      </c>
      <c r="X58" s="40">
        <f t="shared" si="45"/>
        <v>4.2173999999999596</v>
      </c>
      <c r="Y58" s="25">
        <v>4247</v>
      </c>
      <c r="Z58" s="105">
        <v>3.931</v>
      </c>
      <c r="AA58" s="40">
        <v>4248.9362167620302</v>
      </c>
      <c r="AB58" s="40">
        <f t="shared" ref="AB58:AB89" si="47">100*N58/$Y58</f>
        <v>3.1776971980221331</v>
      </c>
      <c r="AC58" s="40">
        <f t="shared" ref="AC58:AC89" si="48">100*O58/$Y58</f>
        <v>0.84407581822462907</v>
      </c>
      <c r="AD58" s="40">
        <f t="shared" ref="AD58:AD89" si="49">100*P58/$Y58</f>
        <v>0.21515658111608196</v>
      </c>
      <c r="AE58" s="40">
        <f t="shared" ref="AE58:AE89" si="50">100*Q58/$Y58</f>
        <v>0.69512126206734171</v>
      </c>
      <c r="AF58" s="40">
        <f t="shared" ref="AF58:AF89" si="51">100*R58/$Y58</f>
        <v>1.6550506239698611E-2</v>
      </c>
      <c r="AG58" s="70" t="s">
        <v>69</v>
      </c>
      <c r="AH58" s="40">
        <f t="shared" ref="AH58:AH89" si="52">100*T58/$Y58</f>
        <v>4.4024346597598312</v>
      </c>
      <c r="AI58" s="40">
        <f t="shared" ref="AI58:AI89" si="53">100*U58/$Y58</f>
        <v>0</v>
      </c>
      <c r="AJ58" s="40">
        <f t="shared" ref="AJ58:AJ89" si="54">100*V58/$Y58</f>
        <v>0</v>
      </c>
      <c r="AK58" s="40">
        <f t="shared" ref="AK58:AK89" si="55">100*W58/$Y58</f>
        <v>7.1001671768307029</v>
      </c>
      <c r="AL58" s="28">
        <f t="shared" si="46"/>
        <v>16.451203202260416</v>
      </c>
    </row>
    <row r="59" spans="1:38">
      <c r="A59" s="13">
        <v>1922</v>
      </c>
      <c r="B59" s="40">
        <v>20.7</v>
      </c>
      <c r="C59" s="40">
        <v>5.0999999999999996</v>
      </c>
      <c r="D59" s="127">
        <v>1.5</v>
      </c>
      <c r="E59" s="40">
        <v>9.1</v>
      </c>
      <c r="F59" s="40">
        <v>0.1</v>
      </c>
      <c r="G59" s="58" t="s">
        <v>69</v>
      </c>
      <c r="H59" s="40">
        <v>26.5</v>
      </c>
      <c r="I59" s="40"/>
      <c r="J59" s="40"/>
      <c r="K59" s="40">
        <v>36.700000000000003</v>
      </c>
      <c r="L59" s="40">
        <f t="shared" si="35"/>
        <v>0.29999999999999716</v>
      </c>
      <c r="M59" s="25">
        <v>8132</v>
      </c>
      <c r="N59" s="25">
        <f t="shared" si="36"/>
        <v>168.33240000000001</v>
      </c>
      <c r="O59" s="25">
        <f t="shared" si="37"/>
        <v>41.473199999999999</v>
      </c>
      <c r="P59" s="25">
        <f t="shared" si="38"/>
        <v>12.198</v>
      </c>
      <c r="Q59" s="25">
        <f t="shared" si="39"/>
        <v>74.001199999999997</v>
      </c>
      <c r="R59" s="25">
        <f t="shared" si="40"/>
        <v>0.81320000000000003</v>
      </c>
      <c r="S59" s="70" t="s">
        <v>69</v>
      </c>
      <c r="T59" s="25">
        <f t="shared" si="41"/>
        <v>215.49799999999999</v>
      </c>
      <c r="U59" s="25">
        <f t="shared" si="42"/>
        <v>0</v>
      </c>
      <c r="V59" s="25">
        <f t="shared" si="43"/>
        <v>0</v>
      </c>
      <c r="W59" s="25">
        <f t="shared" si="44"/>
        <v>298.44440000000003</v>
      </c>
      <c r="X59" s="40">
        <f t="shared" si="45"/>
        <v>2.4395999999999769</v>
      </c>
      <c r="Y59" s="25">
        <v>4434</v>
      </c>
      <c r="Z59" s="105">
        <v>4.1399999999999997</v>
      </c>
      <c r="AA59" s="40">
        <v>4452.4660047122197</v>
      </c>
      <c r="AB59" s="40">
        <f t="shared" si="47"/>
        <v>3.7964005412719897</v>
      </c>
      <c r="AC59" s="40">
        <f t="shared" si="48"/>
        <v>0.93534506089309877</v>
      </c>
      <c r="AD59" s="40">
        <f t="shared" si="49"/>
        <v>0.27510148849797023</v>
      </c>
      <c r="AE59" s="40">
        <f t="shared" si="50"/>
        <v>1.6689490302210195</v>
      </c>
      <c r="AF59" s="40">
        <f t="shared" si="51"/>
        <v>1.8340099233198019E-2</v>
      </c>
      <c r="AG59" s="70" t="s">
        <v>69</v>
      </c>
      <c r="AH59" s="40">
        <f t="shared" si="52"/>
        <v>4.8601262967974739</v>
      </c>
      <c r="AI59" s="40">
        <f t="shared" si="53"/>
        <v>0</v>
      </c>
      <c r="AJ59" s="40">
        <f t="shared" si="54"/>
        <v>0</v>
      </c>
      <c r="AK59" s="40">
        <f t="shared" si="55"/>
        <v>6.7308164185836725</v>
      </c>
      <c r="AL59" s="28">
        <f t="shared" si="46"/>
        <v>18.285078935498422</v>
      </c>
    </row>
    <row r="60" spans="1:38">
      <c r="A60" s="13">
        <v>1921</v>
      </c>
      <c r="B60" s="40">
        <v>26.2</v>
      </c>
      <c r="C60" s="40">
        <v>4.9000000000000004</v>
      </c>
      <c r="D60" s="127">
        <v>1.4</v>
      </c>
      <c r="E60" s="40">
        <v>12.5</v>
      </c>
      <c r="F60" s="40">
        <v>0.1</v>
      </c>
      <c r="G60" s="58" t="s">
        <v>69</v>
      </c>
      <c r="H60" s="40">
        <v>24.6</v>
      </c>
      <c r="I60" s="40"/>
      <c r="J60" s="40"/>
      <c r="K60" s="40">
        <v>29.9</v>
      </c>
      <c r="L60" s="40">
        <f t="shared" si="35"/>
        <v>0.40000000000000568</v>
      </c>
      <c r="M60" s="25">
        <v>10290</v>
      </c>
      <c r="N60" s="25">
        <f t="shared" si="36"/>
        <v>269.59800000000001</v>
      </c>
      <c r="O60" s="25">
        <f t="shared" si="37"/>
        <v>50.421000000000006</v>
      </c>
      <c r="P60" s="25">
        <f t="shared" si="38"/>
        <v>14.405999999999999</v>
      </c>
      <c r="Q60" s="25">
        <f t="shared" si="39"/>
        <v>128.625</v>
      </c>
      <c r="R60" s="25">
        <f t="shared" si="40"/>
        <v>1.0289999999999999</v>
      </c>
      <c r="S60" s="70" t="s">
        <v>69</v>
      </c>
      <c r="T60" s="25">
        <f t="shared" si="41"/>
        <v>253.13400000000004</v>
      </c>
      <c r="U60" s="25">
        <f t="shared" si="42"/>
        <v>0</v>
      </c>
      <c r="V60" s="25">
        <f t="shared" si="43"/>
        <v>0</v>
      </c>
      <c r="W60" s="25">
        <f t="shared" si="44"/>
        <v>307.67099999999999</v>
      </c>
      <c r="X60" s="40">
        <f t="shared" si="45"/>
        <v>4.1160000000000583</v>
      </c>
      <c r="Y60" s="25">
        <v>4980</v>
      </c>
      <c r="Z60" s="105">
        <v>4.7320000000000002</v>
      </c>
      <c r="AA60" s="40">
        <v>4900.8360821272299</v>
      </c>
      <c r="AB60" s="40">
        <f t="shared" si="47"/>
        <v>5.4136144578313257</v>
      </c>
      <c r="AC60" s="40">
        <f t="shared" si="48"/>
        <v>1.0124698795180724</v>
      </c>
      <c r="AD60" s="40">
        <f t="shared" si="49"/>
        <v>0.28927710843373494</v>
      </c>
      <c r="AE60" s="40">
        <f t="shared" si="50"/>
        <v>2.5828313253012047</v>
      </c>
      <c r="AF60" s="40">
        <f t="shared" si="51"/>
        <v>2.0662650602409637E-2</v>
      </c>
      <c r="AG60" s="70" t="s">
        <v>69</v>
      </c>
      <c r="AH60" s="40">
        <f t="shared" si="52"/>
        <v>5.0830120481927725</v>
      </c>
      <c r="AI60" s="40">
        <f t="shared" si="53"/>
        <v>0</v>
      </c>
      <c r="AJ60" s="40">
        <f t="shared" si="54"/>
        <v>0</v>
      </c>
      <c r="AK60" s="40">
        <f t="shared" si="55"/>
        <v>6.1781325301204815</v>
      </c>
      <c r="AL60" s="28">
        <f t="shared" si="46"/>
        <v>20.580000000000002</v>
      </c>
    </row>
    <row r="61" spans="1:38">
      <c r="A61" s="13">
        <v>1920</v>
      </c>
      <c r="B61" s="40">
        <v>40.799999999999997</v>
      </c>
      <c r="C61" s="40">
        <v>4</v>
      </c>
      <c r="D61" s="127">
        <v>0.9</v>
      </c>
      <c r="E61" s="40">
        <v>10</v>
      </c>
      <c r="F61" s="40">
        <v>0.1</v>
      </c>
      <c r="G61" s="58" t="s">
        <v>69</v>
      </c>
      <c r="H61" s="40">
        <v>18.7</v>
      </c>
      <c r="I61" s="40"/>
      <c r="J61" s="40"/>
      <c r="K61" s="40">
        <v>25.5</v>
      </c>
      <c r="L61" s="40">
        <f t="shared" si="35"/>
        <v>0</v>
      </c>
      <c r="M61" s="25">
        <v>12748</v>
      </c>
      <c r="N61" s="25">
        <f t="shared" si="36"/>
        <v>520.11839999999995</v>
      </c>
      <c r="O61" s="25">
        <f t="shared" si="37"/>
        <v>50.991999999999997</v>
      </c>
      <c r="P61" s="25">
        <f t="shared" si="38"/>
        <v>11.4732</v>
      </c>
      <c r="Q61" s="25">
        <f t="shared" si="39"/>
        <v>127.48</v>
      </c>
      <c r="R61" s="25">
        <f t="shared" si="40"/>
        <v>1.2748000000000002</v>
      </c>
      <c r="S61" s="70" t="s">
        <v>69</v>
      </c>
      <c r="T61" s="25">
        <f t="shared" si="41"/>
        <v>238.38759999999996</v>
      </c>
      <c r="U61" s="25">
        <f t="shared" si="42"/>
        <v>0</v>
      </c>
      <c r="V61" s="25">
        <f t="shared" si="43"/>
        <v>0</v>
      </c>
      <c r="W61" s="25">
        <f t="shared" si="44"/>
        <v>325.07400000000001</v>
      </c>
      <c r="X61" s="40">
        <f t="shared" si="45"/>
        <v>0</v>
      </c>
      <c r="Y61" s="25">
        <v>5809</v>
      </c>
      <c r="Z61" s="105">
        <v>5.97</v>
      </c>
      <c r="AA61" s="40">
        <v>5967.8561090541898</v>
      </c>
      <c r="AB61" s="40">
        <f t="shared" si="47"/>
        <v>8.9536650025822002</v>
      </c>
      <c r="AC61" s="40">
        <f t="shared" si="48"/>
        <v>0.87781029437080393</v>
      </c>
      <c r="AD61" s="40">
        <f t="shared" si="49"/>
        <v>0.19750731623343087</v>
      </c>
      <c r="AE61" s="40">
        <f t="shared" si="50"/>
        <v>2.1945257359270096</v>
      </c>
      <c r="AF61" s="40">
        <f t="shared" si="51"/>
        <v>2.1945257359270103E-2</v>
      </c>
      <c r="AG61" s="70" t="s">
        <v>69</v>
      </c>
      <c r="AH61" s="40">
        <f t="shared" si="52"/>
        <v>4.103763126183507</v>
      </c>
      <c r="AI61" s="40">
        <f t="shared" si="53"/>
        <v>0</v>
      </c>
      <c r="AJ61" s="40">
        <f t="shared" si="54"/>
        <v>0</v>
      </c>
      <c r="AK61" s="40">
        <f t="shared" si="55"/>
        <v>5.5960406266138749</v>
      </c>
      <c r="AL61" s="28">
        <f t="shared" si="46"/>
        <v>21.945257359270098</v>
      </c>
    </row>
    <row r="62" spans="1:38">
      <c r="A62" s="13">
        <v>1919</v>
      </c>
      <c r="Y62" s="25">
        <v>5348</v>
      </c>
      <c r="Z62" s="105">
        <v>5.5460000000000003</v>
      </c>
      <c r="AA62" s="40">
        <v>5398.5164569761</v>
      </c>
      <c r="AB62" s="40">
        <f t="shared" si="47"/>
        <v>0</v>
      </c>
      <c r="AC62" s="40">
        <f t="shared" si="48"/>
        <v>0</v>
      </c>
      <c r="AD62" s="40">
        <f t="shared" si="49"/>
        <v>0</v>
      </c>
      <c r="AE62" s="40">
        <f t="shared" si="50"/>
        <v>0</v>
      </c>
      <c r="AF62" s="40">
        <f t="shared" si="51"/>
        <v>0</v>
      </c>
      <c r="AG62" s="40">
        <f t="shared" ref="AG62:AG93" si="56">100*S62/$Y62</f>
        <v>0</v>
      </c>
      <c r="AH62" s="40">
        <f t="shared" si="52"/>
        <v>0</v>
      </c>
      <c r="AI62" s="40">
        <f t="shared" si="53"/>
        <v>0</v>
      </c>
      <c r="AJ62" s="40">
        <f t="shared" si="54"/>
        <v>0</v>
      </c>
      <c r="AK62" s="40">
        <f t="shared" si="55"/>
        <v>0</v>
      </c>
    </row>
    <row r="63" spans="1:38">
      <c r="A63" s="29">
        <v>1918</v>
      </c>
      <c r="B63" s="117"/>
      <c r="Y63" s="25">
        <v>5010</v>
      </c>
      <c r="Z63" s="105">
        <v>5.2249999999999996</v>
      </c>
      <c r="AA63" s="40">
        <v>5026.2575796778201</v>
      </c>
      <c r="AB63" s="40">
        <f t="shared" si="47"/>
        <v>0</v>
      </c>
      <c r="AC63" s="40">
        <f t="shared" si="48"/>
        <v>0</v>
      </c>
      <c r="AD63" s="40">
        <f t="shared" si="49"/>
        <v>0</v>
      </c>
      <c r="AE63" s="40">
        <f t="shared" si="50"/>
        <v>0</v>
      </c>
      <c r="AF63" s="40">
        <f t="shared" si="51"/>
        <v>0</v>
      </c>
      <c r="AG63" s="40">
        <f t="shared" si="56"/>
        <v>0</v>
      </c>
      <c r="AH63" s="40">
        <f t="shared" si="52"/>
        <v>0</v>
      </c>
      <c r="AI63" s="40">
        <f t="shared" si="53"/>
        <v>0</v>
      </c>
      <c r="AJ63" s="40">
        <f t="shared" si="54"/>
        <v>0</v>
      </c>
      <c r="AK63" s="40">
        <f t="shared" si="55"/>
        <v>0</v>
      </c>
    </row>
    <row r="64" spans="1:38">
      <c r="A64" s="29">
        <v>1917</v>
      </c>
      <c r="B64" s="117"/>
      <c r="Y64" s="25">
        <v>4246</v>
      </c>
      <c r="Z64" s="105">
        <v>4.399</v>
      </c>
      <c r="AA64" s="40">
        <v>4212.8684389294503</v>
      </c>
      <c r="AB64" s="40">
        <f t="shared" si="47"/>
        <v>0</v>
      </c>
      <c r="AC64" s="40">
        <f t="shared" si="48"/>
        <v>0</v>
      </c>
      <c r="AD64" s="40">
        <f t="shared" si="49"/>
        <v>0</v>
      </c>
      <c r="AE64" s="40">
        <f t="shared" si="50"/>
        <v>0</v>
      </c>
      <c r="AF64" s="40">
        <f t="shared" si="51"/>
        <v>0</v>
      </c>
      <c r="AG64" s="40">
        <f t="shared" si="56"/>
        <v>0</v>
      </c>
      <c r="AH64" s="40">
        <f t="shared" si="52"/>
        <v>0</v>
      </c>
      <c r="AI64" s="40">
        <f t="shared" si="53"/>
        <v>0</v>
      </c>
      <c r="AJ64" s="40">
        <f t="shared" si="54"/>
        <v>0</v>
      </c>
      <c r="AK64" s="40">
        <f t="shared" si="55"/>
        <v>0</v>
      </c>
    </row>
    <row r="65" spans="1:37">
      <c r="A65" s="29">
        <v>1916</v>
      </c>
      <c r="Y65" s="25">
        <v>3393</v>
      </c>
      <c r="Z65" s="105">
        <v>3.4489999999999998</v>
      </c>
      <c r="AA65" s="40">
        <v>3381.94952535536</v>
      </c>
      <c r="AB65" s="40">
        <f t="shared" si="47"/>
        <v>0</v>
      </c>
      <c r="AC65" s="40">
        <f t="shared" si="48"/>
        <v>0</v>
      </c>
      <c r="AD65" s="40">
        <f t="shared" si="49"/>
        <v>0</v>
      </c>
      <c r="AE65" s="40">
        <f t="shared" si="50"/>
        <v>0</v>
      </c>
      <c r="AF65" s="40">
        <f t="shared" si="51"/>
        <v>0</v>
      </c>
      <c r="AG65" s="40">
        <f t="shared" si="56"/>
        <v>0</v>
      </c>
      <c r="AH65" s="40">
        <f t="shared" si="52"/>
        <v>0</v>
      </c>
      <c r="AI65" s="40">
        <f t="shared" si="53"/>
        <v>0</v>
      </c>
      <c r="AJ65" s="40">
        <f t="shared" si="54"/>
        <v>0</v>
      </c>
      <c r="AK65" s="40">
        <f t="shared" si="55"/>
        <v>0</v>
      </c>
    </row>
    <row r="66" spans="1:37">
      <c r="A66" s="29">
        <v>1915</v>
      </c>
      <c r="Y66" s="25">
        <v>2929</v>
      </c>
      <c r="Z66" s="105">
        <v>2.9750000000000001</v>
      </c>
      <c r="AA66" s="40">
        <v>2900.9489957856899</v>
      </c>
      <c r="AB66" s="40">
        <f t="shared" si="47"/>
        <v>0</v>
      </c>
      <c r="AC66" s="40">
        <f t="shared" si="48"/>
        <v>0</v>
      </c>
      <c r="AD66" s="40">
        <f t="shared" si="49"/>
        <v>0</v>
      </c>
      <c r="AE66" s="40">
        <f t="shared" si="50"/>
        <v>0</v>
      </c>
      <c r="AF66" s="40">
        <f t="shared" si="51"/>
        <v>0</v>
      </c>
      <c r="AG66" s="40">
        <f t="shared" si="56"/>
        <v>0</v>
      </c>
      <c r="AH66" s="40">
        <f t="shared" si="52"/>
        <v>0</v>
      </c>
      <c r="AI66" s="40">
        <f t="shared" si="53"/>
        <v>0</v>
      </c>
      <c r="AJ66" s="40">
        <f t="shared" si="54"/>
        <v>0</v>
      </c>
      <c r="AK66" s="40">
        <f t="shared" si="55"/>
        <v>0</v>
      </c>
    </row>
    <row r="67" spans="1:37">
      <c r="A67" s="13">
        <v>1914</v>
      </c>
      <c r="Y67" s="25">
        <v>2441</v>
      </c>
      <c r="Z67" s="105">
        <v>2.383</v>
      </c>
      <c r="AA67" s="40">
        <v>2410.6849801756598</v>
      </c>
      <c r="AB67" s="40">
        <f t="shared" si="47"/>
        <v>0</v>
      </c>
      <c r="AC67" s="40">
        <f t="shared" si="48"/>
        <v>0</v>
      </c>
      <c r="AD67" s="40">
        <f t="shared" si="49"/>
        <v>0</v>
      </c>
      <c r="AE67" s="40">
        <f t="shared" si="50"/>
        <v>0</v>
      </c>
      <c r="AF67" s="40">
        <f t="shared" si="51"/>
        <v>0</v>
      </c>
      <c r="AG67" s="40">
        <f t="shared" si="56"/>
        <v>0</v>
      </c>
      <c r="AH67" s="40">
        <f t="shared" si="52"/>
        <v>0</v>
      </c>
      <c r="AI67" s="40">
        <f t="shared" si="53"/>
        <v>0</v>
      </c>
      <c r="AJ67" s="40">
        <f t="shared" si="54"/>
        <v>0</v>
      </c>
      <c r="AK67" s="40">
        <f t="shared" si="55"/>
        <v>0</v>
      </c>
    </row>
    <row r="68" spans="1:37" hidden="1">
      <c r="A68" s="13">
        <v>1913</v>
      </c>
      <c r="Y68" s="25">
        <v>2407</v>
      </c>
      <c r="Z68" s="105">
        <v>2.3540000000000001</v>
      </c>
      <c r="AA68" s="40">
        <v>2380.4283565903802</v>
      </c>
      <c r="AB68" s="40">
        <f t="shared" si="47"/>
        <v>0</v>
      </c>
      <c r="AC68" s="40">
        <f t="shared" si="48"/>
        <v>0</v>
      </c>
      <c r="AD68" s="40">
        <f t="shared" si="49"/>
        <v>0</v>
      </c>
      <c r="AE68" s="40">
        <f t="shared" si="50"/>
        <v>0</v>
      </c>
      <c r="AF68" s="40">
        <f t="shared" si="51"/>
        <v>0</v>
      </c>
      <c r="AG68" s="40">
        <f t="shared" si="56"/>
        <v>0</v>
      </c>
      <c r="AH68" s="40">
        <f t="shared" si="52"/>
        <v>0</v>
      </c>
      <c r="AI68" s="40">
        <f t="shared" si="53"/>
        <v>0</v>
      </c>
      <c r="AJ68" s="40">
        <f t="shared" si="54"/>
        <v>0</v>
      </c>
      <c r="AK68" s="40">
        <f t="shared" si="55"/>
        <v>0</v>
      </c>
    </row>
    <row r="69" spans="1:37" hidden="1">
      <c r="A69" s="13">
        <v>1912</v>
      </c>
      <c r="Y69" s="25">
        <v>2303</v>
      </c>
      <c r="Z69" s="105">
        <v>2.206</v>
      </c>
      <c r="AA69" s="40">
        <v>2287.7086464277199</v>
      </c>
      <c r="AB69" s="40">
        <f t="shared" si="47"/>
        <v>0</v>
      </c>
      <c r="AC69" s="40">
        <f t="shared" si="48"/>
        <v>0</v>
      </c>
      <c r="AD69" s="40">
        <f t="shared" si="49"/>
        <v>0</v>
      </c>
      <c r="AE69" s="40">
        <f t="shared" si="50"/>
        <v>0</v>
      </c>
      <c r="AF69" s="40">
        <f t="shared" si="51"/>
        <v>0</v>
      </c>
      <c r="AG69" s="40">
        <f t="shared" si="56"/>
        <v>0</v>
      </c>
      <c r="AH69" s="40">
        <f t="shared" si="52"/>
        <v>0</v>
      </c>
      <c r="AI69" s="40">
        <f t="shared" si="53"/>
        <v>0</v>
      </c>
      <c r="AJ69" s="40">
        <f t="shared" si="54"/>
        <v>0</v>
      </c>
      <c r="AK69" s="40">
        <f t="shared" si="55"/>
        <v>0</v>
      </c>
    </row>
    <row r="70" spans="1:37" hidden="1">
      <c r="A70" s="13">
        <v>1911</v>
      </c>
      <c r="Y70" s="25">
        <v>2217</v>
      </c>
      <c r="Z70" s="105">
        <v>2.1629999999999998</v>
      </c>
      <c r="AA70" s="40">
        <v>2190.5610056535502</v>
      </c>
      <c r="AB70" s="40">
        <f t="shared" si="47"/>
        <v>0</v>
      </c>
      <c r="AC70" s="40">
        <f t="shared" si="48"/>
        <v>0</v>
      </c>
      <c r="AD70" s="40">
        <f t="shared" si="49"/>
        <v>0</v>
      </c>
      <c r="AE70" s="40">
        <f t="shared" si="50"/>
        <v>0</v>
      </c>
      <c r="AF70" s="40">
        <f t="shared" si="51"/>
        <v>0</v>
      </c>
      <c r="AG70" s="40">
        <f t="shared" si="56"/>
        <v>0</v>
      </c>
      <c r="AH70" s="40">
        <f t="shared" si="52"/>
        <v>0</v>
      </c>
      <c r="AI70" s="40">
        <f t="shared" si="53"/>
        <v>0</v>
      </c>
      <c r="AJ70" s="40">
        <f t="shared" si="54"/>
        <v>0</v>
      </c>
      <c r="AK70" s="40">
        <f t="shared" si="55"/>
        <v>0</v>
      </c>
    </row>
    <row r="71" spans="1:37" hidden="1">
      <c r="A71" s="13">
        <v>1910</v>
      </c>
      <c r="Y71" s="25">
        <v>2135</v>
      </c>
      <c r="Z71" s="105">
        <v>2.052</v>
      </c>
      <c r="AA71" s="40">
        <v>2104.7119717108098</v>
      </c>
      <c r="AB71" s="40">
        <f t="shared" si="47"/>
        <v>0</v>
      </c>
      <c r="AC71" s="40">
        <f t="shared" si="48"/>
        <v>0</v>
      </c>
      <c r="AD71" s="40">
        <f t="shared" si="49"/>
        <v>0</v>
      </c>
      <c r="AE71" s="40">
        <f t="shared" si="50"/>
        <v>0</v>
      </c>
      <c r="AF71" s="40">
        <f t="shared" si="51"/>
        <v>0</v>
      </c>
      <c r="AG71" s="40">
        <f t="shared" si="56"/>
        <v>0</v>
      </c>
      <c r="AH71" s="40">
        <f t="shared" si="52"/>
        <v>0</v>
      </c>
      <c r="AI71" s="40">
        <f t="shared" si="53"/>
        <v>0</v>
      </c>
      <c r="AJ71" s="40">
        <f t="shared" si="54"/>
        <v>0</v>
      </c>
      <c r="AK71" s="40">
        <f t="shared" si="55"/>
        <v>0</v>
      </c>
    </row>
    <row r="72" spans="1:37" hidden="1">
      <c r="A72" s="13">
        <v>1909</v>
      </c>
      <c r="Y72" s="25">
        <v>2047</v>
      </c>
      <c r="Z72" s="105">
        <v>2.0110000000000001</v>
      </c>
      <c r="AA72" s="40">
        <v>2018.24038284158</v>
      </c>
      <c r="AB72" s="40">
        <f t="shared" si="47"/>
        <v>0</v>
      </c>
      <c r="AC72" s="40">
        <f t="shared" si="48"/>
        <v>0</v>
      </c>
      <c r="AD72" s="40">
        <f t="shared" si="49"/>
        <v>0</v>
      </c>
      <c r="AE72" s="40">
        <f t="shared" si="50"/>
        <v>0</v>
      </c>
      <c r="AF72" s="40">
        <f t="shared" si="51"/>
        <v>0</v>
      </c>
      <c r="AG72" s="40">
        <f t="shared" si="56"/>
        <v>0</v>
      </c>
      <c r="AH72" s="40">
        <f t="shared" si="52"/>
        <v>0</v>
      </c>
      <c r="AI72" s="40">
        <f t="shared" si="53"/>
        <v>0</v>
      </c>
      <c r="AJ72" s="40">
        <f t="shared" si="54"/>
        <v>0</v>
      </c>
      <c r="AK72" s="40">
        <f t="shared" si="55"/>
        <v>0</v>
      </c>
    </row>
    <row r="73" spans="1:37" hidden="1">
      <c r="A73" s="13">
        <v>1908</v>
      </c>
      <c r="Y73" s="25">
        <v>2003</v>
      </c>
      <c r="Z73" s="105">
        <v>1.9770000000000001</v>
      </c>
      <c r="AA73" s="40">
        <v>1977.9499603826901</v>
      </c>
      <c r="AB73" s="40">
        <f t="shared" si="47"/>
        <v>0</v>
      </c>
      <c r="AC73" s="40">
        <f t="shared" si="48"/>
        <v>0</v>
      </c>
      <c r="AD73" s="40">
        <f t="shared" si="49"/>
        <v>0</v>
      </c>
      <c r="AE73" s="40">
        <f t="shared" si="50"/>
        <v>0</v>
      </c>
      <c r="AF73" s="40">
        <f t="shared" si="51"/>
        <v>0</v>
      </c>
      <c r="AG73" s="40">
        <f t="shared" si="56"/>
        <v>0</v>
      </c>
      <c r="AH73" s="40">
        <f t="shared" si="52"/>
        <v>0</v>
      </c>
      <c r="AI73" s="40">
        <f t="shared" si="53"/>
        <v>0</v>
      </c>
      <c r="AJ73" s="40">
        <f t="shared" si="54"/>
        <v>0</v>
      </c>
      <c r="AK73" s="40">
        <f t="shared" si="55"/>
        <v>0</v>
      </c>
    </row>
    <row r="74" spans="1:37" hidden="1">
      <c r="A74" s="13">
        <v>1907</v>
      </c>
      <c r="Y74" s="25">
        <v>2093</v>
      </c>
      <c r="Z74" s="105">
        <v>1.9970000000000001</v>
      </c>
      <c r="AA74" s="40">
        <v>2078.76578059037</v>
      </c>
      <c r="AB74" s="40">
        <f t="shared" si="47"/>
        <v>0</v>
      </c>
      <c r="AC74" s="40">
        <f t="shared" si="48"/>
        <v>0</v>
      </c>
      <c r="AD74" s="40">
        <f t="shared" si="49"/>
        <v>0</v>
      </c>
      <c r="AE74" s="40">
        <f t="shared" si="50"/>
        <v>0</v>
      </c>
      <c r="AF74" s="40">
        <f t="shared" si="51"/>
        <v>0</v>
      </c>
      <c r="AG74" s="40">
        <f t="shared" si="56"/>
        <v>0</v>
      </c>
      <c r="AH74" s="40">
        <f t="shared" si="52"/>
        <v>0</v>
      </c>
      <c r="AI74" s="40">
        <f t="shared" si="53"/>
        <v>0</v>
      </c>
      <c r="AJ74" s="40">
        <f t="shared" si="54"/>
        <v>0</v>
      </c>
      <c r="AK74" s="40">
        <f t="shared" si="55"/>
        <v>0</v>
      </c>
    </row>
    <row r="75" spans="1:37" hidden="1">
      <c r="A75" s="13">
        <v>1906</v>
      </c>
      <c r="Y75" s="25">
        <v>2027</v>
      </c>
      <c r="Z75" s="105">
        <v>1.9570000000000001</v>
      </c>
      <c r="AA75" s="40">
        <v>1999.3649242111001</v>
      </c>
      <c r="AB75" s="40">
        <f t="shared" si="47"/>
        <v>0</v>
      </c>
      <c r="AC75" s="40">
        <f t="shared" si="48"/>
        <v>0</v>
      </c>
      <c r="AD75" s="40">
        <f t="shared" si="49"/>
        <v>0</v>
      </c>
      <c r="AE75" s="40">
        <f t="shared" si="50"/>
        <v>0</v>
      </c>
      <c r="AF75" s="40">
        <f t="shared" si="51"/>
        <v>0</v>
      </c>
      <c r="AG75" s="40">
        <f t="shared" si="56"/>
        <v>0</v>
      </c>
      <c r="AH75" s="40">
        <f t="shared" si="52"/>
        <v>0</v>
      </c>
      <c r="AI75" s="40">
        <f t="shared" si="53"/>
        <v>0</v>
      </c>
      <c r="AJ75" s="40">
        <f t="shared" si="54"/>
        <v>0</v>
      </c>
      <c r="AK75" s="40">
        <f t="shared" si="55"/>
        <v>0</v>
      </c>
    </row>
    <row r="76" spans="1:37" hidden="1">
      <c r="A76" s="13">
        <v>1905</v>
      </c>
      <c r="Y76" s="25">
        <v>1951</v>
      </c>
      <c r="Z76" s="105">
        <v>1.9359999999999999</v>
      </c>
      <c r="AA76" s="40">
        <v>1917.3181354895601</v>
      </c>
      <c r="AB76" s="40">
        <f t="shared" si="47"/>
        <v>0</v>
      </c>
      <c r="AC76" s="40">
        <f t="shared" si="48"/>
        <v>0</v>
      </c>
      <c r="AD76" s="40">
        <f t="shared" si="49"/>
        <v>0</v>
      </c>
      <c r="AE76" s="40">
        <f t="shared" si="50"/>
        <v>0</v>
      </c>
      <c r="AF76" s="40">
        <f t="shared" si="51"/>
        <v>0</v>
      </c>
      <c r="AG76" s="40">
        <f t="shared" si="56"/>
        <v>0</v>
      </c>
      <c r="AH76" s="40">
        <f t="shared" si="52"/>
        <v>0</v>
      </c>
      <c r="AI76" s="40">
        <f t="shared" si="53"/>
        <v>0</v>
      </c>
      <c r="AJ76" s="40">
        <f t="shared" si="54"/>
        <v>0</v>
      </c>
      <c r="AK76" s="40">
        <f t="shared" si="55"/>
        <v>0</v>
      </c>
    </row>
    <row r="77" spans="1:37" hidden="1">
      <c r="A77" s="13">
        <v>1904</v>
      </c>
      <c r="Y77" s="25">
        <v>1894</v>
      </c>
      <c r="Z77" s="105">
        <v>1.8759999999999999</v>
      </c>
      <c r="AA77" s="40">
        <v>1849.85183974234</v>
      </c>
      <c r="AB77" s="40">
        <f t="shared" si="47"/>
        <v>0</v>
      </c>
      <c r="AC77" s="40">
        <f t="shared" si="48"/>
        <v>0</v>
      </c>
      <c r="AD77" s="40">
        <f t="shared" si="49"/>
        <v>0</v>
      </c>
      <c r="AE77" s="40">
        <f t="shared" si="50"/>
        <v>0</v>
      </c>
      <c r="AF77" s="40">
        <f t="shared" si="51"/>
        <v>0</v>
      </c>
      <c r="AG77" s="40">
        <f t="shared" si="56"/>
        <v>0</v>
      </c>
      <c r="AH77" s="40">
        <f t="shared" si="52"/>
        <v>0</v>
      </c>
      <c r="AI77" s="40">
        <f t="shared" si="53"/>
        <v>0</v>
      </c>
      <c r="AJ77" s="40">
        <f t="shared" si="54"/>
        <v>0</v>
      </c>
      <c r="AK77" s="40">
        <f t="shared" si="55"/>
        <v>0</v>
      </c>
    </row>
    <row r="78" spans="1:37" hidden="1">
      <c r="A78" s="13">
        <v>1903</v>
      </c>
      <c r="Y78" s="25">
        <v>1889</v>
      </c>
      <c r="Z78" s="105">
        <v>1.8420000000000001</v>
      </c>
      <c r="AA78" s="40">
        <v>1849.8967337783299</v>
      </c>
      <c r="AB78" s="40">
        <f t="shared" si="47"/>
        <v>0</v>
      </c>
      <c r="AC78" s="40">
        <f t="shared" si="48"/>
        <v>0</v>
      </c>
      <c r="AD78" s="40">
        <f t="shared" si="49"/>
        <v>0</v>
      </c>
      <c r="AE78" s="40">
        <f t="shared" si="50"/>
        <v>0</v>
      </c>
      <c r="AF78" s="40">
        <f t="shared" si="51"/>
        <v>0</v>
      </c>
      <c r="AG78" s="40">
        <f t="shared" si="56"/>
        <v>0</v>
      </c>
      <c r="AH78" s="40">
        <f t="shared" si="52"/>
        <v>0</v>
      </c>
      <c r="AI78" s="40">
        <f t="shared" si="53"/>
        <v>0</v>
      </c>
      <c r="AJ78" s="40">
        <f t="shared" si="54"/>
        <v>0</v>
      </c>
      <c r="AK78" s="40">
        <f t="shared" si="55"/>
        <v>0</v>
      </c>
    </row>
    <row r="79" spans="1:37" hidden="1">
      <c r="A79" s="13">
        <v>1902</v>
      </c>
      <c r="Y79" s="25">
        <v>1905</v>
      </c>
      <c r="Z79" s="105">
        <v>1.8540000000000001</v>
      </c>
      <c r="AA79" s="40">
        <v>1874.7876738181801</v>
      </c>
      <c r="AB79" s="40">
        <f t="shared" si="47"/>
        <v>0</v>
      </c>
      <c r="AC79" s="40">
        <f t="shared" si="48"/>
        <v>0</v>
      </c>
      <c r="AD79" s="40">
        <f t="shared" si="49"/>
        <v>0</v>
      </c>
      <c r="AE79" s="40">
        <f t="shared" si="50"/>
        <v>0</v>
      </c>
      <c r="AF79" s="40">
        <f t="shared" si="51"/>
        <v>0</v>
      </c>
      <c r="AG79" s="40">
        <f t="shared" si="56"/>
        <v>0</v>
      </c>
      <c r="AH79" s="40">
        <f t="shared" si="52"/>
        <v>0</v>
      </c>
      <c r="AI79" s="40">
        <f t="shared" si="53"/>
        <v>0</v>
      </c>
      <c r="AJ79" s="40">
        <f t="shared" si="54"/>
        <v>0</v>
      </c>
      <c r="AK79" s="40">
        <f t="shared" si="55"/>
        <v>0</v>
      </c>
    </row>
    <row r="80" spans="1:37" hidden="1">
      <c r="A80" s="13">
        <v>1901</v>
      </c>
      <c r="Y80" s="25">
        <v>1902</v>
      </c>
      <c r="Z80" s="105">
        <v>1.913</v>
      </c>
      <c r="AA80" s="40">
        <v>1861.4818754661601</v>
      </c>
      <c r="AB80" s="40">
        <f t="shared" si="47"/>
        <v>0</v>
      </c>
      <c r="AC80" s="40">
        <f t="shared" si="48"/>
        <v>0</v>
      </c>
      <c r="AD80" s="40">
        <f t="shared" si="49"/>
        <v>0</v>
      </c>
      <c r="AE80" s="40">
        <f t="shared" si="50"/>
        <v>0</v>
      </c>
      <c r="AF80" s="40">
        <f t="shared" si="51"/>
        <v>0</v>
      </c>
      <c r="AG80" s="40">
        <f t="shared" si="56"/>
        <v>0</v>
      </c>
      <c r="AH80" s="40">
        <f t="shared" si="52"/>
        <v>0</v>
      </c>
      <c r="AI80" s="40">
        <f t="shared" si="53"/>
        <v>0</v>
      </c>
      <c r="AJ80" s="40">
        <f t="shared" si="54"/>
        <v>0</v>
      </c>
      <c r="AK80" s="40">
        <f t="shared" si="55"/>
        <v>0</v>
      </c>
    </row>
    <row r="81" spans="1:37" hidden="1">
      <c r="A81" s="13">
        <v>1900</v>
      </c>
      <c r="Y81" s="25">
        <v>1879</v>
      </c>
      <c r="Z81" s="105">
        <v>1.794</v>
      </c>
      <c r="AA81" s="40">
        <v>1854.46273583314</v>
      </c>
      <c r="AB81" s="40">
        <f t="shared" si="47"/>
        <v>0</v>
      </c>
      <c r="AC81" s="40">
        <f t="shared" si="48"/>
        <v>0</v>
      </c>
      <c r="AD81" s="40">
        <f t="shared" si="49"/>
        <v>0</v>
      </c>
      <c r="AE81" s="40">
        <f t="shared" si="50"/>
        <v>0</v>
      </c>
      <c r="AF81" s="40">
        <f t="shared" si="51"/>
        <v>0</v>
      </c>
      <c r="AG81" s="40">
        <f t="shared" si="56"/>
        <v>0</v>
      </c>
      <c r="AH81" s="40">
        <f t="shared" si="52"/>
        <v>0</v>
      </c>
      <c r="AI81" s="40">
        <f t="shared" si="53"/>
        <v>0</v>
      </c>
      <c r="AJ81" s="40">
        <f t="shared" si="54"/>
        <v>0</v>
      </c>
      <c r="AK81" s="40">
        <f t="shared" si="55"/>
        <v>0</v>
      </c>
    </row>
    <row r="82" spans="1:37" hidden="1">
      <c r="A82" s="13">
        <v>1899</v>
      </c>
      <c r="Y82" s="25">
        <v>1804</v>
      </c>
      <c r="Z82" s="105">
        <v>1.75</v>
      </c>
      <c r="AA82" s="40">
        <v>1779.34268064249</v>
      </c>
      <c r="AB82" s="40">
        <f t="shared" si="47"/>
        <v>0</v>
      </c>
      <c r="AC82" s="40">
        <f t="shared" si="48"/>
        <v>0</v>
      </c>
      <c r="AD82" s="40">
        <f t="shared" si="49"/>
        <v>0</v>
      </c>
      <c r="AE82" s="40">
        <f t="shared" si="50"/>
        <v>0</v>
      </c>
      <c r="AF82" s="40">
        <f t="shared" si="51"/>
        <v>0</v>
      </c>
      <c r="AG82" s="40">
        <f t="shared" si="56"/>
        <v>0</v>
      </c>
      <c r="AH82" s="40">
        <f t="shared" si="52"/>
        <v>0</v>
      </c>
      <c r="AI82" s="40">
        <f t="shared" si="53"/>
        <v>0</v>
      </c>
      <c r="AJ82" s="40">
        <f t="shared" si="54"/>
        <v>0</v>
      </c>
      <c r="AK82" s="40">
        <f t="shared" si="55"/>
        <v>0</v>
      </c>
    </row>
    <row r="83" spans="1:37" hidden="1">
      <c r="A83" s="13">
        <v>1898</v>
      </c>
      <c r="Y83" s="25">
        <v>1692</v>
      </c>
      <c r="Z83" s="105">
        <v>1.6160000000000001</v>
      </c>
      <c r="AA83" s="40">
        <v>1677.1504317624201</v>
      </c>
      <c r="AB83" s="40">
        <f t="shared" si="47"/>
        <v>0</v>
      </c>
      <c r="AC83" s="40">
        <f t="shared" si="48"/>
        <v>0</v>
      </c>
      <c r="AD83" s="40">
        <f t="shared" si="49"/>
        <v>0</v>
      </c>
      <c r="AE83" s="40">
        <f t="shared" si="50"/>
        <v>0</v>
      </c>
      <c r="AF83" s="40">
        <f t="shared" si="51"/>
        <v>0</v>
      </c>
      <c r="AG83" s="40">
        <f t="shared" si="56"/>
        <v>0</v>
      </c>
      <c r="AH83" s="40">
        <f t="shared" si="52"/>
        <v>0</v>
      </c>
      <c r="AI83" s="40">
        <f t="shared" si="53"/>
        <v>0</v>
      </c>
      <c r="AJ83" s="40">
        <f t="shared" si="54"/>
        <v>0</v>
      </c>
      <c r="AK83" s="40">
        <f t="shared" si="55"/>
        <v>0</v>
      </c>
    </row>
    <row r="84" spans="1:37" hidden="1">
      <c r="A84" s="13">
        <v>1897</v>
      </c>
      <c r="Y84" s="25">
        <v>1600</v>
      </c>
      <c r="Z84" s="105">
        <v>1.506</v>
      </c>
      <c r="AA84" s="40">
        <v>1589.0439707236501</v>
      </c>
      <c r="AB84" s="40">
        <f t="shared" si="47"/>
        <v>0</v>
      </c>
      <c r="AC84" s="40">
        <f t="shared" si="48"/>
        <v>0</v>
      </c>
      <c r="AD84" s="40">
        <f t="shared" si="49"/>
        <v>0</v>
      </c>
      <c r="AE84" s="40">
        <f t="shared" si="50"/>
        <v>0</v>
      </c>
      <c r="AF84" s="40">
        <f t="shared" si="51"/>
        <v>0</v>
      </c>
      <c r="AG84" s="40">
        <f t="shared" si="56"/>
        <v>0</v>
      </c>
      <c r="AH84" s="40">
        <f t="shared" si="52"/>
        <v>0</v>
      </c>
      <c r="AI84" s="40">
        <f t="shared" si="53"/>
        <v>0</v>
      </c>
      <c r="AJ84" s="40">
        <f t="shared" si="54"/>
        <v>0</v>
      </c>
      <c r="AK84" s="40">
        <f t="shared" si="55"/>
        <v>0</v>
      </c>
    </row>
    <row r="85" spans="1:37" hidden="1">
      <c r="A85" s="13">
        <v>1896</v>
      </c>
      <c r="Y85" s="25">
        <v>1562</v>
      </c>
      <c r="Z85" s="105">
        <v>1.52</v>
      </c>
      <c r="AA85" s="40">
        <v>1544.4229633222601</v>
      </c>
      <c r="AB85" s="40">
        <f t="shared" si="47"/>
        <v>0</v>
      </c>
      <c r="AC85" s="40">
        <f t="shared" si="48"/>
        <v>0</v>
      </c>
      <c r="AD85" s="40">
        <f t="shared" si="49"/>
        <v>0</v>
      </c>
      <c r="AE85" s="40">
        <f t="shared" si="50"/>
        <v>0</v>
      </c>
      <c r="AF85" s="40">
        <f t="shared" si="51"/>
        <v>0</v>
      </c>
      <c r="AG85" s="40">
        <f t="shared" si="56"/>
        <v>0</v>
      </c>
      <c r="AH85" s="40">
        <f t="shared" si="52"/>
        <v>0</v>
      </c>
      <c r="AI85" s="40">
        <f t="shared" si="53"/>
        <v>0</v>
      </c>
      <c r="AJ85" s="40">
        <f t="shared" si="54"/>
        <v>0</v>
      </c>
      <c r="AK85" s="40">
        <f t="shared" si="55"/>
        <v>0</v>
      </c>
    </row>
    <row r="86" spans="1:37" hidden="1">
      <c r="A86" s="13">
        <v>1895</v>
      </c>
      <c r="Y86" s="25">
        <v>1508</v>
      </c>
      <c r="Z86" s="105">
        <v>1.4390000000000001</v>
      </c>
      <c r="AA86" s="40">
        <v>1496.0771655761801</v>
      </c>
      <c r="AB86" s="40">
        <f t="shared" si="47"/>
        <v>0</v>
      </c>
      <c r="AC86" s="40">
        <f t="shared" si="48"/>
        <v>0</v>
      </c>
      <c r="AD86" s="40">
        <f t="shared" si="49"/>
        <v>0</v>
      </c>
      <c r="AE86" s="40">
        <f t="shared" si="50"/>
        <v>0</v>
      </c>
      <c r="AF86" s="40">
        <f t="shared" si="51"/>
        <v>0</v>
      </c>
      <c r="AG86" s="40">
        <f t="shared" si="56"/>
        <v>0</v>
      </c>
      <c r="AH86" s="40">
        <f t="shared" si="52"/>
        <v>0</v>
      </c>
      <c r="AI86" s="40">
        <f t="shared" si="53"/>
        <v>0</v>
      </c>
      <c r="AJ86" s="40">
        <f t="shared" si="54"/>
        <v>0</v>
      </c>
      <c r="AK86" s="40">
        <f t="shared" si="55"/>
        <v>0</v>
      </c>
    </row>
    <row r="87" spans="1:37" hidden="1">
      <c r="A87" s="13">
        <v>1894</v>
      </c>
      <c r="Y87" s="25">
        <v>1474</v>
      </c>
      <c r="Z87" s="105">
        <v>1.4339999999999999</v>
      </c>
      <c r="AA87" s="40">
        <v>1459.5974527380599</v>
      </c>
      <c r="AB87" s="40">
        <f t="shared" si="47"/>
        <v>0</v>
      </c>
      <c r="AC87" s="40">
        <f t="shared" si="48"/>
        <v>0</v>
      </c>
      <c r="AD87" s="40">
        <f t="shared" si="49"/>
        <v>0</v>
      </c>
      <c r="AE87" s="40">
        <f t="shared" si="50"/>
        <v>0</v>
      </c>
      <c r="AF87" s="40">
        <f t="shared" si="51"/>
        <v>0</v>
      </c>
      <c r="AG87" s="40">
        <f t="shared" si="56"/>
        <v>0</v>
      </c>
      <c r="AH87" s="40">
        <f t="shared" si="52"/>
        <v>0</v>
      </c>
      <c r="AI87" s="40">
        <f t="shared" si="53"/>
        <v>0</v>
      </c>
      <c r="AJ87" s="40">
        <f t="shared" si="54"/>
        <v>0</v>
      </c>
      <c r="AK87" s="40">
        <f t="shared" si="55"/>
        <v>0</v>
      </c>
    </row>
    <row r="88" spans="1:37" hidden="1">
      <c r="A88" s="13">
        <v>1893</v>
      </c>
      <c r="Y88" s="25">
        <v>1398</v>
      </c>
      <c r="Z88" s="105">
        <v>1.357</v>
      </c>
      <c r="AA88" s="40">
        <v>1383.1705434928599</v>
      </c>
      <c r="AB88" s="40">
        <f t="shared" si="47"/>
        <v>0</v>
      </c>
      <c r="AC88" s="40">
        <f t="shared" si="48"/>
        <v>0</v>
      </c>
      <c r="AD88" s="40">
        <f t="shared" si="49"/>
        <v>0</v>
      </c>
      <c r="AE88" s="40">
        <f t="shared" si="50"/>
        <v>0</v>
      </c>
      <c r="AF88" s="40">
        <f t="shared" si="51"/>
        <v>0</v>
      </c>
      <c r="AG88" s="40">
        <f t="shared" si="56"/>
        <v>0</v>
      </c>
      <c r="AH88" s="40">
        <f t="shared" si="52"/>
        <v>0</v>
      </c>
      <c r="AI88" s="40">
        <f t="shared" si="53"/>
        <v>0</v>
      </c>
      <c r="AJ88" s="40">
        <f t="shared" si="54"/>
        <v>0</v>
      </c>
      <c r="AK88" s="40">
        <f t="shared" si="55"/>
        <v>0</v>
      </c>
    </row>
    <row r="89" spans="1:37" hidden="1">
      <c r="A89" s="13">
        <v>1892</v>
      </c>
      <c r="Y89" s="25">
        <v>1404</v>
      </c>
      <c r="Z89" s="105">
        <v>1.3919999999999999</v>
      </c>
      <c r="AA89" s="40">
        <v>1382.0308552526801</v>
      </c>
      <c r="AB89" s="40">
        <f t="shared" si="47"/>
        <v>0</v>
      </c>
      <c r="AC89" s="40">
        <f t="shared" si="48"/>
        <v>0</v>
      </c>
      <c r="AD89" s="40">
        <f t="shared" si="49"/>
        <v>0</v>
      </c>
      <c r="AE89" s="40">
        <f t="shared" si="50"/>
        <v>0</v>
      </c>
      <c r="AF89" s="40">
        <f t="shared" si="51"/>
        <v>0</v>
      </c>
      <c r="AG89" s="40">
        <f t="shared" si="56"/>
        <v>0</v>
      </c>
      <c r="AH89" s="40">
        <f t="shared" si="52"/>
        <v>0</v>
      </c>
      <c r="AI89" s="40">
        <f t="shared" si="53"/>
        <v>0</v>
      </c>
      <c r="AJ89" s="40">
        <f t="shared" si="54"/>
        <v>0</v>
      </c>
      <c r="AK89" s="40">
        <f t="shared" si="55"/>
        <v>0</v>
      </c>
    </row>
    <row r="90" spans="1:37" hidden="1">
      <c r="A90" s="13">
        <v>1891</v>
      </c>
      <c r="Y90" s="25">
        <v>1438</v>
      </c>
      <c r="Z90" s="105">
        <v>1.399</v>
      </c>
      <c r="AA90" s="40">
        <v>1420.01302564097</v>
      </c>
      <c r="AB90" s="40">
        <f t="shared" ref="AB90:AB121" si="57">100*N90/$Y90</f>
        <v>0</v>
      </c>
      <c r="AC90" s="40">
        <f t="shared" ref="AC90:AC121" si="58">100*O90/$Y90</f>
        <v>0</v>
      </c>
      <c r="AD90" s="40">
        <f t="shared" ref="AD90:AD121" si="59">100*P90/$Y90</f>
        <v>0</v>
      </c>
      <c r="AE90" s="40">
        <f t="shared" ref="AE90:AE121" si="60">100*Q90/$Y90</f>
        <v>0</v>
      </c>
      <c r="AF90" s="40">
        <f t="shared" ref="AF90:AF121" si="61">100*R90/$Y90</f>
        <v>0</v>
      </c>
      <c r="AG90" s="40">
        <f t="shared" si="56"/>
        <v>0</v>
      </c>
      <c r="AH90" s="40">
        <f t="shared" ref="AH90:AH121" si="62">100*T90/$Y90</f>
        <v>0</v>
      </c>
      <c r="AI90" s="40">
        <f t="shared" ref="AI90:AI121" si="63">100*U90/$Y90</f>
        <v>0</v>
      </c>
      <c r="AJ90" s="40">
        <f t="shared" ref="AJ90:AJ121" si="64">100*V90/$Y90</f>
        <v>0</v>
      </c>
      <c r="AK90" s="40">
        <f t="shared" ref="AK90:AK121" si="65">100*W90/$Y90</f>
        <v>0</v>
      </c>
    </row>
    <row r="91" spans="1:37" hidden="1">
      <c r="A91" s="13">
        <v>1890</v>
      </c>
      <c r="Y91" s="25">
        <v>1425</v>
      </c>
      <c r="Z91" s="105">
        <v>1.373</v>
      </c>
      <c r="AA91" s="40">
        <v>1418.64343303798</v>
      </c>
      <c r="AB91" s="40">
        <f t="shared" si="57"/>
        <v>0</v>
      </c>
      <c r="AC91" s="40">
        <f t="shared" si="58"/>
        <v>0</v>
      </c>
      <c r="AD91" s="40">
        <f t="shared" si="59"/>
        <v>0</v>
      </c>
      <c r="AE91" s="40">
        <f t="shared" si="60"/>
        <v>0</v>
      </c>
      <c r="AF91" s="40">
        <f t="shared" si="61"/>
        <v>0</v>
      </c>
      <c r="AG91" s="40">
        <f t="shared" si="56"/>
        <v>0</v>
      </c>
      <c r="AH91" s="40">
        <f t="shared" si="62"/>
        <v>0</v>
      </c>
      <c r="AI91" s="40">
        <f t="shared" si="63"/>
        <v>0</v>
      </c>
      <c r="AJ91" s="40">
        <f t="shared" si="64"/>
        <v>0</v>
      </c>
      <c r="AK91" s="40">
        <f t="shared" si="65"/>
        <v>0</v>
      </c>
    </row>
    <row r="92" spans="1:37" hidden="1">
      <c r="A92" s="13">
        <v>1889</v>
      </c>
      <c r="Y92" s="25">
        <v>1388</v>
      </c>
      <c r="Z92" s="105">
        <v>1.33</v>
      </c>
      <c r="AA92" s="40">
        <v>1384.4720600457899</v>
      </c>
      <c r="AB92" s="40">
        <f t="shared" si="57"/>
        <v>0</v>
      </c>
      <c r="AC92" s="40">
        <f t="shared" si="58"/>
        <v>0</v>
      </c>
      <c r="AD92" s="40">
        <f t="shared" si="59"/>
        <v>0</v>
      </c>
      <c r="AE92" s="40">
        <f t="shared" si="60"/>
        <v>0</v>
      </c>
      <c r="AF92" s="40">
        <f t="shared" si="61"/>
        <v>0</v>
      </c>
      <c r="AG92" s="40">
        <f t="shared" si="56"/>
        <v>0</v>
      </c>
      <c r="AH92" s="40">
        <f t="shared" si="62"/>
        <v>0</v>
      </c>
      <c r="AI92" s="40">
        <f t="shared" si="63"/>
        <v>0</v>
      </c>
      <c r="AJ92" s="40">
        <f t="shared" si="64"/>
        <v>0</v>
      </c>
      <c r="AK92" s="40">
        <f t="shared" si="65"/>
        <v>0</v>
      </c>
    </row>
    <row r="93" spans="1:37" hidden="1">
      <c r="A93" s="13">
        <v>1888</v>
      </c>
      <c r="Y93" s="25">
        <v>1319</v>
      </c>
      <c r="Z93" s="105">
        <v>1.272</v>
      </c>
      <c r="AA93" s="40">
        <v>1310.9396284744701</v>
      </c>
      <c r="AB93" s="40">
        <f t="shared" si="57"/>
        <v>0</v>
      </c>
      <c r="AC93" s="40">
        <f t="shared" si="58"/>
        <v>0</v>
      </c>
      <c r="AD93" s="40">
        <f t="shared" si="59"/>
        <v>0</v>
      </c>
      <c r="AE93" s="40">
        <f t="shared" si="60"/>
        <v>0</v>
      </c>
      <c r="AF93" s="40">
        <f t="shared" si="61"/>
        <v>0</v>
      </c>
      <c r="AG93" s="40">
        <f t="shared" si="56"/>
        <v>0</v>
      </c>
      <c r="AH93" s="40">
        <f t="shared" si="62"/>
        <v>0</v>
      </c>
      <c r="AI93" s="40">
        <f t="shared" si="63"/>
        <v>0</v>
      </c>
      <c r="AJ93" s="40">
        <f t="shared" si="64"/>
        <v>0</v>
      </c>
      <c r="AK93" s="40">
        <f t="shared" si="65"/>
        <v>0</v>
      </c>
    </row>
    <row r="94" spans="1:37" hidden="1">
      <c r="A94" s="13">
        <v>1887</v>
      </c>
      <c r="Y94" s="25">
        <v>1273</v>
      </c>
      <c r="Z94" s="105">
        <v>1.262</v>
      </c>
      <c r="AA94" s="40">
        <v>1257.5112975577099</v>
      </c>
      <c r="AB94" s="40">
        <f t="shared" si="57"/>
        <v>0</v>
      </c>
      <c r="AC94" s="40">
        <f t="shared" si="58"/>
        <v>0</v>
      </c>
      <c r="AD94" s="40">
        <f t="shared" si="59"/>
        <v>0</v>
      </c>
      <c r="AE94" s="40">
        <f t="shared" si="60"/>
        <v>0</v>
      </c>
      <c r="AF94" s="40">
        <f t="shared" si="61"/>
        <v>0</v>
      </c>
      <c r="AG94" s="40">
        <f t="shared" ref="AG94:AG125" si="66">100*S94/$Y94</f>
        <v>0</v>
      </c>
      <c r="AH94" s="40">
        <f t="shared" si="62"/>
        <v>0</v>
      </c>
      <c r="AI94" s="40">
        <f t="shared" si="63"/>
        <v>0</v>
      </c>
      <c r="AJ94" s="40">
        <f t="shared" si="64"/>
        <v>0</v>
      </c>
      <c r="AK94" s="40">
        <f t="shared" si="65"/>
        <v>0</v>
      </c>
    </row>
    <row r="95" spans="1:37" hidden="1">
      <c r="A95" s="13">
        <v>1886</v>
      </c>
      <c r="Y95" s="25">
        <v>1220</v>
      </c>
      <c r="Z95" s="105">
        <v>1.228</v>
      </c>
      <c r="AA95" s="40">
        <v>1205.5287586857501</v>
      </c>
      <c r="AB95" s="40">
        <f t="shared" si="57"/>
        <v>0</v>
      </c>
      <c r="AC95" s="40">
        <f t="shared" si="58"/>
        <v>0</v>
      </c>
      <c r="AD95" s="40">
        <f t="shared" si="59"/>
        <v>0</v>
      </c>
      <c r="AE95" s="40">
        <f t="shared" si="60"/>
        <v>0</v>
      </c>
      <c r="AF95" s="40">
        <f t="shared" si="61"/>
        <v>0</v>
      </c>
      <c r="AG95" s="40">
        <f t="shared" si="66"/>
        <v>0</v>
      </c>
      <c r="AH95" s="40">
        <f t="shared" si="62"/>
        <v>0</v>
      </c>
      <c r="AI95" s="40">
        <f t="shared" si="63"/>
        <v>0</v>
      </c>
      <c r="AJ95" s="40">
        <f t="shared" si="64"/>
        <v>0</v>
      </c>
      <c r="AK95" s="40">
        <f t="shared" si="65"/>
        <v>0</v>
      </c>
    </row>
    <row r="96" spans="1:37" hidden="1">
      <c r="A96" s="13">
        <v>1885</v>
      </c>
      <c r="Y96" s="25">
        <v>1216</v>
      </c>
      <c r="Z96" s="105">
        <v>1.228</v>
      </c>
      <c r="AA96" s="40">
        <v>1197.00158797887</v>
      </c>
      <c r="AB96" s="40">
        <f t="shared" si="57"/>
        <v>0</v>
      </c>
      <c r="AC96" s="40">
        <f t="shared" si="58"/>
        <v>0</v>
      </c>
      <c r="AD96" s="40">
        <f t="shared" si="59"/>
        <v>0</v>
      </c>
      <c r="AE96" s="40">
        <f t="shared" si="60"/>
        <v>0</v>
      </c>
      <c r="AF96" s="40">
        <f t="shared" si="61"/>
        <v>0</v>
      </c>
      <c r="AG96" s="40">
        <f t="shared" si="66"/>
        <v>0</v>
      </c>
      <c r="AH96" s="40">
        <f t="shared" si="62"/>
        <v>0</v>
      </c>
      <c r="AI96" s="40">
        <f t="shared" si="63"/>
        <v>0</v>
      </c>
      <c r="AJ96" s="40">
        <f t="shared" si="64"/>
        <v>0</v>
      </c>
      <c r="AK96" s="40">
        <f t="shared" si="65"/>
        <v>0</v>
      </c>
    </row>
    <row r="97" spans="1:37" hidden="1">
      <c r="A97" s="13">
        <v>1884</v>
      </c>
      <c r="Y97" s="25">
        <v>1247</v>
      </c>
      <c r="Z97" s="105">
        <v>1.2869999999999999</v>
      </c>
      <c r="AA97" s="40">
        <v>1224.01589949647</v>
      </c>
      <c r="AB97" s="40">
        <f t="shared" si="57"/>
        <v>0</v>
      </c>
      <c r="AC97" s="40">
        <f t="shared" si="58"/>
        <v>0</v>
      </c>
      <c r="AD97" s="40">
        <f t="shared" si="59"/>
        <v>0</v>
      </c>
      <c r="AE97" s="40">
        <f t="shared" si="60"/>
        <v>0</v>
      </c>
      <c r="AF97" s="40">
        <f t="shared" si="61"/>
        <v>0</v>
      </c>
      <c r="AG97" s="40">
        <f t="shared" si="66"/>
        <v>0</v>
      </c>
      <c r="AH97" s="40">
        <f t="shared" si="62"/>
        <v>0</v>
      </c>
      <c r="AI97" s="40">
        <f t="shared" si="63"/>
        <v>0</v>
      </c>
      <c r="AJ97" s="40">
        <f t="shared" si="64"/>
        <v>0</v>
      </c>
      <c r="AK97" s="40">
        <f t="shared" si="65"/>
        <v>0</v>
      </c>
    </row>
    <row r="98" spans="1:37" hidden="1">
      <c r="A98" s="13">
        <v>1883</v>
      </c>
      <c r="Y98" s="25">
        <v>1288</v>
      </c>
      <c r="Z98" s="105">
        <v>1.3149999999999999</v>
      </c>
      <c r="AA98" s="40">
        <v>1263.92588017341</v>
      </c>
      <c r="AB98" s="40">
        <f t="shared" si="57"/>
        <v>0</v>
      </c>
      <c r="AC98" s="40">
        <f t="shared" si="58"/>
        <v>0</v>
      </c>
      <c r="AD98" s="40">
        <f t="shared" si="59"/>
        <v>0</v>
      </c>
      <c r="AE98" s="40">
        <f t="shared" si="60"/>
        <v>0</v>
      </c>
      <c r="AF98" s="40">
        <f t="shared" si="61"/>
        <v>0</v>
      </c>
      <c r="AG98" s="40">
        <f t="shared" si="66"/>
        <v>0</v>
      </c>
      <c r="AH98" s="40">
        <f t="shared" si="62"/>
        <v>0</v>
      </c>
      <c r="AI98" s="40">
        <f t="shared" si="63"/>
        <v>0</v>
      </c>
      <c r="AJ98" s="40">
        <f t="shared" si="64"/>
        <v>0</v>
      </c>
      <c r="AK98" s="40">
        <f t="shared" si="65"/>
        <v>0</v>
      </c>
    </row>
    <row r="99" spans="1:37" hidden="1">
      <c r="A99" s="13">
        <v>1882</v>
      </c>
      <c r="Y99" s="25">
        <v>1274</v>
      </c>
      <c r="Z99" s="105">
        <v>1.244</v>
      </c>
      <c r="AA99" s="40">
        <v>1262.0123640136801</v>
      </c>
      <c r="AB99" s="40">
        <f t="shared" si="57"/>
        <v>0</v>
      </c>
      <c r="AC99" s="40">
        <f t="shared" si="58"/>
        <v>0</v>
      </c>
      <c r="AD99" s="40">
        <f t="shared" si="59"/>
        <v>0</v>
      </c>
      <c r="AE99" s="40">
        <f t="shared" si="60"/>
        <v>0</v>
      </c>
      <c r="AF99" s="40">
        <f t="shared" si="61"/>
        <v>0</v>
      </c>
      <c r="AG99" s="40">
        <f t="shared" si="66"/>
        <v>0</v>
      </c>
      <c r="AH99" s="40">
        <f t="shared" si="62"/>
        <v>0</v>
      </c>
      <c r="AI99" s="40">
        <f t="shared" si="63"/>
        <v>0</v>
      </c>
      <c r="AJ99" s="40">
        <f t="shared" si="64"/>
        <v>0</v>
      </c>
      <c r="AK99" s="40">
        <f t="shared" si="65"/>
        <v>0</v>
      </c>
    </row>
    <row r="100" spans="1:37" hidden="1">
      <c r="A100" s="13">
        <v>1881</v>
      </c>
      <c r="Y100" s="25">
        <v>1235</v>
      </c>
      <c r="Z100" s="105">
        <v>1.222</v>
      </c>
      <c r="AA100" s="40">
        <v>1222.1762893759001</v>
      </c>
      <c r="AB100" s="40">
        <f t="shared" si="57"/>
        <v>0</v>
      </c>
      <c r="AC100" s="40">
        <f t="shared" si="58"/>
        <v>0</v>
      </c>
      <c r="AD100" s="40">
        <f t="shared" si="59"/>
        <v>0</v>
      </c>
      <c r="AE100" s="40">
        <f t="shared" si="60"/>
        <v>0</v>
      </c>
      <c r="AF100" s="40">
        <f t="shared" si="61"/>
        <v>0</v>
      </c>
      <c r="AG100" s="40">
        <f t="shared" si="66"/>
        <v>0</v>
      </c>
      <c r="AH100" s="40">
        <f t="shared" si="62"/>
        <v>0</v>
      </c>
      <c r="AI100" s="40">
        <f t="shared" si="63"/>
        <v>0</v>
      </c>
      <c r="AJ100" s="40">
        <f t="shared" si="64"/>
        <v>0</v>
      </c>
      <c r="AK100" s="40">
        <f t="shared" si="65"/>
        <v>0</v>
      </c>
    </row>
    <row r="101" spans="1:37" hidden="1">
      <c r="A101" s="13">
        <v>1880</v>
      </c>
      <c r="Y101" s="25">
        <v>1228</v>
      </c>
      <c r="Z101" s="105">
        <v>1.2969999999999999</v>
      </c>
      <c r="AA101" s="40">
        <v>1198.00409130969</v>
      </c>
      <c r="AB101" s="40">
        <f t="shared" si="57"/>
        <v>0</v>
      </c>
      <c r="AC101" s="40">
        <f t="shared" si="58"/>
        <v>0</v>
      </c>
      <c r="AD101" s="40">
        <f t="shared" si="59"/>
        <v>0</v>
      </c>
      <c r="AE101" s="40">
        <f t="shared" si="60"/>
        <v>0</v>
      </c>
      <c r="AF101" s="40">
        <f t="shared" si="61"/>
        <v>0</v>
      </c>
      <c r="AG101" s="40">
        <f t="shared" si="66"/>
        <v>0</v>
      </c>
      <c r="AH101" s="40">
        <f t="shared" si="62"/>
        <v>0</v>
      </c>
      <c r="AI101" s="40">
        <f t="shared" si="63"/>
        <v>0</v>
      </c>
      <c r="AJ101" s="40">
        <f t="shared" si="64"/>
        <v>0</v>
      </c>
      <c r="AK101" s="40">
        <f t="shared" si="65"/>
        <v>0</v>
      </c>
    </row>
    <row r="102" spans="1:37" hidden="1">
      <c r="A102" s="13">
        <v>1879</v>
      </c>
      <c r="Y102" s="25">
        <v>1134</v>
      </c>
      <c r="Z102" s="105">
        <v>1.0780000000000001</v>
      </c>
      <c r="AA102" s="40">
        <v>1123.57560392441</v>
      </c>
      <c r="AB102" s="40">
        <f t="shared" si="57"/>
        <v>0</v>
      </c>
      <c r="AC102" s="40">
        <f t="shared" si="58"/>
        <v>0</v>
      </c>
      <c r="AD102" s="40">
        <f t="shared" si="59"/>
        <v>0</v>
      </c>
      <c r="AE102" s="40">
        <f t="shared" si="60"/>
        <v>0</v>
      </c>
      <c r="AF102" s="40">
        <f t="shared" si="61"/>
        <v>0</v>
      </c>
      <c r="AG102" s="40">
        <f t="shared" si="66"/>
        <v>0</v>
      </c>
      <c r="AH102" s="40">
        <f t="shared" si="62"/>
        <v>0</v>
      </c>
      <c r="AI102" s="40">
        <f t="shared" si="63"/>
        <v>0</v>
      </c>
      <c r="AJ102" s="40">
        <f t="shared" si="64"/>
        <v>0</v>
      </c>
      <c r="AK102" s="40">
        <f t="shared" si="65"/>
        <v>0</v>
      </c>
    </row>
    <row r="103" spans="1:37" hidden="1">
      <c r="A103" s="13">
        <v>1878</v>
      </c>
      <c r="Y103" s="25">
        <v>1188</v>
      </c>
      <c r="Z103" s="105">
        <v>1.226</v>
      </c>
      <c r="AA103" s="40">
        <v>1164.4400326718701</v>
      </c>
      <c r="AB103" s="40">
        <f t="shared" si="57"/>
        <v>0</v>
      </c>
      <c r="AC103" s="40">
        <f t="shared" si="58"/>
        <v>0</v>
      </c>
      <c r="AD103" s="40">
        <f t="shared" si="59"/>
        <v>0</v>
      </c>
      <c r="AE103" s="40">
        <f t="shared" si="60"/>
        <v>0</v>
      </c>
      <c r="AF103" s="40">
        <f t="shared" si="61"/>
        <v>0</v>
      </c>
      <c r="AG103" s="40">
        <f t="shared" si="66"/>
        <v>0</v>
      </c>
      <c r="AH103" s="40">
        <f t="shared" si="62"/>
        <v>0</v>
      </c>
      <c r="AI103" s="40">
        <f t="shared" si="63"/>
        <v>0</v>
      </c>
      <c r="AJ103" s="40">
        <f t="shared" si="64"/>
        <v>0</v>
      </c>
      <c r="AK103" s="40">
        <f t="shared" si="65"/>
        <v>0</v>
      </c>
    </row>
    <row r="104" spans="1:37" hidden="1">
      <c r="A104" s="13">
        <v>1877</v>
      </c>
      <c r="Y104" s="25">
        <v>1210</v>
      </c>
      <c r="Z104" s="105">
        <v>1.157</v>
      </c>
      <c r="AA104" s="40">
        <v>1195.7600219645401</v>
      </c>
      <c r="AB104" s="40">
        <f t="shared" si="57"/>
        <v>0</v>
      </c>
      <c r="AC104" s="40">
        <f t="shared" si="58"/>
        <v>0</v>
      </c>
      <c r="AD104" s="40">
        <f t="shared" si="59"/>
        <v>0</v>
      </c>
      <c r="AE104" s="40">
        <f t="shared" si="60"/>
        <v>0</v>
      </c>
      <c r="AF104" s="40">
        <f t="shared" si="61"/>
        <v>0</v>
      </c>
      <c r="AG104" s="40">
        <f t="shared" si="66"/>
        <v>0</v>
      </c>
      <c r="AH104" s="40">
        <f t="shared" si="62"/>
        <v>0</v>
      </c>
      <c r="AI104" s="40">
        <f t="shared" si="63"/>
        <v>0</v>
      </c>
      <c r="AJ104" s="40">
        <f t="shared" si="64"/>
        <v>0</v>
      </c>
      <c r="AK104" s="40">
        <f t="shared" si="65"/>
        <v>0</v>
      </c>
    </row>
    <row r="105" spans="1:37" hidden="1">
      <c r="A105" s="13">
        <v>1876</v>
      </c>
      <c r="Y105" s="25">
        <v>1223</v>
      </c>
      <c r="Z105" s="105">
        <v>1.2010000000000001</v>
      </c>
      <c r="AA105" s="40">
        <v>1208.89319244849</v>
      </c>
      <c r="AB105" s="40">
        <f t="shared" si="57"/>
        <v>0</v>
      </c>
      <c r="AC105" s="40">
        <f t="shared" si="58"/>
        <v>0</v>
      </c>
      <c r="AD105" s="40">
        <f t="shared" si="59"/>
        <v>0</v>
      </c>
      <c r="AE105" s="40">
        <f t="shared" si="60"/>
        <v>0</v>
      </c>
      <c r="AF105" s="40">
        <f t="shared" si="61"/>
        <v>0</v>
      </c>
      <c r="AG105" s="40">
        <f t="shared" si="66"/>
        <v>0</v>
      </c>
      <c r="AH105" s="40">
        <f t="shared" si="62"/>
        <v>0</v>
      </c>
      <c r="AI105" s="40">
        <f t="shared" si="63"/>
        <v>0</v>
      </c>
      <c r="AJ105" s="40">
        <f t="shared" si="64"/>
        <v>0</v>
      </c>
      <c r="AK105" s="40">
        <f t="shared" si="65"/>
        <v>0</v>
      </c>
    </row>
    <row r="106" spans="1:37" hidden="1">
      <c r="A106" s="13">
        <v>1875</v>
      </c>
      <c r="Y106" s="25">
        <v>1236</v>
      </c>
      <c r="Z106" s="105">
        <v>1.236</v>
      </c>
      <c r="AA106" s="40">
        <v>1225.0022114318799</v>
      </c>
      <c r="AB106" s="40">
        <f t="shared" si="57"/>
        <v>0</v>
      </c>
      <c r="AC106" s="40">
        <f t="shared" si="58"/>
        <v>0</v>
      </c>
      <c r="AD106" s="40">
        <f t="shared" si="59"/>
        <v>0</v>
      </c>
      <c r="AE106" s="40">
        <f t="shared" si="60"/>
        <v>0</v>
      </c>
      <c r="AF106" s="40">
        <f t="shared" si="61"/>
        <v>0</v>
      </c>
      <c r="AG106" s="40">
        <f t="shared" si="66"/>
        <v>0</v>
      </c>
      <c r="AH106" s="40">
        <f t="shared" si="62"/>
        <v>0</v>
      </c>
      <c r="AI106" s="40">
        <f t="shared" si="63"/>
        <v>0</v>
      </c>
      <c r="AJ106" s="40">
        <f t="shared" si="64"/>
        <v>0</v>
      </c>
      <c r="AK106" s="40">
        <f t="shared" si="65"/>
        <v>0</v>
      </c>
    </row>
    <row r="107" spans="1:37" hidden="1">
      <c r="A107" s="13">
        <v>1874</v>
      </c>
      <c r="Y107" s="25">
        <v>1261</v>
      </c>
      <c r="Z107" s="105">
        <v>1.3120000000000001</v>
      </c>
      <c r="AA107" s="40">
        <v>1251.4437533898299</v>
      </c>
      <c r="AB107" s="40">
        <f t="shared" si="57"/>
        <v>0</v>
      </c>
      <c r="AC107" s="40">
        <f t="shared" si="58"/>
        <v>0</v>
      </c>
      <c r="AD107" s="40">
        <f t="shared" si="59"/>
        <v>0</v>
      </c>
      <c r="AE107" s="40">
        <f t="shared" si="60"/>
        <v>0</v>
      </c>
      <c r="AF107" s="40">
        <f t="shared" si="61"/>
        <v>0</v>
      </c>
      <c r="AG107" s="40">
        <f t="shared" si="66"/>
        <v>0</v>
      </c>
      <c r="AH107" s="40">
        <f t="shared" si="62"/>
        <v>0</v>
      </c>
      <c r="AI107" s="40">
        <f t="shared" si="63"/>
        <v>0</v>
      </c>
      <c r="AJ107" s="40">
        <f t="shared" si="64"/>
        <v>0</v>
      </c>
      <c r="AK107" s="40">
        <f t="shared" si="65"/>
        <v>0</v>
      </c>
    </row>
    <row r="108" spans="1:37" hidden="1">
      <c r="A108" s="13">
        <v>1873</v>
      </c>
      <c r="G108" s="101"/>
      <c r="H108" s="101"/>
      <c r="S108" s="101"/>
      <c r="T108" s="101"/>
      <c r="Y108" s="25">
        <v>1259</v>
      </c>
      <c r="Z108" s="105">
        <v>1.262</v>
      </c>
      <c r="AA108" s="40">
        <v>1258.5271814923899</v>
      </c>
      <c r="AB108" s="40">
        <f t="shared" si="57"/>
        <v>0</v>
      </c>
      <c r="AC108" s="40">
        <f t="shared" si="58"/>
        <v>0</v>
      </c>
      <c r="AD108" s="40">
        <f t="shared" si="59"/>
        <v>0</v>
      </c>
      <c r="AE108" s="40">
        <f t="shared" si="60"/>
        <v>0</v>
      </c>
      <c r="AF108" s="40">
        <f t="shared" si="61"/>
        <v>0</v>
      </c>
      <c r="AG108" s="40">
        <f t="shared" si="66"/>
        <v>0</v>
      </c>
      <c r="AH108" s="40">
        <f t="shared" si="62"/>
        <v>0</v>
      </c>
      <c r="AI108" s="40">
        <f t="shared" si="63"/>
        <v>0</v>
      </c>
      <c r="AJ108" s="40">
        <f t="shared" si="64"/>
        <v>0</v>
      </c>
      <c r="AK108" s="40">
        <f t="shared" si="65"/>
        <v>0</v>
      </c>
    </row>
    <row r="109" spans="1:37" hidden="1">
      <c r="A109" s="13">
        <v>1872</v>
      </c>
      <c r="Y109" s="25">
        <v>1205</v>
      </c>
      <c r="Z109" s="105">
        <v>1.194</v>
      </c>
      <c r="AA109" s="40">
        <v>1200.3745958322299</v>
      </c>
      <c r="AB109" s="40">
        <f t="shared" si="57"/>
        <v>0</v>
      </c>
      <c r="AC109" s="40">
        <f t="shared" si="58"/>
        <v>0</v>
      </c>
      <c r="AD109" s="40">
        <f t="shared" si="59"/>
        <v>0</v>
      </c>
      <c r="AE109" s="40">
        <f t="shared" si="60"/>
        <v>0</v>
      </c>
      <c r="AF109" s="40">
        <f t="shared" si="61"/>
        <v>0</v>
      </c>
      <c r="AG109" s="40">
        <f t="shared" si="66"/>
        <v>0</v>
      </c>
      <c r="AH109" s="40">
        <f t="shared" si="62"/>
        <v>0</v>
      </c>
      <c r="AI109" s="40">
        <f t="shared" si="63"/>
        <v>0</v>
      </c>
      <c r="AJ109" s="40">
        <f t="shared" si="64"/>
        <v>0</v>
      </c>
      <c r="AK109" s="40">
        <f t="shared" si="65"/>
        <v>0</v>
      </c>
    </row>
    <row r="110" spans="1:37" hidden="1">
      <c r="A110" s="13">
        <v>1871</v>
      </c>
      <c r="Y110" s="25">
        <v>1142</v>
      </c>
      <c r="Z110" s="105">
        <v>1.133</v>
      </c>
      <c r="AA110" s="40">
        <v>1131.3104881117799</v>
      </c>
      <c r="AB110" s="40">
        <f t="shared" si="57"/>
        <v>0</v>
      </c>
      <c r="AC110" s="40">
        <f t="shared" si="58"/>
        <v>0</v>
      </c>
      <c r="AD110" s="40">
        <f t="shared" si="59"/>
        <v>0</v>
      </c>
      <c r="AE110" s="40">
        <f t="shared" si="60"/>
        <v>0</v>
      </c>
      <c r="AF110" s="40">
        <f t="shared" si="61"/>
        <v>0</v>
      </c>
      <c r="AG110" s="40">
        <f t="shared" si="66"/>
        <v>0</v>
      </c>
      <c r="AH110" s="40">
        <f t="shared" si="62"/>
        <v>0</v>
      </c>
      <c r="AI110" s="40">
        <f t="shared" si="63"/>
        <v>0</v>
      </c>
      <c r="AJ110" s="40">
        <f t="shared" si="64"/>
        <v>0</v>
      </c>
      <c r="AK110" s="40">
        <f t="shared" si="65"/>
        <v>0</v>
      </c>
    </row>
    <row r="111" spans="1:37" hidden="1">
      <c r="A111" s="13">
        <v>1870</v>
      </c>
      <c r="Y111" s="25">
        <v>1056</v>
      </c>
      <c r="Z111" s="105">
        <v>1.079</v>
      </c>
      <c r="AA111" s="40">
        <v>1046.6236530832</v>
      </c>
      <c r="AB111" s="40">
        <f t="shared" si="57"/>
        <v>0</v>
      </c>
      <c r="AC111" s="40">
        <f t="shared" si="58"/>
        <v>0</v>
      </c>
      <c r="AD111" s="40">
        <f t="shared" si="59"/>
        <v>0</v>
      </c>
      <c r="AE111" s="40">
        <f t="shared" si="60"/>
        <v>0</v>
      </c>
      <c r="AF111" s="40">
        <f t="shared" si="61"/>
        <v>0</v>
      </c>
      <c r="AG111" s="40">
        <f t="shared" si="66"/>
        <v>0</v>
      </c>
      <c r="AH111" s="40">
        <f t="shared" si="62"/>
        <v>0</v>
      </c>
      <c r="AI111" s="40">
        <f t="shared" si="63"/>
        <v>0</v>
      </c>
      <c r="AJ111" s="40">
        <f t="shared" si="64"/>
        <v>0</v>
      </c>
      <c r="AK111" s="40">
        <f t="shared" si="65"/>
        <v>0</v>
      </c>
    </row>
    <row r="112" spans="1:37" hidden="1">
      <c r="A112" s="13">
        <v>1869</v>
      </c>
      <c r="Y112" s="25">
        <v>983</v>
      </c>
      <c r="Z112" s="25"/>
      <c r="AA112" s="40">
        <v>980.55134102143495</v>
      </c>
      <c r="AB112" s="40">
        <f t="shared" si="57"/>
        <v>0</v>
      </c>
      <c r="AC112" s="40">
        <f t="shared" si="58"/>
        <v>0</v>
      </c>
      <c r="AD112" s="40">
        <f t="shared" si="59"/>
        <v>0</v>
      </c>
      <c r="AE112" s="40">
        <f t="shared" si="60"/>
        <v>0</v>
      </c>
      <c r="AF112" s="40">
        <f t="shared" si="61"/>
        <v>0</v>
      </c>
      <c r="AG112" s="40">
        <f t="shared" si="66"/>
        <v>0</v>
      </c>
      <c r="AH112" s="40">
        <f t="shared" si="62"/>
        <v>0</v>
      </c>
      <c r="AI112" s="40">
        <f t="shared" si="63"/>
        <v>0</v>
      </c>
      <c r="AJ112" s="40">
        <f t="shared" si="64"/>
        <v>0</v>
      </c>
      <c r="AK112" s="40">
        <f t="shared" si="65"/>
        <v>0</v>
      </c>
    </row>
    <row r="113" spans="1:37" hidden="1">
      <c r="A113" s="13">
        <v>1868</v>
      </c>
      <c r="Y113" s="25">
        <v>952</v>
      </c>
      <c r="Z113" s="25"/>
      <c r="AA113" s="40">
        <v>959.847305081679</v>
      </c>
      <c r="AB113" s="40">
        <f t="shared" si="57"/>
        <v>0</v>
      </c>
      <c r="AC113" s="40">
        <f t="shared" si="58"/>
        <v>0</v>
      </c>
      <c r="AD113" s="40">
        <f t="shared" si="59"/>
        <v>0</v>
      </c>
      <c r="AE113" s="40">
        <f t="shared" si="60"/>
        <v>0</v>
      </c>
      <c r="AF113" s="40">
        <f t="shared" si="61"/>
        <v>0</v>
      </c>
      <c r="AG113" s="40">
        <f t="shared" si="66"/>
        <v>0</v>
      </c>
      <c r="AH113" s="40">
        <f t="shared" si="62"/>
        <v>0</v>
      </c>
      <c r="AI113" s="40">
        <f t="shared" si="63"/>
        <v>0</v>
      </c>
      <c r="AJ113" s="40">
        <f t="shared" si="64"/>
        <v>0</v>
      </c>
      <c r="AK113" s="40">
        <f t="shared" si="65"/>
        <v>0</v>
      </c>
    </row>
    <row r="114" spans="1:37" hidden="1">
      <c r="A114" s="13">
        <v>1867</v>
      </c>
      <c r="Y114" s="25">
        <v>953</v>
      </c>
      <c r="Z114" s="25"/>
      <c r="AA114" s="40">
        <v>960.03764125794999</v>
      </c>
      <c r="AB114" s="40">
        <f t="shared" si="57"/>
        <v>0</v>
      </c>
      <c r="AC114" s="40">
        <f t="shared" si="58"/>
        <v>0</v>
      </c>
      <c r="AD114" s="40">
        <f t="shared" si="59"/>
        <v>0</v>
      </c>
      <c r="AE114" s="40">
        <f t="shared" si="60"/>
        <v>0</v>
      </c>
      <c r="AF114" s="40">
        <f t="shared" si="61"/>
        <v>0</v>
      </c>
      <c r="AG114" s="40">
        <f t="shared" si="66"/>
        <v>0</v>
      </c>
      <c r="AH114" s="40">
        <f t="shared" si="62"/>
        <v>0</v>
      </c>
      <c r="AI114" s="40">
        <f t="shared" si="63"/>
        <v>0</v>
      </c>
      <c r="AJ114" s="40">
        <f t="shared" si="64"/>
        <v>0</v>
      </c>
      <c r="AK114" s="40">
        <f t="shared" si="65"/>
        <v>0</v>
      </c>
    </row>
    <row r="115" spans="1:37" hidden="1">
      <c r="A115" s="13">
        <v>1866</v>
      </c>
      <c r="Y115" s="25">
        <v>965</v>
      </c>
      <c r="Z115" s="25"/>
      <c r="AA115" s="40">
        <v>969.70414233193605</v>
      </c>
      <c r="AB115" s="40">
        <f t="shared" si="57"/>
        <v>0</v>
      </c>
      <c r="AC115" s="40">
        <f t="shared" si="58"/>
        <v>0</v>
      </c>
      <c r="AD115" s="40">
        <f t="shared" si="59"/>
        <v>0</v>
      </c>
      <c r="AE115" s="40">
        <f t="shared" si="60"/>
        <v>0</v>
      </c>
      <c r="AF115" s="40">
        <f t="shared" si="61"/>
        <v>0</v>
      </c>
      <c r="AG115" s="40">
        <f t="shared" si="66"/>
        <v>0</v>
      </c>
      <c r="AH115" s="40">
        <f t="shared" si="62"/>
        <v>0</v>
      </c>
      <c r="AI115" s="40">
        <f t="shared" si="63"/>
        <v>0</v>
      </c>
      <c r="AJ115" s="40">
        <f t="shared" si="64"/>
        <v>0</v>
      </c>
      <c r="AK115" s="40">
        <f t="shared" si="65"/>
        <v>0</v>
      </c>
    </row>
    <row r="116" spans="1:37" hidden="1">
      <c r="A116" s="13">
        <v>1865</v>
      </c>
      <c r="Y116" s="25">
        <v>944</v>
      </c>
      <c r="Z116" s="25"/>
      <c r="AA116" s="40">
        <v>938.00873327806096</v>
      </c>
      <c r="AB116" s="40">
        <f t="shared" si="57"/>
        <v>0</v>
      </c>
      <c r="AC116" s="40">
        <f t="shared" si="58"/>
        <v>0</v>
      </c>
      <c r="AD116" s="40">
        <f t="shared" si="59"/>
        <v>0</v>
      </c>
      <c r="AE116" s="40">
        <f t="shared" si="60"/>
        <v>0</v>
      </c>
      <c r="AF116" s="40">
        <f t="shared" si="61"/>
        <v>0</v>
      </c>
      <c r="AG116" s="40">
        <f t="shared" si="66"/>
        <v>0</v>
      </c>
      <c r="AH116" s="40">
        <f t="shared" si="62"/>
        <v>0</v>
      </c>
      <c r="AI116" s="40">
        <f t="shared" si="63"/>
        <v>0</v>
      </c>
      <c r="AJ116" s="40">
        <f t="shared" si="64"/>
        <v>0</v>
      </c>
      <c r="AK116" s="40">
        <f t="shared" si="65"/>
        <v>0</v>
      </c>
    </row>
    <row r="117" spans="1:37" hidden="1">
      <c r="A117" s="13">
        <v>1864</v>
      </c>
      <c r="Y117" s="25">
        <v>914</v>
      </c>
      <c r="Z117" s="25"/>
      <c r="AA117" s="40">
        <v>904.66471086285196</v>
      </c>
      <c r="AB117" s="40">
        <f t="shared" si="57"/>
        <v>0</v>
      </c>
      <c r="AC117" s="40">
        <f t="shared" si="58"/>
        <v>0</v>
      </c>
      <c r="AD117" s="40">
        <f t="shared" si="59"/>
        <v>0</v>
      </c>
      <c r="AE117" s="40">
        <f t="shared" si="60"/>
        <v>0</v>
      </c>
      <c r="AF117" s="40">
        <f t="shared" si="61"/>
        <v>0</v>
      </c>
      <c r="AG117" s="40">
        <f t="shared" si="66"/>
        <v>0</v>
      </c>
      <c r="AH117" s="40">
        <f t="shared" si="62"/>
        <v>0</v>
      </c>
      <c r="AI117" s="40">
        <f t="shared" si="63"/>
        <v>0</v>
      </c>
      <c r="AJ117" s="40">
        <f t="shared" si="64"/>
        <v>0</v>
      </c>
      <c r="AK117" s="40">
        <f t="shared" si="65"/>
        <v>0</v>
      </c>
    </row>
    <row r="118" spans="1:37" hidden="1">
      <c r="A118" s="13">
        <v>1863</v>
      </c>
      <c r="Y118" s="25">
        <v>885</v>
      </c>
      <c r="Z118" s="25"/>
      <c r="AA118" s="40">
        <v>867.87948838960995</v>
      </c>
      <c r="AB118" s="40">
        <f t="shared" si="57"/>
        <v>0</v>
      </c>
      <c r="AC118" s="40">
        <f t="shared" si="58"/>
        <v>0</v>
      </c>
      <c r="AD118" s="40">
        <f t="shared" si="59"/>
        <v>0</v>
      </c>
      <c r="AE118" s="40">
        <f t="shared" si="60"/>
        <v>0</v>
      </c>
      <c r="AF118" s="40">
        <f t="shared" si="61"/>
        <v>0</v>
      </c>
      <c r="AG118" s="40">
        <f t="shared" si="66"/>
        <v>0</v>
      </c>
      <c r="AH118" s="40">
        <f t="shared" si="62"/>
        <v>0</v>
      </c>
      <c r="AI118" s="40">
        <f t="shared" si="63"/>
        <v>0</v>
      </c>
      <c r="AJ118" s="40">
        <f t="shared" si="64"/>
        <v>0</v>
      </c>
      <c r="AK118" s="40">
        <f t="shared" si="65"/>
        <v>0</v>
      </c>
    </row>
    <row r="119" spans="1:37" hidden="1">
      <c r="A119" s="13">
        <v>1862</v>
      </c>
      <c r="Y119" s="25">
        <v>851</v>
      </c>
      <c r="Z119" s="25"/>
      <c r="AA119" s="40">
        <v>824.14157492332595</v>
      </c>
      <c r="AB119" s="40">
        <f t="shared" si="57"/>
        <v>0</v>
      </c>
      <c r="AC119" s="40">
        <f t="shared" si="58"/>
        <v>0</v>
      </c>
      <c r="AD119" s="40">
        <f t="shared" si="59"/>
        <v>0</v>
      </c>
      <c r="AE119" s="40">
        <f t="shared" si="60"/>
        <v>0</v>
      </c>
      <c r="AF119" s="40">
        <f t="shared" si="61"/>
        <v>0</v>
      </c>
      <c r="AG119" s="40">
        <f t="shared" si="66"/>
        <v>0</v>
      </c>
      <c r="AH119" s="40">
        <f t="shared" si="62"/>
        <v>0</v>
      </c>
      <c r="AI119" s="40">
        <f t="shared" si="63"/>
        <v>0</v>
      </c>
      <c r="AJ119" s="40">
        <f t="shared" si="64"/>
        <v>0</v>
      </c>
      <c r="AK119" s="40">
        <f t="shared" si="65"/>
        <v>0</v>
      </c>
    </row>
    <row r="120" spans="1:37" hidden="1">
      <c r="A120" s="13">
        <v>1861</v>
      </c>
      <c r="Y120" s="25">
        <v>829</v>
      </c>
      <c r="Z120" s="25"/>
      <c r="AA120" s="40">
        <v>810.64732656191802</v>
      </c>
      <c r="AB120" s="40">
        <f t="shared" si="57"/>
        <v>0</v>
      </c>
      <c r="AC120" s="40">
        <f t="shared" si="58"/>
        <v>0</v>
      </c>
      <c r="AD120" s="40">
        <f t="shared" si="59"/>
        <v>0</v>
      </c>
      <c r="AE120" s="40">
        <f t="shared" si="60"/>
        <v>0</v>
      </c>
      <c r="AF120" s="40">
        <f t="shared" si="61"/>
        <v>0</v>
      </c>
      <c r="AG120" s="40">
        <f t="shared" si="66"/>
        <v>0</v>
      </c>
      <c r="AH120" s="40">
        <f t="shared" si="62"/>
        <v>0</v>
      </c>
      <c r="AI120" s="40">
        <f t="shared" si="63"/>
        <v>0</v>
      </c>
      <c r="AJ120" s="40">
        <f t="shared" si="64"/>
        <v>0</v>
      </c>
      <c r="AK120" s="40">
        <f t="shared" si="65"/>
        <v>0</v>
      </c>
    </row>
    <row r="121" spans="1:37" hidden="1">
      <c r="A121" s="13">
        <v>1860</v>
      </c>
      <c r="Y121" s="25">
        <v>796</v>
      </c>
      <c r="Z121" s="25"/>
      <c r="AA121" s="40">
        <v>768.74403940030402</v>
      </c>
      <c r="AB121" s="40">
        <f t="shared" si="57"/>
        <v>0</v>
      </c>
      <c r="AC121" s="40">
        <f t="shared" si="58"/>
        <v>0</v>
      </c>
      <c r="AD121" s="40">
        <f t="shared" si="59"/>
        <v>0</v>
      </c>
      <c r="AE121" s="40">
        <f t="shared" si="60"/>
        <v>0</v>
      </c>
      <c r="AF121" s="40">
        <f t="shared" si="61"/>
        <v>0</v>
      </c>
      <c r="AG121" s="40">
        <f t="shared" si="66"/>
        <v>0</v>
      </c>
      <c r="AH121" s="40">
        <f t="shared" si="62"/>
        <v>0</v>
      </c>
      <c r="AI121" s="40">
        <f t="shared" si="63"/>
        <v>0</v>
      </c>
      <c r="AJ121" s="40">
        <f t="shared" si="64"/>
        <v>0</v>
      </c>
      <c r="AK121" s="40">
        <f t="shared" si="65"/>
        <v>0</v>
      </c>
    </row>
    <row r="122" spans="1:37" hidden="1">
      <c r="A122" s="13">
        <v>1859</v>
      </c>
      <c r="Y122" s="25">
        <v>770</v>
      </c>
      <c r="Z122" s="25"/>
      <c r="AA122" s="40">
        <v>755.60493337238699</v>
      </c>
      <c r="AB122" s="40">
        <f t="shared" ref="AB122:AB151" si="67">100*N122/$Y122</f>
        <v>0</v>
      </c>
      <c r="AC122" s="40">
        <f t="shared" ref="AC122:AC151" si="68">100*O122/$Y122</f>
        <v>0</v>
      </c>
      <c r="AD122" s="40">
        <f t="shared" ref="AD122:AD151" si="69">100*P122/$Y122</f>
        <v>0</v>
      </c>
      <c r="AE122" s="40">
        <f t="shared" ref="AE122:AE151" si="70">100*Q122/$Y122</f>
        <v>0</v>
      </c>
      <c r="AF122" s="40">
        <f t="shared" ref="AF122:AF151" si="71">100*R122/$Y122</f>
        <v>0</v>
      </c>
      <c r="AG122" s="40">
        <f t="shared" si="66"/>
        <v>0</v>
      </c>
      <c r="AH122" s="40">
        <f t="shared" ref="AH122:AH151" si="72">100*T122/$Y122</f>
        <v>0</v>
      </c>
      <c r="AI122" s="40">
        <f t="shared" ref="AI122:AI151" si="73">100*U122/$Y122</f>
        <v>0</v>
      </c>
      <c r="AJ122" s="40">
        <f t="shared" ref="AJ122:AJ151" si="74">100*V122/$Y122</f>
        <v>0</v>
      </c>
      <c r="AK122" s="40">
        <f t="shared" ref="AK122:AK151" si="75">100*W122/$Y122</f>
        <v>0</v>
      </c>
    </row>
    <row r="123" spans="1:37" hidden="1">
      <c r="A123" s="13">
        <v>1858</v>
      </c>
      <c r="Y123" s="25">
        <v>742</v>
      </c>
      <c r="Z123" s="25"/>
      <c r="AA123" s="40">
        <v>714.44883818974301</v>
      </c>
      <c r="AB123" s="40">
        <f t="shared" si="67"/>
        <v>0</v>
      </c>
      <c r="AC123" s="40">
        <f t="shared" si="68"/>
        <v>0</v>
      </c>
      <c r="AD123" s="40">
        <f t="shared" si="69"/>
        <v>0</v>
      </c>
      <c r="AE123" s="40">
        <f t="shared" si="70"/>
        <v>0</v>
      </c>
      <c r="AF123" s="40">
        <f t="shared" si="71"/>
        <v>0</v>
      </c>
      <c r="AG123" s="40">
        <f t="shared" si="66"/>
        <v>0</v>
      </c>
      <c r="AH123" s="40">
        <f t="shared" si="72"/>
        <v>0</v>
      </c>
      <c r="AI123" s="40">
        <f t="shared" si="73"/>
        <v>0</v>
      </c>
      <c r="AJ123" s="40">
        <f t="shared" si="74"/>
        <v>0</v>
      </c>
      <c r="AK123" s="40">
        <f t="shared" si="75"/>
        <v>0</v>
      </c>
    </row>
    <row r="124" spans="1:37" hidden="1">
      <c r="A124" s="13">
        <v>1857</v>
      </c>
      <c r="Y124" s="25">
        <v>752</v>
      </c>
      <c r="Z124" s="25"/>
      <c r="AA124" s="40">
        <v>734.61991202364197</v>
      </c>
      <c r="AB124" s="40">
        <f t="shared" si="67"/>
        <v>0</v>
      </c>
      <c r="AC124" s="40">
        <f t="shared" si="68"/>
        <v>0</v>
      </c>
      <c r="AD124" s="40">
        <f t="shared" si="69"/>
        <v>0</v>
      </c>
      <c r="AE124" s="40">
        <f t="shared" si="70"/>
        <v>0</v>
      </c>
      <c r="AF124" s="40">
        <f t="shared" si="71"/>
        <v>0</v>
      </c>
      <c r="AG124" s="40">
        <f t="shared" si="66"/>
        <v>0</v>
      </c>
      <c r="AH124" s="40">
        <f t="shared" si="72"/>
        <v>0</v>
      </c>
      <c r="AI124" s="40">
        <f t="shared" si="73"/>
        <v>0</v>
      </c>
      <c r="AJ124" s="40">
        <f t="shared" si="74"/>
        <v>0</v>
      </c>
      <c r="AK124" s="40">
        <f t="shared" si="75"/>
        <v>0</v>
      </c>
    </row>
    <row r="125" spans="1:37" hidden="1">
      <c r="A125" s="13">
        <v>1856</v>
      </c>
      <c r="Y125" s="25">
        <v>764</v>
      </c>
      <c r="Z125" s="25"/>
      <c r="AA125" s="40">
        <v>738.64579765517794</v>
      </c>
      <c r="AB125" s="40">
        <f t="shared" si="67"/>
        <v>0</v>
      </c>
      <c r="AC125" s="40">
        <f t="shared" si="68"/>
        <v>0</v>
      </c>
      <c r="AD125" s="40">
        <f t="shared" si="69"/>
        <v>0</v>
      </c>
      <c r="AE125" s="40">
        <f t="shared" si="70"/>
        <v>0</v>
      </c>
      <c r="AF125" s="40">
        <f t="shared" si="71"/>
        <v>0</v>
      </c>
      <c r="AG125" s="40">
        <f t="shared" si="66"/>
        <v>0</v>
      </c>
      <c r="AH125" s="40">
        <f t="shared" si="72"/>
        <v>0</v>
      </c>
      <c r="AI125" s="40">
        <f t="shared" si="73"/>
        <v>0</v>
      </c>
      <c r="AJ125" s="40">
        <f t="shared" si="74"/>
        <v>0</v>
      </c>
      <c r="AK125" s="40">
        <f t="shared" si="75"/>
        <v>0</v>
      </c>
    </row>
    <row r="126" spans="1:37" hidden="1">
      <c r="A126" s="13">
        <v>1855</v>
      </c>
      <c r="Y126" s="25">
        <v>731</v>
      </c>
      <c r="Z126" s="25"/>
      <c r="AA126" s="40">
        <v>707.45819139330604</v>
      </c>
      <c r="AB126" s="40">
        <f t="shared" si="67"/>
        <v>0</v>
      </c>
      <c r="AC126" s="40">
        <f t="shared" si="68"/>
        <v>0</v>
      </c>
      <c r="AD126" s="40">
        <f t="shared" si="69"/>
        <v>0</v>
      </c>
      <c r="AE126" s="40">
        <f t="shared" si="70"/>
        <v>0</v>
      </c>
      <c r="AF126" s="40">
        <f t="shared" si="71"/>
        <v>0</v>
      </c>
      <c r="AG126" s="40">
        <f t="shared" ref="AG126:AG151" si="76">100*S126/$Y126</f>
        <v>0</v>
      </c>
      <c r="AH126" s="40">
        <f t="shared" si="72"/>
        <v>0</v>
      </c>
      <c r="AI126" s="40">
        <f t="shared" si="73"/>
        <v>0</v>
      </c>
      <c r="AJ126" s="40">
        <f t="shared" si="74"/>
        <v>0</v>
      </c>
      <c r="AK126" s="40">
        <f t="shared" si="75"/>
        <v>0</v>
      </c>
    </row>
    <row r="127" spans="1:37" hidden="1">
      <c r="A127" s="13">
        <v>1854</v>
      </c>
      <c r="Y127" s="25">
        <v>715</v>
      </c>
      <c r="Z127" s="25"/>
      <c r="AA127" s="40">
        <v>688.06312348304596</v>
      </c>
      <c r="AB127" s="40">
        <f t="shared" si="67"/>
        <v>0</v>
      </c>
      <c r="AC127" s="40">
        <f t="shared" si="68"/>
        <v>0</v>
      </c>
      <c r="AD127" s="40">
        <f t="shared" si="69"/>
        <v>0</v>
      </c>
      <c r="AE127" s="40">
        <f t="shared" si="70"/>
        <v>0</v>
      </c>
      <c r="AF127" s="40">
        <f t="shared" si="71"/>
        <v>0</v>
      </c>
      <c r="AG127" s="40">
        <f t="shared" si="76"/>
        <v>0</v>
      </c>
      <c r="AH127" s="40">
        <f t="shared" si="72"/>
        <v>0</v>
      </c>
      <c r="AI127" s="40">
        <f t="shared" si="73"/>
        <v>0</v>
      </c>
      <c r="AJ127" s="40">
        <f t="shared" si="74"/>
        <v>0</v>
      </c>
      <c r="AK127" s="40">
        <f t="shared" si="75"/>
        <v>0</v>
      </c>
    </row>
    <row r="128" spans="1:37" hidden="1">
      <c r="A128" s="13">
        <v>1853</v>
      </c>
      <c r="Y128" s="25">
        <v>672</v>
      </c>
      <c r="Z128" s="25"/>
      <c r="AA128" s="40">
        <v>649.272987662525</v>
      </c>
      <c r="AB128" s="40">
        <f t="shared" si="67"/>
        <v>0</v>
      </c>
      <c r="AC128" s="40">
        <f t="shared" si="68"/>
        <v>0</v>
      </c>
      <c r="AD128" s="40">
        <f t="shared" si="69"/>
        <v>0</v>
      </c>
      <c r="AE128" s="40">
        <f t="shared" si="70"/>
        <v>0</v>
      </c>
      <c r="AF128" s="40">
        <f t="shared" si="71"/>
        <v>0</v>
      </c>
      <c r="AG128" s="40">
        <f t="shared" si="76"/>
        <v>0</v>
      </c>
      <c r="AH128" s="40">
        <f t="shared" si="72"/>
        <v>0</v>
      </c>
      <c r="AI128" s="40">
        <f t="shared" si="73"/>
        <v>0</v>
      </c>
      <c r="AJ128" s="40">
        <f t="shared" si="74"/>
        <v>0</v>
      </c>
      <c r="AK128" s="40">
        <f t="shared" si="75"/>
        <v>0</v>
      </c>
    </row>
    <row r="129" spans="1:37" hidden="1">
      <c r="A129" s="13">
        <v>1852</v>
      </c>
      <c r="Y129" s="25">
        <v>602</v>
      </c>
      <c r="Z129" s="25"/>
      <c r="AA129" s="40">
        <v>580.92846264541697</v>
      </c>
      <c r="AB129" s="40">
        <f t="shared" si="67"/>
        <v>0</v>
      </c>
      <c r="AC129" s="40">
        <f t="shared" si="68"/>
        <v>0</v>
      </c>
      <c r="AD129" s="40">
        <f t="shared" si="69"/>
        <v>0</v>
      </c>
      <c r="AE129" s="40">
        <f t="shared" si="70"/>
        <v>0</v>
      </c>
      <c r="AF129" s="40">
        <f t="shared" si="71"/>
        <v>0</v>
      </c>
      <c r="AG129" s="40">
        <f t="shared" si="76"/>
        <v>0</v>
      </c>
      <c r="AH129" s="40">
        <f t="shared" si="72"/>
        <v>0</v>
      </c>
      <c r="AI129" s="40">
        <f t="shared" si="73"/>
        <v>0</v>
      </c>
      <c r="AJ129" s="40">
        <f t="shared" si="74"/>
        <v>0</v>
      </c>
      <c r="AK129" s="40">
        <f t="shared" si="75"/>
        <v>0</v>
      </c>
    </row>
    <row r="130" spans="1:37" hidden="1">
      <c r="A130" s="13">
        <v>1851</v>
      </c>
      <c r="Y130" s="25">
        <v>599</v>
      </c>
      <c r="Z130" s="25"/>
      <c r="AA130" s="40">
        <v>575.38701467105705</v>
      </c>
      <c r="AB130" s="40">
        <f t="shared" si="67"/>
        <v>0</v>
      </c>
      <c r="AC130" s="40">
        <f t="shared" si="68"/>
        <v>0</v>
      </c>
      <c r="AD130" s="40">
        <f t="shared" si="69"/>
        <v>0</v>
      </c>
      <c r="AE130" s="40">
        <f t="shared" si="70"/>
        <v>0</v>
      </c>
      <c r="AF130" s="40">
        <f t="shared" si="71"/>
        <v>0</v>
      </c>
      <c r="AG130" s="40">
        <f t="shared" si="76"/>
        <v>0</v>
      </c>
      <c r="AH130" s="40">
        <f t="shared" si="72"/>
        <v>0</v>
      </c>
      <c r="AI130" s="40">
        <f t="shared" si="73"/>
        <v>0</v>
      </c>
      <c r="AJ130" s="40">
        <f t="shared" si="74"/>
        <v>0</v>
      </c>
      <c r="AK130" s="40">
        <f t="shared" si="75"/>
        <v>0</v>
      </c>
    </row>
    <row r="131" spans="1:37" hidden="1">
      <c r="A131" s="13">
        <v>1850</v>
      </c>
      <c r="Y131" s="25">
        <v>576</v>
      </c>
      <c r="Z131" s="25"/>
      <c r="AA131" s="40">
        <v>547.67977479925696</v>
      </c>
      <c r="AB131" s="40">
        <f t="shared" si="67"/>
        <v>0</v>
      </c>
      <c r="AC131" s="40">
        <f t="shared" si="68"/>
        <v>0</v>
      </c>
      <c r="AD131" s="40">
        <f t="shared" si="69"/>
        <v>0</v>
      </c>
      <c r="AE131" s="40">
        <f t="shared" si="70"/>
        <v>0</v>
      </c>
      <c r="AF131" s="40">
        <f t="shared" si="71"/>
        <v>0</v>
      </c>
      <c r="AG131" s="40">
        <f t="shared" si="76"/>
        <v>0</v>
      </c>
      <c r="AH131" s="40">
        <f t="shared" si="72"/>
        <v>0</v>
      </c>
      <c r="AI131" s="40">
        <f t="shared" si="73"/>
        <v>0</v>
      </c>
      <c r="AJ131" s="40">
        <f t="shared" si="74"/>
        <v>0</v>
      </c>
      <c r="AK131" s="40">
        <f t="shared" si="75"/>
        <v>0</v>
      </c>
    </row>
    <row r="132" spans="1:37" hidden="1">
      <c r="A132" s="13">
        <v>1849</v>
      </c>
      <c r="G132" s="101"/>
      <c r="H132" s="101"/>
      <c r="S132" s="101"/>
      <c r="T132" s="101"/>
      <c r="Y132" s="25">
        <v>618</v>
      </c>
      <c r="Z132" s="25"/>
      <c r="AA132" s="40">
        <v>598.47638123089098</v>
      </c>
      <c r="AB132" s="40">
        <f t="shared" si="67"/>
        <v>0</v>
      </c>
      <c r="AC132" s="40">
        <f t="shared" si="68"/>
        <v>0</v>
      </c>
      <c r="AD132" s="40">
        <f t="shared" si="69"/>
        <v>0</v>
      </c>
      <c r="AE132" s="40">
        <f t="shared" si="70"/>
        <v>0</v>
      </c>
      <c r="AF132" s="40">
        <f t="shared" si="71"/>
        <v>0</v>
      </c>
      <c r="AG132" s="40">
        <f t="shared" si="76"/>
        <v>0</v>
      </c>
      <c r="AH132" s="40">
        <f t="shared" si="72"/>
        <v>0</v>
      </c>
      <c r="AI132" s="40">
        <f t="shared" si="73"/>
        <v>0</v>
      </c>
      <c r="AJ132" s="40">
        <f t="shared" si="74"/>
        <v>0</v>
      </c>
      <c r="AK132" s="40">
        <f t="shared" si="75"/>
        <v>0</v>
      </c>
    </row>
    <row r="133" spans="1:37" hidden="1">
      <c r="A133" s="13">
        <v>1848</v>
      </c>
      <c r="Y133" s="25">
        <v>599</v>
      </c>
      <c r="Z133" s="25"/>
      <c r="AA133" s="40">
        <v>588.31705994456399</v>
      </c>
      <c r="AB133" s="40">
        <f t="shared" si="67"/>
        <v>0</v>
      </c>
      <c r="AC133" s="40">
        <f t="shared" si="68"/>
        <v>0</v>
      </c>
      <c r="AD133" s="40">
        <f t="shared" si="69"/>
        <v>0</v>
      </c>
      <c r="AE133" s="40">
        <f t="shared" si="70"/>
        <v>0</v>
      </c>
      <c r="AF133" s="40">
        <f t="shared" si="71"/>
        <v>0</v>
      </c>
      <c r="AG133" s="40">
        <f t="shared" si="76"/>
        <v>0</v>
      </c>
      <c r="AH133" s="40">
        <f t="shared" si="72"/>
        <v>0</v>
      </c>
      <c r="AI133" s="40">
        <f t="shared" si="73"/>
        <v>0</v>
      </c>
      <c r="AJ133" s="40">
        <f t="shared" si="74"/>
        <v>0</v>
      </c>
      <c r="AK133" s="40">
        <f t="shared" si="75"/>
        <v>0</v>
      </c>
    </row>
    <row r="134" spans="1:37" hidden="1">
      <c r="A134" s="13">
        <v>1847</v>
      </c>
      <c r="Y134" s="25">
        <v>635</v>
      </c>
      <c r="Z134" s="25"/>
      <c r="AA134" s="40">
        <v>611.40642650439804</v>
      </c>
      <c r="AB134" s="40">
        <f t="shared" si="67"/>
        <v>0</v>
      </c>
      <c r="AC134" s="40">
        <f t="shared" si="68"/>
        <v>0</v>
      </c>
      <c r="AD134" s="40">
        <f t="shared" si="69"/>
        <v>0</v>
      </c>
      <c r="AE134" s="40">
        <f t="shared" si="70"/>
        <v>0</v>
      </c>
      <c r="AF134" s="40">
        <f t="shared" si="71"/>
        <v>0</v>
      </c>
      <c r="AG134" s="40">
        <f t="shared" si="76"/>
        <v>0</v>
      </c>
      <c r="AH134" s="40">
        <f t="shared" si="72"/>
        <v>0</v>
      </c>
      <c r="AI134" s="40">
        <f t="shared" si="73"/>
        <v>0</v>
      </c>
      <c r="AJ134" s="40">
        <f t="shared" si="74"/>
        <v>0</v>
      </c>
      <c r="AK134" s="40">
        <f t="shared" si="75"/>
        <v>0</v>
      </c>
    </row>
    <row r="135" spans="1:37" hidden="1">
      <c r="A135" s="13">
        <v>1846</v>
      </c>
      <c r="Y135" s="25">
        <v>593</v>
      </c>
      <c r="Z135" s="25"/>
      <c r="AA135" s="40">
        <v>588.31705994456399</v>
      </c>
      <c r="AB135" s="40">
        <f t="shared" si="67"/>
        <v>0</v>
      </c>
      <c r="AC135" s="40">
        <f t="shared" si="68"/>
        <v>0</v>
      </c>
      <c r="AD135" s="40">
        <f t="shared" si="69"/>
        <v>0</v>
      </c>
      <c r="AE135" s="40">
        <f t="shared" si="70"/>
        <v>0</v>
      </c>
      <c r="AF135" s="40">
        <f t="shared" si="71"/>
        <v>0</v>
      </c>
      <c r="AG135" s="40">
        <f t="shared" si="76"/>
        <v>0</v>
      </c>
      <c r="AH135" s="40">
        <f t="shared" si="72"/>
        <v>0</v>
      </c>
      <c r="AI135" s="40">
        <f t="shared" si="73"/>
        <v>0</v>
      </c>
      <c r="AJ135" s="40">
        <f t="shared" si="74"/>
        <v>0</v>
      </c>
      <c r="AK135" s="40">
        <f t="shared" si="75"/>
        <v>0</v>
      </c>
    </row>
    <row r="136" spans="1:37" hidden="1">
      <c r="A136" s="13">
        <v>1845</v>
      </c>
      <c r="Y136" s="25">
        <v>563</v>
      </c>
      <c r="Z136" s="25"/>
      <c r="AA136" s="40">
        <v>550.45049878643704</v>
      </c>
      <c r="AB136" s="40">
        <f t="shared" si="67"/>
        <v>0</v>
      </c>
      <c r="AC136" s="40">
        <f t="shared" si="68"/>
        <v>0</v>
      </c>
      <c r="AD136" s="40">
        <f t="shared" si="69"/>
        <v>0</v>
      </c>
      <c r="AE136" s="40">
        <f t="shared" si="70"/>
        <v>0</v>
      </c>
      <c r="AF136" s="40">
        <f t="shared" si="71"/>
        <v>0</v>
      </c>
      <c r="AG136" s="40">
        <f t="shared" si="76"/>
        <v>0</v>
      </c>
      <c r="AH136" s="40">
        <f t="shared" si="72"/>
        <v>0</v>
      </c>
      <c r="AI136" s="40">
        <f t="shared" si="73"/>
        <v>0</v>
      </c>
      <c r="AJ136" s="40">
        <f t="shared" si="74"/>
        <v>0</v>
      </c>
      <c r="AK136" s="40">
        <f t="shared" si="75"/>
        <v>0</v>
      </c>
    </row>
    <row r="137" spans="1:37" hidden="1">
      <c r="A137" s="13">
        <v>1844</v>
      </c>
      <c r="Y137" s="25">
        <v>533</v>
      </c>
      <c r="Z137" s="25"/>
      <c r="AA137" s="40">
        <v>519.97253492745597</v>
      </c>
      <c r="AB137" s="40">
        <f t="shared" si="67"/>
        <v>0</v>
      </c>
      <c r="AC137" s="40">
        <f t="shared" si="68"/>
        <v>0</v>
      </c>
      <c r="AD137" s="40">
        <f t="shared" si="69"/>
        <v>0</v>
      </c>
      <c r="AE137" s="40">
        <f t="shared" si="70"/>
        <v>0</v>
      </c>
      <c r="AF137" s="40">
        <f t="shared" si="71"/>
        <v>0</v>
      </c>
      <c r="AG137" s="40">
        <f t="shared" si="76"/>
        <v>0</v>
      </c>
      <c r="AH137" s="40">
        <f t="shared" si="72"/>
        <v>0</v>
      </c>
      <c r="AI137" s="40">
        <f t="shared" si="73"/>
        <v>0</v>
      </c>
      <c r="AJ137" s="40">
        <f t="shared" si="74"/>
        <v>0</v>
      </c>
      <c r="AK137" s="40">
        <f t="shared" si="75"/>
        <v>0</v>
      </c>
    </row>
    <row r="138" spans="1:37" hidden="1">
      <c r="A138" s="13">
        <v>1843</v>
      </c>
      <c r="Y138" s="25">
        <v>493</v>
      </c>
      <c r="Z138" s="25"/>
      <c r="AA138" s="40">
        <v>476.56452579496897</v>
      </c>
      <c r="AB138" s="40">
        <f t="shared" si="67"/>
        <v>0</v>
      </c>
      <c r="AC138" s="40">
        <f t="shared" si="68"/>
        <v>0</v>
      </c>
      <c r="AD138" s="40">
        <f t="shared" si="69"/>
        <v>0</v>
      </c>
      <c r="AE138" s="40">
        <f t="shared" si="70"/>
        <v>0</v>
      </c>
      <c r="AF138" s="40">
        <f t="shared" si="71"/>
        <v>0</v>
      </c>
      <c r="AG138" s="40">
        <f t="shared" si="76"/>
        <v>0</v>
      </c>
      <c r="AH138" s="40">
        <f t="shared" si="72"/>
        <v>0</v>
      </c>
      <c r="AI138" s="40">
        <f t="shared" si="73"/>
        <v>0</v>
      </c>
      <c r="AJ138" s="40">
        <f t="shared" si="74"/>
        <v>0</v>
      </c>
      <c r="AK138" s="40">
        <f t="shared" si="75"/>
        <v>0</v>
      </c>
    </row>
    <row r="139" spans="1:37" hidden="1">
      <c r="A139" s="13">
        <v>1842</v>
      </c>
      <c r="Y139" s="25">
        <v>503</v>
      </c>
      <c r="Z139" s="25"/>
      <c r="AA139" s="40">
        <v>478.41167511975499</v>
      </c>
      <c r="AB139" s="40">
        <f t="shared" si="67"/>
        <v>0</v>
      </c>
      <c r="AC139" s="40">
        <f t="shared" si="68"/>
        <v>0</v>
      </c>
      <c r="AD139" s="40">
        <f t="shared" si="69"/>
        <v>0</v>
      </c>
      <c r="AE139" s="40">
        <f t="shared" si="70"/>
        <v>0</v>
      </c>
      <c r="AF139" s="40">
        <f t="shared" si="71"/>
        <v>0</v>
      </c>
      <c r="AG139" s="40">
        <f t="shared" si="76"/>
        <v>0</v>
      </c>
      <c r="AH139" s="40">
        <f t="shared" si="72"/>
        <v>0</v>
      </c>
      <c r="AI139" s="40">
        <f t="shared" si="73"/>
        <v>0</v>
      </c>
      <c r="AJ139" s="40">
        <f t="shared" si="74"/>
        <v>0</v>
      </c>
      <c r="AK139" s="40">
        <f t="shared" si="75"/>
        <v>0</v>
      </c>
    </row>
    <row r="140" spans="1:37" hidden="1">
      <c r="A140" s="13">
        <v>1841</v>
      </c>
      <c r="Y140" s="25">
        <v>528</v>
      </c>
      <c r="Z140" s="25"/>
      <c r="AA140" s="40">
        <v>497.80674303001598</v>
      </c>
      <c r="AB140" s="40">
        <f t="shared" si="67"/>
        <v>0</v>
      </c>
      <c r="AC140" s="40">
        <f t="shared" si="68"/>
        <v>0</v>
      </c>
      <c r="AD140" s="40">
        <f t="shared" si="69"/>
        <v>0</v>
      </c>
      <c r="AE140" s="40">
        <f t="shared" si="70"/>
        <v>0</v>
      </c>
      <c r="AF140" s="40">
        <f t="shared" si="71"/>
        <v>0</v>
      </c>
      <c r="AG140" s="40">
        <f t="shared" si="76"/>
        <v>0</v>
      </c>
      <c r="AH140" s="40">
        <f t="shared" si="72"/>
        <v>0</v>
      </c>
      <c r="AI140" s="40">
        <f t="shared" si="73"/>
        <v>0</v>
      </c>
      <c r="AJ140" s="40">
        <f t="shared" si="74"/>
        <v>0</v>
      </c>
      <c r="AK140" s="40">
        <f t="shared" si="75"/>
        <v>0</v>
      </c>
    </row>
    <row r="141" spans="1:37" hidden="1">
      <c r="A141" s="13">
        <v>1840</v>
      </c>
      <c r="Y141" s="25">
        <v>540</v>
      </c>
      <c r="Z141" s="25"/>
      <c r="AA141" s="40">
        <v>522.74325891463604</v>
      </c>
      <c r="AB141" s="40">
        <f t="shared" si="67"/>
        <v>0</v>
      </c>
      <c r="AC141" s="40">
        <f t="shared" si="68"/>
        <v>0</v>
      </c>
      <c r="AD141" s="40">
        <f t="shared" si="69"/>
        <v>0</v>
      </c>
      <c r="AE141" s="40">
        <f t="shared" si="70"/>
        <v>0</v>
      </c>
      <c r="AF141" s="40">
        <f t="shared" si="71"/>
        <v>0</v>
      </c>
      <c r="AG141" s="40">
        <f t="shared" si="76"/>
        <v>0</v>
      </c>
      <c r="AH141" s="40">
        <f t="shared" si="72"/>
        <v>0</v>
      </c>
      <c r="AI141" s="40">
        <f t="shared" si="73"/>
        <v>0</v>
      </c>
      <c r="AJ141" s="40">
        <f t="shared" si="74"/>
        <v>0</v>
      </c>
      <c r="AK141" s="40">
        <f t="shared" si="75"/>
        <v>0</v>
      </c>
    </row>
    <row r="142" spans="1:37" hidden="1">
      <c r="A142" s="13">
        <v>1839</v>
      </c>
      <c r="Y142" s="25">
        <v>571</v>
      </c>
      <c r="Z142" s="25"/>
      <c r="AA142" s="40">
        <v>557.83909608558304</v>
      </c>
      <c r="AB142" s="40">
        <f t="shared" si="67"/>
        <v>0</v>
      </c>
      <c r="AC142" s="40">
        <f t="shared" si="68"/>
        <v>0</v>
      </c>
      <c r="AD142" s="40">
        <f t="shared" si="69"/>
        <v>0</v>
      </c>
      <c r="AE142" s="40">
        <f t="shared" si="70"/>
        <v>0</v>
      </c>
      <c r="AF142" s="40">
        <f t="shared" si="71"/>
        <v>0</v>
      </c>
      <c r="AG142" s="40">
        <f t="shared" si="76"/>
        <v>0</v>
      </c>
      <c r="AH142" s="40">
        <f t="shared" si="72"/>
        <v>0</v>
      </c>
      <c r="AI142" s="40">
        <f t="shared" si="73"/>
        <v>0</v>
      </c>
      <c r="AJ142" s="40">
        <f t="shared" si="74"/>
        <v>0</v>
      </c>
      <c r="AK142" s="40">
        <f t="shared" si="75"/>
        <v>0</v>
      </c>
    </row>
    <row r="143" spans="1:37" hidden="1">
      <c r="A143" s="13">
        <v>1838</v>
      </c>
      <c r="Y143" s="25">
        <v>542</v>
      </c>
      <c r="Z143" s="25"/>
      <c r="AA143" s="40">
        <v>529.20828155138997</v>
      </c>
      <c r="AB143" s="40">
        <f t="shared" si="67"/>
        <v>0</v>
      </c>
      <c r="AC143" s="40">
        <f t="shared" si="68"/>
        <v>0</v>
      </c>
      <c r="AD143" s="40">
        <f t="shared" si="69"/>
        <v>0</v>
      </c>
      <c r="AE143" s="40">
        <f t="shared" si="70"/>
        <v>0</v>
      </c>
      <c r="AF143" s="40">
        <f t="shared" si="71"/>
        <v>0</v>
      </c>
      <c r="AG143" s="40">
        <f t="shared" si="76"/>
        <v>0</v>
      </c>
      <c r="AH143" s="40">
        <f t="shared" si="72"/>
        <v>0</v>
      </c>
      <c r="AI143" s="40">
        <f t="shared" si="73"/>
        <v>0</v>
      </c>
      <c r="AJ143" s="40">
        <f t="shared" si="74"/>
        <v>0</v>
      </c>
      <c r="AK143" s="40">
        <f t="shared" si="75"/>
        <v>0</v>
      </c>
    </row>
    <row r="144" spans="1:37" hidden="1">
      <c r="A144" s="13">
        <v>1837</v>
      </c>
      <c r="Y144" s="25">
        <v>517</v>
      </c>
      <c r="Z144" s="25"/>
      <c r="AA144" s="40">
        <v>498.73031769240902</v>
      </c>
      <c r="AB144" s="40">
        <f t="shared" si="67"/>
        <v>0</v>
      </c>
      <c r="AC144" s="40">
        <f t="shared" si="68"/>
        <v>0</v>
      </c>
      <c r="AD144" s="40">
        <f t="shared" si="69"/>
        <v>0</v>
      </c>
      <c r="AE144" s="40">
        <f t="shared" si="70"/>
        <v>0</v>
      </c>
      <c r="AF144" s="40">
        <f t="shared" si="71"/>
        <v>0</v>
      </c>
      <c r="AG144" s="40">
        <f t="shared" si="76"/>
        <v>0</v>
      </c>
      <c r="AH144" s="40">
        <f t="shared" si="72"/>
        <v>0</v>
      </c>
      <c r="AI144" s="40">
        <f t="shared" si="73"/>
        <v>0</v>
      </c>
      <c r="AJ144" s="40">
        <f t="shared" si="74"/>
        <v>0</v>
      </c>
      <c r="AK144" s="40">
        <f t="shared" si="75"/>
        <v>0</v>
      </c>
    </row>
    <row r="145" spans="1:38" hidden="1">
      <c r="A145" s="13">
        <v>1836</v>
      </c>
      <c r="Y145" s="25">
        <v>539</v>
      </c>
      <c r="Z145" s="25"/>
      <c r="AA145" s="40">
        <v>519.04896026506299</v>
      </c>
      <c r="AB145" s="40">
        <f t="shared" si="67"/>
        <v>0</v>
      </c>
      <c r="AC145" s="40">
        <f t="shared" si="68"/>
        <v>0</v>
      </c>
      <c r="AD145" s="40">
        <f t="shared" si="69"/>
        <v>0</v>
      </c>
      <c r="AE145" s="40">
        <f t="shared" si="70"/>
        <v>0</v>
      </c>
      <c r="AF145" s="40">
        <f t="shared" si="71"/>
        <v>0</v>
      </c>
      <c r="AG145" s="40">
        <f t="shared" si="76"/>
        <v>0</v>
      </c>
      <c r="AH145" s="40">
        <f t="shared" si="72"/>
        <v>0</v>
      </c>
      <c r="AI145" s="40">
        <f t="shared" si="73"/>
        <v>0</v>
      </c>
      <c r="AJ145" s="40">
        <f t="shared" si="74"/>
        <v>0</v>
      </c>
      <c r="AK145" s="40">
        <f t="shared" si="75"/>
        <v>0</v>
      </c>
    </row>
    <row r="146" spans="1:38" hidden="1">
      <c r="A146" s="13">
        <v>1835</v>
      </c>
      <c r="Y146" s="25">
        <v>501</v>
      </c>
      <c r="Z146" s="25"/>
      <c r="AA146" s="40">
        <v>486.72384708129499</v>
      </c>
      <c r="AB146" s="40">
        <f t="shared" si="67"/>
        <v>0</v>
      </c>
      <c r="AC146" s="40">
        <f t="shared" si="68"/>
        <v>0</v>
      </c>
      <c r="AD146" s="40">
        <f t="shared" si="69"/>
        <v>0</v>
      </c>
      <c r="AE146" s="40">
        <f t="shared" si="70"/>
        <v>0</v>
      </c>
      <c r="AF146" s="40">
        <f t="shared" si="71"/>
        <v>0</v>
      </c>
      <c r="AG146" s="40">
        <f t="shared" si="76"/>
        <v>0</v>
      </c>
      <c r="AH146" s="40">
        <f t="shared" si="72"/>
        <v>0</v>
      </c>
      <c r="AI146" s="40">
        <f t="shared" si="73"/>
        <v>0</v>
      </c>
      <c r="AJ146" s="40">
        <f t="shared" si="74"/>
        <v>0</v>
      </c>
      <c r="AK146" s="40">
        <f t="shared" si="75"/>
        <v>0</v>
      </c>
    </row>
    <row r="147" spans="1:38" hidden="1">
      <c r="A147" s="13">
        <v>1834</v>
      </c>
      <c r="Y147" s="25">
        <v>479</v>
      </c>
      <c r="Z147" s="25"/>
      <c r="AA147" s="40">
        <v>460.863756534282</v>
      </c>
      <c r="AB147" s="40">
        <f t="shared" si="67"/>
        <v>0</v>
      </c>
      <c r="AC147" s="40">
        <f t="shared" si="68"/>
        <v>0</v>
      </c>
      <c r="AD147" s="40">
        <f t="shared" si="69"/>
        <v>0</v>
      </c>
      <c r="AE147" s="40">
        <f t="shared" si="70"/>
        <v>0</v>
      </c>
      <c r="AF147" s="40">
        <f t="shared" si="71"/>
        <v>0</v>
      </c>
      <c r="AG147" s="40">
        <f t="shared" si="76"/>
        <v>0</v>
      </c>
      <c r="AH147" s="40">
        <f t="shared" si="72"/>
        <v>0</v>
      </c>
      <c r="AI147" s="40">
        <f t="shared" si="73"/>
        <v>0</v>
      </c>
      <c r="AJ147" s="40">
        <f t="shared" si="74"/>
        <v>0</v>
      </c>
      <c r="AK147" s="40">
        <f t="shared" si="75"/>
        <v>0</v>
      </c>
    </row>
    <row r="148" spans="1:38" hidden="1">
      <c r="A148" s="13">
        <v>1833</v>
      </c>
      <c r="Y148" s="25">
        <v>455</v>
      </c>
      <c r="Z148" s="25"/>
      <c r="AA148" s="40">
        <v>434.08009132487501</v>
      </c>
      <c r="AB148" s="40">
        <f t="shared" si="67"/>
        <v>0</v>
      </c>
      <c r="AC148" s="40">
        <f t="shared" si="68"/>
        <v>0</v>
      </c>
      <c r="AD148" s="40">
        <f t="shared" si="69"/>
        <v>0</v>
      </c>
      <c r="AE148" s="40">
        <f t="shared" si="70"/>
        <v>0</v>
      </c>
      <c r="AF148" s="40">
        <f t="shared" si="71"/>
        <v>0</v>
      </c>
      <c r="AG148" s="40">
        <f t="shared" si="76"/>
        <v>0</v>
      </c>
      <c r="AH148" s="40">
        <f t="shared" si="72"/>
        <v>0</v>
      </c>
      <c r="AI148" s="40">
        <f t="shared" si="73"/>
        <v>0</v>
      </c>
      <c r="AJ148" s="40">
        <f t="shared" si="74"/>
        <v>0</v>
      </c>
      <c r="AK148" s="40">
        <f t="shared" si="75"/>
        <v>0</v>
      </c>
    </row>
    <row r="149" spans="1:38" hidden="1">
      <c r="A149" s="13">
        <v>1832</v>
      </c>
      <c r="Y149" s="25">
        <v>462</v>
      </c>
      <c r="Z149" s="25"/>
      <c r="AA149" s="40">
        <v>439.621539299235</v>
      </c>
      <c r="AB149" s="40">
        <f t="shared" si="67"/>
        <v>0</v>
      </c>
      <c r="AC149" s="40">
        <f t="shared" si="68"/>
        <v>0</v>
      </c>
      <c r="AD149" s="40">
        <f t="shared" si="69"/>
        <v>0</v>
      </c>
      <c r="AE149" s="40">
        <f t="shared" si="70"/>
        <v>0</v>
      </c>
      <c r="AF149" s="40">
        <f t="shared" si="71"/>
        <v>0</v>
      </c>
      <c r="AG149" s="40">
        <f t="shared" si="76"/>
        <v>0</v>
      </c>
      <c r="AH149" s="40">
        <f t="shared" si="72"/>
        <v>0</v>
      </c>
      <c r="AI149" s="40">
        <f t="shared" si="73"/>
        <v>0</v>
      </c>
      <c r="AJ149" s="40">
        <f t="shared" si="74"/>
        <v>0</v>
      </c>
      <c r="AK149" s="40">
        <f t="shared" si="75"/>
        <v>0</v>
      </c>
    </row>
    <row r="150" spans="1:38" hidden="1">
      <c r="A150" s="13">
        <v>1831</v>
      </c>
      <c r="Y150" s="25">
        <v>477</v>
      </c>
      <c r="Z150" s="25"/>
      <c r="AA150" s="40">
        <v>459.940181871888</v>
      </c>
      <c r="AB150" s="40">
        <f t="shared" si="67"/>
        <v>0</v>
      </c>
      <c r="AC150" s="40">
        <f t="shared" si="68"/>
        <v>0</v>
      </c>
      <c r="AD150" s="40">
        <f t="shared" si="69"/>
        <v>0</v>
      </c>
      <c r="AE150" s="40">
        <f t="shared" si="70"/>
        <v>0</v>
      </c>
      <c r="AF150" s="40">
        <f t="shared" si="71"/>
        <v>0</v>
      </c>
      <c r="AG150" s="40">
        <f t="shared" si="76"/>
        <v>0</v>
      </c>
      <c r="AH150" s="40">
        <f t="shared" si="72"/>
        <v>0</v>
      </c>
      <c r="AI150" s="40">
        <f t="shared" si="73"/>
        <v>0</v>
      </c>
      <c r="AJ150" s="40">
        <f t="shared" si="74"/>
        <v>0</v>
      </c>
      <c r="AK150" s="40">
        <f t="shared" si="75"/>
        <v>0</v>
      </c>
    </row>
    <row r="151" spans="1:38">
      <c r="A151" s="13">
        <v>1830</v>
      </c>
      <c r="B151" s="64" t="s">
        <v>70</v>
      </c>
      <c r="Y151" s="25">
        <v>483</v>
      </c>
      <c r="Z151" s="25"/>
      <c r="AA151" s="40">
        <v>462.71090585906802</v>
      </c>
      <c r="AB151" s="40">
        <f t="shared" si="67"/>
        <v>0</v>
      </c>
      <c r="AC151" s="40">
        <f t="shared" si="68"/>
        <v>0</v>
      </c>
      <c r="AD151" s="40">
        <f t="shared" si="69"/>
        <v>0</v>
      </c>
      <c r="AE151" s="40">
        <f t="shared" si="70"/>
        <v>0</v>
      </c>
      <c r="AF151" s="40">
        <f t="shared" si="71"/>
        <v>0</v>
      </c>
      <c r="AG151" s="40">
        <f t="shared" si="76"/>
        <v>0</v>
      </c>
      <c r="AH151" s="40">
        <f t="shared" si="72"/>
        <v>0</v>
      </c>
      <c r="AI151" s="40">
        <f t="shared" si="73"/>
        <v>0</v>
      </c>
      <c r="AJ151" s="40">
        <f t="shared" si="74"/>
        <v>0</v>
      </c>
      <c r="AK151" s="40">
        <f t="shared" si="75"/>
        <v>0</v>
      </c>
    </row>
    <row r="152" spans="1:38">
      <c r="A152" s="13"/>
      <c r="B152" s="64"/>
      <c r="Y152" s="25"/>
      <c r="Z152" s="25"/>
      <c r="AA152" s="25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</row>
    <row r="153" spans="1:38">
      <c r="Y153" s="124" t="s">
        <v>177</v>
      </c>
      <c r="Z153" s="124" t="s">
        <v>79</v>
      </c>
      <c r="AA153" s="124" t="s">
        <v>178</v>
      </c>
      <c r="AB153" s="59"/>
      <c r="AK153" s="15" t="s">
        <v>179</v>
      </c>
    </row>
    <row r="154" spans="1:38">
      <c r="B154" s="6" t="s">
        <v>71</v>
      </c>
      <c r="C154" s="7"/>
      <c r="D154" s="7"/>
      <c r="E154" s="7"/>
      <c r="F154" s="7"/>
      <c r="G154" s="7"/>
      <c r="H154" s="7"/>
      <c r="I154" s="7"/>
      <c r="J154" s="7"/>
      <c r="K154" s="7"/>
      <c r="L154" s="8"/>
      <c r="M154" s="1" t="s">
        <v>72</v>
      </c>
      <c r="N154" s="6" t="s">
        <v>185</v>
      </c>
      <c r="O154" s="7"/>
      <c r="P154" s="7"/>
      <c r="Q154" s="7"/>
      <c r="R154" s="7"/>
      <c r="S154" s="7"/>
      <c r="T154" s="7"/>
      <c r="U154" s="7"/>
      <c r="V154" s="7"/>
      <c r="W154" s="7"/>
      <c r="X154" s="8"/>
      <c r="Y154" s="10" t="s">
        <v>22</v>
      </c>
      <c r="Z154" s="10" t="s">
        <v>22</v>
      </c>
      <c r="AA154" s="10" t="s">
        <v>22</v>
      </c>
      <c r="AB154" s="6" t="s">
        <v>74</v>
      </c>
      <c r="AC154" s="7"/>
      <c r="AD154" s="7"/>
      <c r="AE154" s="7"/>
      <c r="AF154" s="7"/>
      <c r="AG154" s="7"/>
      <c r="AH154" s="7"/>
      <c r="AI154" s="7"/>
      <c r="AJ154" s="7"/>
      <c r="AK154" s="19" t="s">
        <v>186</v>
      </c>
      <c r="AL154" s="8"/>
    </row>
    <row r="155" spans="1:38">
      <c r="B155" s="10"/>
      <c r="C155" s="10" t="s">
        <v>43</v>
      </c>
      <c r="D155" s="10" t="s">
        <v>44</v>
      </c>
      <c r="E155" s="10" t="s">
        <v>45</v>
      </c>
      <c r="F155" s="10" t="s">
        <v>46</v>
      </c>
      <c r="G155" s="10" t="s">
        <v>47</v>
      </c>
      <c r="H155" s="10" t="s">
        <v>48</v>
      </c>
      <c r="I155" s="10"/>
      <c r="J155" s="10" t="s">
        <v>49</v>
      </c>
      <c r="K155" s="10" t="s">
        <v>50</v>
      </c>
      <c r="L155" s="10" t="s">
        <v>51</v>
      </c>
      <c r="M155" s="10" t="s">
        <v>114</v>
      </c>
      <c r="N155" s="10"/>
      <c r="O155" s="10" t="s">
        <v>43</v>
      </c>
      <c r="P155" s="10" t="s">
        <v>44</v>
      </c>
      <c r="Q155" s="10" t="s">
        <v>45</v>
      </c>
      <c r="R155" s="10" t="s">
        <v>46</v>
      </c>
      <c r="S155" s="10" t="s">
        <v>47</v>
      </c>
      <c r="T155" s="10" t="s">
        <v>48</v>
      </c>
      <c r="U155" s="10"/>
      <c r="V155" s="10" t="s">
        <v>49</v>
      </c>
      <c r="W155" s="10" t="s">
        <v>50</v>
      </c>
      <c r="X155" s="10" t="s">
        <v>51</v>
      </c>
      <c r="Y155" s="10" t="s">
        <v>53</v>
      </c>
      <c r="Z155" s="10" t="s">
        <v>53</v>
      </c>
      <c r="AA155" s="10" t="s">
        <v>53</v>
      </c>
      <c r="AB155" s="10"/>
      <c r="AC155" s="10" t="s">
        <v>43</v>
      </c>
      <c r="AD155" s="10" t="s">
        <v>44</v>
      </c>
      <c r="AE155" s="10" t="s">
        <v>45</v>
      </c>
      <c r="AF155" s="10" t="s">
        <v>46</v>
      </c>
      <c r="AG155" s="10" t="s">
        <v>47</v>
      </c>
      <c r="AH155" s="10" t="s">
        <v>48</v>
      </c>
      <c r="AI155" s="10"/>
      <c r="AJ155" s="10" t="s">
        <v>99</v>
      </c>
      <c r="AK155" s="10" t="s">
        <v>50</v>
      </c>
      <c r="AL155" s="1" t="s">
        <v>32</v>
      </c>
    </row>
    <row r="156" spans="1:38">
      <c r="B156" s="10" t="s">
        <v>54</v>
      </c>
      <c r="C156" s="10" t="s">
        <v>55</v>
      </c>
      <c r="D156" s="10" t="s">
        <v>56</v>
      </c>
      <c r="E156" s="10" t="s">
        <v>57</v>
      </c>
      <c r="F156" s="10" t="s">
        <v>58</v>
      </c>
      <c r="G156" s="10" t="s">
        <v>59</v>
      </c>
      <c r="H156" s="10" t="s">
        <v>60</v>
      </c>
      <c r="I156" s="10" t="s">
        <v>61</v>
      </c>
      <c r="J156" s="10" t="s">
        <v>62</v>
      </c>
      <c r="K156" s="10" t="s">
        <v>63</v>
      </c>
      <c r="L156" s="10" t="s">
        <v>64</v>
      </c>
      <c r="M156" s="10" t="s">
        <v>182</v>
      </c>
      <c r="N156" s="10" t="s">
        <v>54</v>
      </c>
      <c r="O156" s="10" t="s">
        <v>55</v>
      </c>
      <c r="P156" s="10" t="s">
        <v>56</v>
      </c>
      <c r="Q156" s="10" t="s">
        <v>57</v>
      </c>
      <c r="R156" s="10" t="s">
        <v>58</v>
      </c>
      <c r="S156" s="10" t="s">
        <v>59</v>
      </c>
      <c r="T156" s="10" t="s">
        <v>60</v>
      </c>
      <c r="U156" s="10" t="s">
        <v>61</v>
      </c>
      <c r="V156" s="10" t="s">
        <v>62</v>
      </c>
      <c r="W156" s="10" t="s">
        <v>63</v>
      </c>
      <c r="X156" s="10" t="s">
        <v>64</v>
      </c>
      <c r="Y156" s="10" t="s">
        <v>66</v>
      </c>
      <c r="Z156" s="10" t="s">
        <v>183</v>
      </c>
      <c r="AA156" s="10" t="s">
        <v>90</v>
      </c>
      <c r="AB156" s="10" t="s">
        <v>54</v>
      </c>
      <c r="AC156" s="10" t="s">
        <v>55</v>
      </c>
      <c r="AD156" s="10" t="s">
        <v>56</v>
      </c>
      <c r="AE156" s="10" t="s">
        <v>57</v>
      </c>
      <c r="AF156" s="10" t="s">
        <v>58</v>
      </c>
      <c r="AG156" s="10" t="s">
        <v>59</v>
      </c>
      <c r="AH156" s="10" t="s">
        <v>60</v>
      </c>
      <c r="AI156" s="10" t="s">
        <v>61</v>
      </c>
      <c r="AJ156" s="10" t="s">
        <v>62</v>
      </c>
      <c r="AK156" s="10" t="s">
        <v>63</v>
      </c>
      <c r="AL156" s="1" t="s">
        <v>184</v>
      </c>
    </row>
    <row r="157" spans="1:38">
      <c r="A157" s="13">
        <v>1975</v>
      </c>
      <c r="B157" s="40">
        <v>10.1</v>
      </c>
      <c r="C157" s="40">
        <v>2.1</v>
      </c>
      <c r="D157" s="40">
        <v>2.1</v>
      </c>
      <c r="E157" s="40">
        <v>14.6</v>
      </c>
      <c r="F157" s="40">
        <v>7.7</v>
      </c>
      <c r="G157" s="40">
        <v>20.2</v>
      </c>
      <c r="H157" s="40">
        <v>10.1</v>
      </c>
      <c r="I157" s="40">
        <v>8.5</v>
      </c>
      <c r="J157" s="40">
        <v>12.7</v>
      </c>
      <c r="K157" s="40">
        <v>8.1999999999999993</v>
      </c>
      <c r="L157" s="40">
        <f t="shared" ref="L157:L182" si="77">100-SUM(B157:K157)</f>
        <v>3.7000000000000028</v>
      </c>
      <c r="M157" s="25">
        <v>514950</v>
      </c>
      <c r="N157" s="25">
        <f t="shared" ref="N157:N182" si="78">B157*$M157/1000</f>
        <v>5200.9949999999999</v>
      </c>
      <c r="O157" s="25">
        <f t="shared" ref="O157:O182" si="79">C157*$M157/1000</f>
        <v>1081.395</v>
      </c>
      <c r="P157" s="25">
        <f t="shared" ref="P157:P182" si="80">D157*$M157/1000</f>
        <v>1081.395</v>
      </c>
      <c r="Q157" s="25">
        <f t="shared" ref="Q157:Q182" si="81">E157*$M157/1000</f>
        <v>7518.27</v>
      </c>
      <c r="R157" s="25">
        <f t="shared" ref="R157:R182" si="82">F157*$M157/1000</f>
        <v>3965.1149999999998</v>
      </c>
      <c r="S157" s="25">
        <f t="shared" ref="S157:S182" si="83">G157*$M157/1000</f>
        <v>10401.99</v>
      </c>
      <c r="T157" s="25">
        <f t="shared" ref="T157:T182" si="84">H157*$M157/1000</f>
        <v>5200.9949999999999</v>
      </c>
      <c r="U157" s="25">
        <f t="shared" ref="U157:U182" si="85">I157*$M157/1000</f>
        <v>4377.0749999999998</v>
      </c>
      <c r="V157" s="25">
        <f t="shared" ref="V157:V182" si="86">J157*$M157/1000</f>
        <v>6539.8649999999998</v>
      </c>
      <c r="W157" s="25">
        <f t="shared" ref="W157:W182" si="87">K157*$M157/1000</f>
        <v>4222.59</v>
      </c>
      <c r="X157" s="25">
        <f t="shared" ref="X157:X182" si="88">L157*$M157/1000</f>
        <v>1905.3150000000014</v>
      </c>
      <c r="Y157" s="25">
        <v>103139</v>
      </c>
      <c r="Z157" s="105">
        <v>96.5</v>
      </c>
      <c r="AA157" s="40">
        <v>106717</v>
      </c>
      <c r="AB157" s="40">
        <f t="shared" ref="AB157:AB188" si="89">100*N157/$Y157</f>
        <v>5.0427045055701525</v>
      </c>
      <c r="AC157" s="40">
        <f t="shared" ref="AC157:AC188" si="90">100*O157/$Y157</f>
        <v>1.0484831150195368</v>
      </c>
      <c r="AD157" s="40">
        <f t="shared" ref="AD157:AD188" si="91">100*P157/$Y157</f>
        <v>1.0484831150195368</v>
      </c>
      <c r="AE157" s="40">
        <f t="shared" ref="AE157:AE188" si="92">100*Q157/$Y157</f>
        <v>7.2894540377548749</v>
      </c>
      <c r="AF157" s="40">
        <f t="shared" ref="AF157:AF188" si="93">100*R157/$Y157</f>
        <v>3.844438088404968</v>
      </c>
      <c r="AG157" s="40">
        <f t="shared" ref="AG157:AG188" si="94">100*S157/$Y157</f>
        <v>10.085409011140305</v>
      </c>
      <c r="AH157" s="40">
        <f t="shared" ref="AH157:AH188" si="95">100*T157/$Y157</f>
        <v>5.0427045055701525</v>
      </c>
      <c r="AI157" s="40">
        <f t="shared" ref="AI157:AI188" si="96">100*U157/$Y157</f>
        <v>4.2438602274600301</v>
      </c>
      <c r="AJ157" s="40">
        <f t="shared" ref="AJ157:AJ188" si="97">100*V157/$Y157</f>
        <v>6.3408264574991033</v>
      </c>
      <c r="AK157" s="40">
        <f t="shared" ref="AK157:AK188" si="98">100*W157/$Y157</f>
        <v>4.0940769253143818</v>
      </c>
      <c r="AL157" s="28">
        <f t="shared" ref="AL157:AL182" si="99">SUM(AB157:AK157)</f>
        <v>48.080439988753042</v>
      </c>
    </row>
    <row r="158" spans="1:38">
      <c r="A158" s="13">
        <v>1974</v>
      </c>
      <c r="B158" s="40">
        <v>10.5</v>
      </c>
      <c r="C158" s="40">
        <v>1.9</v>
      </c>
      <c r="D158" s="40">
        <v>2.2000000000000002</v>
      </c>
      <c r="E158" s="40">
        <v>12.3</v>
      </c>
      <c r="F158" s="40">
        <v>7.6</v>
      </c>
      <c r="G158" s="40">
        <v>20</v>
      </c>
      <c r="H158" s="40">
        <v>9.8000000000000007</v>
      </c>
      <c r="I158" s="40">
        <v>10.6</v>
      </c>
      <c r="J158" s="40">
        <v>11.8</v>
      </c>
      <c r="K158" s="40">
        <v>9.1999999999999993</v>
      </c>
      <c r="L158" s="40">
        <f t="shared" si="77"/>
        <v>4.1000000000000085</v>
      </c>
      <c r="M158" s="25">
        <v>391080</v>
      </c>
      <c r="N158" s="25">
        <f t="shared" si="78"/>
        <v>4106.34</v>
      </c>
      <c r="O158" s="25">
        <f t="shared" si="79"/>
        <v>743.05200000000002</v>
      </c>
      <c r="P158" s="25">
        <f t="shared" si="80"/>
        <v>860.37600000000009</v>
      </c>
      <c r="Q158" s="25">
        <f t="shared" si="81"/>
        <v>4810.2839999999997</v>
      </c>
      <c r="R158" s="25">
        <f t="shared" si="82"/>
        <v>2972.2080000000001</v>
      </c>
      <c r="S158" s="25">
        <f t="shared" si="83"/>
        <v>7821.6</v>
      </c>
      <c r="T158" s="25">
        <f t="shared" si="84"/>
        <v>3832.5840000000003</v>
      </c>
      <c r="U158" s="25">
        <f t="shared" si="85"/>
        <v>4145.4480000000003</v>
      </c>
      <c r="V158" s="25">
        <f t="shared" si="86"/>
        <v>4614.7439999999997</v>
      </c>
      <c r="W158" s="25">
        <f t="shared" si="87"/>
        <v>3597.9359999999997</v>
      </c>
      <c r="X158" s="25">
        <f t="shared" si="88"/>
        <v>1603.4280000000033</v>
      </c>
      <c r="Y158" s="25">
        <v>81932</v>
      </c>
      <c r="Z158" s="105">
        <v>76.2</v>
      </c>
      <c r="AA158" s="40">
        <v>84513</v>
      </c>
      <c r="AB158" s="40">
        <f t="shared" si="89"/>
        <v>5.0118879070448665</v>
      </c>
      <c r="AC158" s="40">
        <f t="shared" si="90"/>
        <v>0.9069130498462139</v>
      </c>
      <c r="AD158" s="40">
        <f t="shared" si="91"/>
        <v>1.0501098471903529</v>
      </c>
      <c r="AE158" s="40">
        <f t="shared" si="92"/>
        <v>5.8710686911097003</v>
      </c>
      <c r="AF158" s="40">
        <f t="shared" si="93"/>
        <v>3.6276521993848556</v>
      </c>
      <c r="AG158" s="40">
        <f t="shared" si="94"/>
        <v>9.5464531562759358</v>
      </c>
      <c r="AH158" s="40">
        <f t="shared" si="95"/>
        <v>4.677762046575209</v>
      </c>
      <c r="AI158" s="40">
        <f t="shared" si="96"/>
        <v>5.0596201728262464</v>
      </c>
      <c r="AJ158" s="40">
        <f t="shared" si="97"/>
        <v>5.6324073622028017</v>
      </c>
      <c r="AK158" s="40">
        <f t="shared" si="98"/>
        <v>4.3913684518869305</v>
      </c>
      <c r="AL158" s="28">
        <f t="shared" si="99"/>
        <v>45.775242884343115</v>
      </c>
    </row>
    <row r="159" spans="1:38">
      <c r="A159" s="13">
        <v>1973</v>
      </c>
      <c r="B159" s="40">
        <v>10.6</v>
      </c>
      <c r="C159" s="40">
        <v>2.5</v>
      </c>
      <c r="D159" s="40">
        <v>2.1</v>
      </c>
      <c r="E159" s="40">
        <v>15.7</v>
      </c>
      <c r="F159" s="40">
        <v>9</v>
      </c>
      <c r="G159" s="40">
        <v>19.5</v>
      </c>
      <c r="H159" s="40">
        <v>9.3000000000000007</v>
      </c>
      <c r="I159" s="40">
        <v>7</v>
      </c>
      <c r="J159" s="40">
        <v>12.7</v>
      </c>
      <c r="K159" s="40">
        <v>9.1999999999999993</v>
      </c>
      <c r="L159" s="40">
        <f t="shared" si="77"/>
        <v>2.3999999999999915</v>
      </c>
      <c r="M159" s="25">
        <v>321530</v>
      </c>
      <c r="N159" s="25">
        <f t="shared" si="78"/>
        <v>3408.2179999999998</v>
      </c>
      <c r="O159" s="25">
        <f t="shared" si="79"/>
        <v>803.82500000000005</v>
      </c>
      <c r="P159" s="25">
        <f t="shared" si="80"/>
        <v>675.21299999999997</v>
      </c>
      <c r="Q159" s="25">
        <f t="shared" si="81"/>
        <v>5048.0209999999997</v>
      </c>
      <c r="R159" s="25">
        <f t="shared" si="82"/>
        <v>2893.77</v>
      </c>
      <c r="S159" s="25">
        <f t="shared" si="83"/>
        <v>6269.835</v>
      </c>
      <c r="T159" s="25">
        <f t="shared" si="84"/>
        <v>2990.2289999999998</v>
      </c>
      <c r="U159" s="25">
        <f t="shared" si="85"/>
        <v>2250.71</v>
      </c>
      <c r="V159" s="25">
        <f t="shared" si="86"/>
        <v>4083.431</v>
      </c>
      <c r="W159" s="25">
        <f t="shared" si="87"/>
        <v>2958.076</v>
      </c>
      <c r="X159" s="25">
        <f t="shared" si="88"/>
        <v>771.67199999999718</v>
      </c>
      <c r="Y159" s="25">
        <v>71963</v>
      </c>
      <c r="Z159" s="105">
        <v>65.599999999999994</v>
      </c>
      <c r="AA159" s="40">
        <v>74545</v>
      </c>
      <c r="AB159" s="40">
        <f t="shared" si="89"/>
        <v>4.7360699248224778</v>
      </c>
      <c r="AC159" s="40">
        <f t="shared" si="90"/>
        <v>1.1169976237788863</v>
      </c>
      <c r="AD159" s="40">
        <f t="shared" si="91"/>
        <v>0.93827800397426464</v>
      </c>
      <c r="AE159" s="40">
        <f t="shared" si="92"/>
        <v>7.0147450773314057</v>
      </c>
      <c r="AF159" s="40">
        <f t="shared" si="93"/>
        <v>4.021191445603991</v>
      </c>
      <c r="AG159" s="40">
        <f t="shared" si="94"/>
        <v>8.7125814654753135</v>
      </c>
      <c r="AH159" s="40">
        <f t="shared" si="95"/>
        <v>4.1552311604574568</v>
      </c>
      <c r="AI159" s="40">
        <f t="shared" si="96"/>
        <v>3.1275933465808818</v>
      </c>
      <c r="AJ159" s="40">
        <f t="shared" si="97"/>
        <v>5.6743479287967427</v>
      </c>
      <c r="AK159" s="40">
        <f t="shared" si="98"/>
        <v>4.1105512555063015</v>
      </c>
      <c r="AL159" s="28">
        <f t="shared" si="99"/>
        <v>43.607587232327724</v>
      </c>
    </row>
    <row r="160" spans="1:38">
      <c r="A160" s="13">
        <v>1972</v>
      </c>
      <c r="B160" s="40">
        <v>11.3</v>
      </c>
      <c r="C160" s="40">
        <v>3</v>
      </c>
      <c r="D160" s="40">
        <v>2.1</v>
      </c>
      <c r="E160" s="40">
        <v>15.1</v>
      </c>
      <c r="F160" s="40">
        <v>8.8000000000000007</v>
      </c>
      <c r="G160" s="40">
        <v>20.8</v>
      </c>
      <c r="H160" s="40">
        <v>9.6999999999999993</v>
      </c>
      <c r="I160" s="40">
        <v>5.3</v>
      </c>
      <c r="J160" s="40">
        <v>13</v>
      </c>
      <c r="K160" s="40">
        <v>8.9</v>
      </c>
      <c r="L160" s="40">
        <f t="shared" si="77"/>
        <v>2</v>
      </c>
      <c r="M160" s="25">
        <v>274070</v>
      </c>
      <c r="N160" s="25">
        <f t="shared" si="78"/>
        <v>3096.991</v>
      </c>
      <c r="O160" s="25">
        <f t="shared" si="79"/>
        <v>822.21</v>
      </c>
      <c r="P160" s="25">
        <f t="shared" si="80"/>
        <v>575.54700000000003</v>
      </c>
      <c r="Q160" s="25">
        <f t="shared" si="81"/>
        <v>4138.4570000000003</v>
      </c>
      <c r="R160" s="25">
        <f t="shared" si="82"/>
        <v>2411.8159999999998</v>
      </c>
      <c r="S160" s="25">
        <f t="shared" si="83"/>
        <v>5700.6559999999999</v>
      </c>
      <c r="T160" s="25">
        <f t="shared" si="84"/>
        <v>2658.4789999999998</v>
      </c>
      <c r="U160" s="25">
        <f t="shared" si="85"/>
        <v>1452.5709999999999</v>
      </c>
      <c r="V160" s="25">
        <f t="shared" si="86"/>
        <v>3562.91</v>
      </c>
      <c r="W160" s="25">
        <f t="shared" si="87"/>
        <v>2439.223</v>
      </c>
      <c r="X160" s="25">
        <f t="shared" si="88"/>
        <v>548.14</v>
      </c>
      <c r="Y160" s="25">
        <v>62881</v>
      </c>
      <c r="Z160" s="105">
        <v>56.3</v>
      </c>
      <c r="AA160" s="40">
        <v>64621</v>
      </c>
      <c r="AB160" s="40">
        <f t="shared" si="89"/>
        <v>4.9251618135843893</v>
      </c>
      <c r="AC160" s="40">
        <f t="shared" si="90"/>
        <v>1.3075650832524928</v>
      </c>
      <c r="AD160" s="40">
        <f t="shared" si="91"/>
        <v>0.91529555827674502</v>
      </c>
      <c r="AE160" s="40">
        <f t="shared" si="92"/>
        <v>6.5814109190375474</v>
      </c>
      <c r="AF160" s="40">
        <f t="shared" si="93"/>
        <v>3.8355242442073116</v>
      </c>
      <c r="AG160" s="40">
        <f t="shared" si="94"/>
        <v>9.0657845772172827</v>
      </c>
      <c r="AH160" s="40">
        <f t="shared" si="95"/>
        <v>4.2277937691830596</v>
      </c>
      <c r="AI160" s="40">
        <f t="shared" si="96"/>
        <v>2.3100316470794038</v>
      </c>
      <c r="AJ160" s="40">
        <f t="shared" si="97"/>
        <v>5.6661153607608021</v>
      </c>
      <c r="AK160" s="40">
        <f t="shared" si="98"/>
        <v>3.8791097469823952</v>
      </c>
      <c r="AL160" s="28">
        <f t="shared" si="99"/>
        <v>42.71379271958142</v>
      </c>
    </row>
    <row r="161" spans="1:38">
      <c r="A161" s="13">
        <v>1971</v>
      </c>
      <c r="B161" s="40">
        <v>11.4</v>
      </c>
      <c r="C161" s="40">
        <v>2.6</v>
      </c>
      <c r="D161" s="40">
        <v>2.2000000000000002</v>
      </c>
      <c r="E161" s="40">
        <v>17.3</v>
      </c>
      <c r="F161" s="40">
        <v>8.6999999999999993</v>
      </c>
      <c r="G161" s="40">
        <v>19.7</v>
      </c>
      <c r="H161" s="40">
        <v>9.4</v>
      </c>
      <c r="I161" s="40">
        <v>5.0999999999999996</v>
      </c>
      <c r="J161" s="40">
        <v>12.4</v>
      </c>
      <c r="K161" s="40">
        <v>9.1</v>
      </c>
      <c r="L161" s="40">
        <f t="shared" si="77"/>
        <v>2.0999999999999943</v>
      </c>
      <c r="M161" s="25">
        <v>243700</v>
      </c>
      <c r="N161" s="25">
        <f t="shared" si="78"/>
        <v>2778.18</v>
      </c>
      <c r="O161" s="25">
        <f t="shared" si="79"/>
        <v>633.62</v>
      </c>
      <c r="P161" s="25">
        <f t="shared" si="80"/>
        <v>536.14</v>
      </c>
      <c r="Q161" s="25">
        <f t="shared" si="81"/>
        <v>4216.01</v>
      </c>
      <c r="R161" s="25">
        <f t="shared" si="82"/>
        <v>2120.19</v>
      </c>
      <c r="S161" s="25">
        <f t="shared" si="83"/>
        <v>4800.8900000000003</v>
      </c>
      <c r="T161" s="25">
        <f t="shared" si="84"/>
        <v>2290.7800000000002</v>
      </c>
      <c r="U161" s="25">
        <f t="shared" si="85"/>
        <v>1242.8699999999999</v>
      </c>
      <c r="V161" s="25">
        <f t="shared" si="86"/>
        <v>3021.88</v>
      </c>
      <c r="W161" s="25">
        <f t="shared" si="87"/>
        <v>2217.67</v>
      </c>
      <c r="X161" s="25">
        <f t="shared" si="88"/>
        <v>511.76999999999862</v>
      </c>
      <c r="Y161" s="25">
        <v>56826</v>
      </c>
      <c r="Z161" s="105">
        <v>50.4</v>
      </c>
      <c r="AA161" s="40">
        <v>57670</v>
      </c>
      <c r="AB161" s="40">
        <f t="shared" si="89"/>
        <v>4.8889240840460353</v>
      </c>
      <c r="AC161" s="40">
        <f t="shared" si="90"/>
        <v>1.1150177735543589</v>
      </c>
      <c r="AD161" s="40">
        <f t="shared" si="91"/>
        <v>0.94347657762291903</v>
      </c>
      <c r="AE161" s="40">
        <f t="shared" si="92"/>
        <v>7.4191567240347727</v>
      </c>
      <c r="AF161" s="40">
        <f t="shared" si="93"/>
        <v>3.7310210115088163</v>
      </c>
      <c r="AG161" s="40">
        <f t="shared" si="94"/>
        <v>8.448403899623413</v>
      </c>
      <c r="AH161" s="40">
        <f t="shared" si="95"/>
        <v>4.0312181043888362</v>
      </c>
      <c r="AI161" s="40">
        <f t="shared" si="96"/>
        <v>2.1871502481258576</v>
      </c>
      <c r="AJ161" s="40">
        <f t="shared" si="97"/>
        <v>5.3177770738746348</v>
      </c>
      <c r="AK161" s="40">
        <f t="shared" si="98"/>
        <v>3.9025622074402562</v>
      </c>
      <c r="AL161" s="28">
        <f t="shared" si="99"/>
        <v>41.9847077042199</v>
      </c>
    </row>
    <row r="162" spans="1:38">
      <c r="A162" s="13">
        <v>1970</v>
      </c>
      <c r="B162" s="40">
        <v>11.3</v>
      </c>
      <c r="C162" s="40">
        <v>2.5</v>
      </c>
      <c r="D162" s="40">
        <v>2.1</v>
      </c>
      <c r="E162" s="40">
        <v>16.5</v>
      </c>
      <c r="F162" s="40">
        <v>8.8000000000000007</v>
      </c>
      <c r="G162" s="40">
        <v>20</v>
      </c>
      <c r="H162" s="40">
        <v>9.1999999999999993</v>
      </c>
      <c r="I162" s="40">
        <v>5.8</v>
      </c>
      <c r="J162" s="40">
        <v>12.1</v>
      </c>
      <c r="K162" s="40">
        <v>9.8000000000000007</v>
      </c>
      <c r="L162" s="40">
        <f t="shared" si="77"/>
        <v>1.9000000000000057</v>
      </c>
      <c r="M162" s="25">
        <v>218800</v>
      </c>
      <c r="N162" s="25">
        <f t="shared" si="78"/>
        <v>2472.44</v>
      </c>
      <c r="O162" s="25">
        <f t="shared" si="79"/>
        <v>547</v>
      </c>
      <c r="P162" s="25">
        <f t="shared" si="80"/>
        <v>459.48</v>
      </c>
      <c r="Q162" s="25">
        <f t="shared" si="81"/>
        <v>3610.2</v>
      </c>
      <c r="R162" s="25">
        <f t="shared" si="82"/>
        <v>1925.4400000000003</v>
      </c>
      <c r="S162" s="25">
        <f t="shared" si="83"/>
        <v>4376</v>
      </c>
      <c r="T162" s="25">
        <f t="shared" si="84"/>
        <v>2012.9599999999998</v>
      </c>
      <c r="U162" s="25">
        <f t="shared" si="85"/>
        <v>1269.04</v>
      </c>
      <c r="V162" s="25">
        <f t="shared" si="86"/>
        <v>2647.48</v>
      </c>
      <c r="W162" s="25">
        <f t="shared" si="87"/>
        <v>2144.2399999999998</v>
      </c>
      <c r="X162" s="25">
        <f t="shared" si="88"/>
        <v>415.72000000000122</v>
      </c>
      <c r="Y162" s="25">
        <v>50724</v>
      </c>
      <c r="Z162" s="105">
        <v>44.2</v>
      </c>
      <c r="AA162" s="40">
        <v>51696</v>
      </c>
      <c r="AB162" s="40">
        <f t="shared" si="89"/>
        <v>4.8743001340588279</v>
      </c>
      <c r="AC162" s="40">
        <f t="shared" si="90"/>
        <v>1.0783849854112453</v>
      </c>
      <c r="AD162" s="40">
        <f t="shared" si="91"/>
        <v>0.90584338774544593</v>
      </c>
      <c r="AE162" s="40">
        <f t="shared" si="92"/>
        <v>7.1173409037142177</v>
      </c>
      <c r="AF162" s="40">
        <f t="shared" si="93"/>
        <v>3.7959151486475835</v>
      </c>
      <c r="AG162" s="40">
        <f t="shared" si="94"/>
        <v>8.6270798832899622</v>
      </c>
      <c r="AH162" s="40">
        <f t="shared" si="95"/>
        <v>3.9684567463133815</v>
      </c>
      <c r="AI162" s="40">
        <f t="shared" si="96"/>
        <v>2.5018531661540888</v>
      </c>
      <c r="AJ162" s="40">
        <f t="shared" si="97"/>
        <v>5.2193833293904266</v>
      </c>
      <c r="AK162" s="40">
        <f t="shared" si="98"/>
        <v>4.2272691428120801</v>
      </c>
      <c r="AL162" s="28">
        <f t="shared" si="99"/>
        <v>42.315826827537265</v>
      </c>
    </row>
    <row r="163" spans="1:38">
      <c r="A163" s="13">
        <v>1969</v>
      </c>
      <c r="B163" s="40">
        <v>11.6</v>
      </c>
      <c r="C163" s="40">
        <v>2.2999999999999998</v>
      </c>
      <c r="D163" s="40">
        <v>2</v>
      </c>
      <c r="E163" s="40">
        <v>16.8</v>
      </c>
      <c r="F163" s="40">
        <v>8.3000000000000007</v>
      </c>
      <c r="G163" s="40">
        <v>20</v>
      </c>
      <c r="H163" s="40">
        <v>8.9</v>
      </c>
      <c r="I163" s="40">
        <v>5.9</v>
      </c>
      <c r="J163" s="40">
        <v>11.9</v>
      </c>
      <c r="K163" s="40">
        <v>10.4</v>
      </c>
      <c r="L163" s="40">
        <f t="shared" si="77"/>
        <v>1.8999999999999773</v>
      </c>
      <c r="M163" s="25">
        <v>197960</v>
      </c>
      <c r="N163" s="25">
        <f t="shared" si="78"/>
        <v>2296.3359999999998</v>
      </c>
      <c r="O163" s="25">
        <f t="shared" si="79"/>
        <v>455.30799999999994</v>
      </c>
      <c r="P163" s="25">
        <f t="shared" si="80"/>
        <v>395.92</v>
      </c>
      <c r="Q163" s="25">
        <f t="shared" si="81"/>
        <v>3325.7280000000001</v>
      </c>
      <c r="R163" s="25">
        <f t="shared" si="82"/>
        <v>1643.0680000000002</v>
      </c>
      <c r="S163" s="25">
        <f t="shared" si="83"/>
        <v>3959.2</v>
      </c>
      <c r="T163" s="25">
        <f t="shared" si="84"/>
        <v>1761.8440000000001</v>
      </c>
      <c r="U163" s="25">
        <f t="shared" si="85"/>
        <v>1167.9639999999999</v>
      </c>
      <c r="V163" s="25">
        <f t="shared" si="86"/>
        <v>2355.7240000000002</v>
      </c>
      <c r="W163" s="25">
        <f t="shared" si="87"/>
        <v>2058.7840000000001</v>
      </c>
      <c r="X163" s="25">
        <f t="shared" si="88"/>
        <v>376.12399999999553</v>
      </c>
      <c r="Y163" s="25">
        <v>46109</v>
      </c>
      <c r="Z163" s="105">
        <v>40.1</v>
      </c>
      <c r="AA163" s="40">
        <v>47023</v>
      </c>
      <c r="AB163" s="40">
        <f t="shared" si="89"/>
        <v>4.9802337938363435</v>
      </c>
      <c r="AC163" s="40">
        <f t="shared" si="90"/>
        <v>0.98746014877789579</v>
      </c>
      <c r="AD163" s="40">
        <f t="shared" si="91"/>
        <v>0.85866099893730075</v>
      </c>
      <c r="AE163" s="40">
        <f t="shared" si="92"/>
        <v>7.2127523910733258</v>
      </c>
      <c r="AF163" s="40">
        <f t="shared" si="93"/>
        <v>3.5634431455897984</v>
      </c>
      <c r="AG163" s="40">
        <f t="shared" si="94"/>
        <v>8.5866099893730077</v>
      </c>
      <c r="AH163" s="40">
        <f t="shared" si="95"/>
        <v>3.8210414452709882</v>
      </c>
      <c r="AI163" s="40">
        <f t="shared" si="96"/>
        <v>2.5330499468650371</v>
      </c>
      <c r="AJ163" s="40">
        <f t="shared" si="97"/>
        <v>5.1090329436769402</v>
      </c>
      <c r="AK163" s="40">
        <f t="shared" si="98"/>
        <v>4.4650371944739646</v>
      </c>
      <c r="AL163" s="28">
        <f t="shared" si="99"/>
        <v>42.117321997874598</v>
      </c>
    </row>
    <row r="164" spans="1:38">
      <c r="A164" s="13">
        <v>1968</v>
      </c>
      <c r="B164" s="40">
        <v>12.8</v>
      </c>
      <c r="C164" s="40">
        <v>2.1</v>
      </c>
      <c r="D164" s="40">
        <v>1.9</v>
      </c>
      <c r="E164" s="40">
        <v>18.100000000000001</v>
      </c>
      <c r="F164" s="40">
        <v>7.9</v>
      </c>
      <c r="G164" s="40">
        <v>19.100000000000001</v>
      </c>
      <c r="H164" s="40">
        <v>8.8000000000000007</v>
      </c>
      <c r="I164" s="40">
        <v>5.9</v>
      </c>
      <c r="J164" s="40">
        <v>11.4</v>
      </c>
      <c r="K164" s="40">
        <v>10</v>
      </c>
      <c r="L164" s="40">
        <f t="shared" si="77"/>
        <v>1.9999999999999858</v>
      </c>
      <c r="M164" s="25">
        <v>191130</v>
      </c>
      <c r="N164" s="25">
        <f t="shared" si="78"/>
        <v>2446.4639999999999</v>
      </c>
      <c r="O164" s="25">
        <f t="shared" si="79"/>
        <v>401.37299999999999</v>
      </c>
      <c r="P164" s="25">
        <f t="shared" si="80"/>
        <v>363.14699999999999</v>
      </c>
      <c r="Q164" s="25">
        <f t="shared" si="81"/>
        <v>3459.4530000000004</v>
      </c>
      <c r="R164" s="25">
        <f t="shared" si="82"/>
        <v>1509.9269999999999</v>
      </c>
      <c r="S164" s="25">
        <f t="shared" si="83"/>
        <v>3650.5830000000005</v>
      </c>
      <c r="T164" s="25">
        <f t="shared" si="84"/>
        <v>1681.9440000000002</v>
      </c>
      <c r="U164" s="25">
        <f t="shared" si="85"/>
        <v>1127.6669999999999</v>
      </c>
      <c r="V164" s="25">
        <f t="shared" si="86"/>
        <v>2178.8820000000001</v>
      </c>
      <c r="W164" s="25">
        <f t="shared" si="87"/>
        <v>1911.3</v>
      </c>
      <c r="X164" s="25">
        <f t="shared" si="88"/>
        <v>382.25999999999726</v>
      </c>
      <c r="Y164" s="25">
        <v>43146</v>
      </c>
      <c r="Z164" s="105">
        <v>38.1</v>
      </c>
      <c r="AA164" s="40">
        <v>43656</v>
      </c>
      <c r="AB164" s="40">
        <f t="shared" si="89"/>
        <v>5.6701988596857182</v>
      </c>
      <c r="AC164" s="40">
        <f t="shared" si="90"/>
        <v>0.93026700041718802</v>
      </c>
      <c r="AD164" s="40">
        <f t="shared" si="91"/>
        <v>0.84167014323459877</v>
      </c>
      <c r="AE164" s="40">
        <f t="shared" si="92"/>
        <v>8.0180155750243376</v>
      </c>
      <c r="AF164" s="40">
        <f t="shared" si="93"/>
        <v>3.4995758587122787</v>
      </c>
      <c r="AG164" s="40">
        <f t="shared" si="94"/>
        <v>8.4609998609372834</v>
      </c>
      <c r="AH164" s="40">
        <f t="shared" si="95"/>
        <v>3.8982617160339319</v>
      </c>
      <c r="AI164" s="40">
        <f t="shared" si="96"/>
        <v>2.6136072868863858</v>
      </c>
      <c r="AJ164" s="40">
        <f t="shared" si="97"/>
        <v>5.050020859407593</v>
      </c>
      <c r="AK164" s="40">
        <f t="shared" si="98"/>
        <v>4.429842859129467</v>
      </c>
      <c r="AL164" s="28">
        <f t="shared" si="99"/>
        <v>43.412460019468789</v>
      </c>
    </row>
    <row r="165" spans="1:38">
      <c r="A165" s="13">
        <v>1967</v>
      </c>
      <c r="B165" s="40">
        <v>13.9</v>
      </c>
      <c r="C165" s="40">
        <v>2</v>
      </c>
      <c r="D165" s="40">
        <v>1.8</v>
      </c>
      <c r="E165" s="40">
        <v>17.8</v>
      </c>
      <c r="F165" s="40">
        <v>7.9</v>
      </c>
      <c r="G165" s="40">
        <v>18.3</v>
      </c>
      <c r="H165" s="40">
        <v>8.9</v>
      </c>
      <c r="I165" s="40">
        <v>6.3</v>
      </c>
      <c r="J165" s="40">
        <v>11.2</v>
      </c>
      <c r="K165" s="40">
        <v>9.8000000000000007</v>
      </c>
      <c r="L165" s="40">
        <f t="shared" si="77"/>
        <v>2.0999999999999943</v>
      </c>
      <c r="M165" s="25">
        <v>175300</v>
      </c>
      <c r="N165" s="25">
        <f t="shared" si="78"/>
        <v>2436.67</v>
      </c>
      <c r="O165" s="25">
        <f t="shared" si="79"/>
        <v>350.6</v>
      </c>
      <c r="P165" s="25">
        <f t="shared" si="80"/>
        <v>315.54000000000002</v>
      </c>
      <c r="Q165" s="25">
        <f t="shared" si="81"/>
        <v>3120.34</v>
      </c>
      <c r="R165" s="25">
        <f t="shared" si="82"/>
        <v>1384.87</v>
      </c>
      <c r="S165" s="25">
        <f t="shared" si="83"/>
        <v>3207.99</v>
      </c>
      <c r="T165" s="25">
        <f t="shared" si="84"/>
        <v>1560.17</v>
      </c>
      <c r="U165" s="25">
        <f t="shared" si="85"/>
        <v>1104.3900000000001</v>
      </c>
      <c r="V165" s="25">
        <f t="shared" si="86"/>
        <v>1963.3599999999997</v>
      </c>
      <c r="W165" s="25">
        <f t="shared" si="87"/>
        <v>1717.9400000000003</v>
      </c>
      <c r="X165" s="25">
        <f t="shared" si="88"/>
        <v>368.12999999999903</v>
      </c>
      <c r="Y165" s="25">
        <v>39960</v>
      </c>
      <c r="Z165" s="105">
        <v>35.4</v>
      </c>
      <c r="AA165" s="40">
        <v>40281</v>
      </c>
      <c r="AB165" s="40">
        <f t="shared" si="89"/>
        <v>6.0977727727727729</v>
      </c>
      <c r="AC165" s="40">
        <f t="shared" si="90"/>
        <v>0.87737737737737742</v>
      </c>
      <c r="AD165" s="40">
        <f t="shared" si="91"/>
        <v>0.78963963963963968</v>
      </c>
      <c r="AE165" s="40">
        <f t="shared" si="92"/>
        <v>7.8086586586586586</v>
      </c>
      <c r="AF165" s="40">
        <f t="shared" si="93"/>
        <v>3.4656406406406406</v>
      </c>
      <c r="AG165" s="40">
        <f t="shared" si="94"/>
        <v>8.0280030030030023</v>
      </c>
      <c r="AH165" s="40">
        <f t="shared" si="95"/>
        <v>3.9043293293293293</v>
      </c>
      <c r="AI165" s="40">
        <f t="shared" si="96"/>
        <v>2.7637387387387391</v>
      </c>
      <c r="AJ165" s="40">
        <f t="shared" si="97"/>
        <v>4.9133133133133127</v>
      </c>
      <c r="AK165" s="40">
        <f t="shared" si="98"/>
        <v>4.2991491491491498</v>
      </c>
      <c r="AL165" s="28">
        <f t="shared" si="99"/>
        <v>42.947622622622617</v>
      </c>
    </row>
    <row r="166" spans="1:38">
      <c r="A166" s="13">
        <v>1966</v>
      </c>
      <c r="B166" s="40">
        <v>14.5</v>
      </c>
      <c r="C166" s="40">
        <v>2.1</v>
      </c>
      <c r="D166" s="40">
        <v>1.8</v>
      </c>
      <c r="E166" s="40">
        <v>15.7</v>
      </c>
      <c r="F166" s="40">
        <v>7.8</v>
      </c>
      <c r="G166" s="40">
        <v>18.5</v>
      </c>
      <c r="H166" s="40">
        <v>9.1</v>
      </c>
      <c r="I166" s="40">
        <v>6.4</v>
      </c>
      <c r="J166" s="40">
        <v>11.5</v>
      </c>
      <c r="K166" s="40">
        <v>10.1</v>
      </c>
      <c r="L166" s="40">
        <f t="shared" si="77"/>
        <v>2.5</v>
      </c>
      <c r="M166" s="25">
        <v>153180</v>
      </c>
      <c r="N166" s="25">
        <f t="shared" si="78"/>
        <v>2221.11</v>
      </c>
      <c r="O166" s="25">
        <f t="shared" si="79"/>
        <v>321.678</v>
      </c>
      <c r="P166" s="25">
        <f t="shared" si="80"/>
        <v>275.72399999999999</v>
      </c>
      <c r="Q166" s="25">
        <f t="shared" si="81"/>
        <v>2404.9259999999999</v>
      </c>
      <c r="R166" s="25">
        <f t="shared" si="82"/>
        <v>1194.8040000000001</v>
      </c>
      <c r="S166" s="25">
        <f t="shared" si="83"/>
        <v>2833.83</v>
      </c>
      <c r="T166" s="25">
        <f t="shared" si="84"/>
        <v>1393.9380000000001</v>
      </c>
      <c r="U166" s="25">
        <f t="shared" si="85"/>
        <v>980.35199999999998</v>
      </c>
      <c r="V166" s="25">
        <f t="shared" si="86"/>
        <v>1761.57</v>
      </c>
      <c r="W166" s="25">
        <f t="shared" si="87"/>
        <v>1547.1179999999999</v>
      </c>
      <c r="X166" s="25">
        <f t="shared" si="88"/>
        <v>382.95</v>
      </c>
      <c r="Y166" s="25">
        <v>37850</v>
      </c>
      <c r="Z166" s="105">
        <v>33.5</v>
      </c>
      <c r="AA166" s="40">
        <v>38189</v>
      </c>
      <c r="AB166" s="40">
        <f t="shared" si="89"/>
        <v>5.8681902245706734</v>
      </c>
      <c r="AC166" s="40">
        <f t="shared" si="90"/>
        <v>0.84987582562747688</v>
      </c>
      <c r="AD166" s="40">
        <f t="shared" si="91"/>
        <v>0.72846499339498016</v>
      </c>
      <c r="AE166" s="40">
        <f t="shared" si="92"/>
        <v>6.3538335535006603</v>
      </c>
      <c r="AF166" s="40">
        <f t="shared" si="93"/>
        <v>3.1566816380449145</v>
      </c>
      <c r="AG166" s="40">
        <f t="shared" si="94"/>
        <v>7.4870013210039632</v>
      </c>
      <c r="AH166" s="40">
        <f t="shared" si="95"/>
        <v>3.6827952443857335</v>
      </c>
      <c r="AI166" s="40">
        <f t="shared" si="96"/>
        <v>2.5900977542932626</v>
      </c>
      <c r="AJ166" s="40">
        <f t="shared" si="97"/>
        <v>4.6540819022457072</v>
      </c>
      <c r="AK166" s="40">
        <f t="shared" si="98"/>
        <v>4.0874980184940553</v>
      </c>
      <c r="AL166" s="28">
        <f t="shared" si="99"/>
        <v>39.458520475561421</v>
      </c>
    </row>
    <row r="167" spans="1:38">
      <c r="A167" s="13">
        <v>1965</v>
      </c>
      <c r="B167" s="40">
        <v>15</v>
      </c>
      <c r="C167" s="40">
        <v>2</v>
      </c>
      <c r="D167" s="40">
        <v>1.8</v>
      </c>
      <c r="E167" s="40">
        <v>15.2</v>
      </c>
      <c r="F167" s="40">
        <v>7.7</v>
      </c>
      <c r="G167" s="40">
        <v>18.7</v>
      </c>
      <c r="H167" s="40">
        <v>9</v>
      </c>
      <c r="I167" s="40">
        <v>6.8</v>
      </c>
      <c r="J167" s="40">
        <v>11.2</v>
      </c>
      <c r="K167" s="40">
        <v>10.3</v>
      </c>
      <c r="L167" s="40">
        <f t="shared" si="77"/>
        <v>2.2999999999999972</v>
      </c>
      <c r="M167" s="25">
        <v>141420</v>
      </c>
      <c r="N167" s="25">
        <f t="shared" si="78"/>
        <v>2121.3000000000002</v>
      </c>
      <c r="O167" s="25">
        <f t="shared" si="79"/>
        <v>282.83999999999997</v>
      </c>
      <c r="P167" s="25">
        <f t="shared" si="80"/>
        <v>254.55600000000001</v>
      </c>
      <c r="Q167" s="25">
        <f t="shared" si="81"/>
        <v>2149.5839999999998</v>
      </c>
      <c r="R167" s="25">
        <f t="shared" si="82"/>
        <v>1088.934</v>
      </c>
      <c r="S167" s="25">
        <f t="shared" si="83"/>
        <v>2644.5540000000001</v>
      </c>
      <c r="T167" s="25">
        <f t="shared" si="84"/>
        <v>1272.78</v>
      </c>
      <c r="U167" s="25">
        <f t="shared" si="85"/>
        <v>961.65599999999995</v>
      </c>
      <c r="V167" s="25">
        <f t="shared" si="86"/>
        <v>1583.904</v>
      </c>
      <c r="W167" s="25">
        <f t="shared" si="87"/>
        <v>1456.626</v>
      </c>
      <c r="X167" s="25">
        <f t="shared" si="88"/>
        <v>325.26599999999956</v>
      </c>
      <c r="Y167" s="25">
        <v>35521</v>
      </c>
      <c r="Z167" s="105">
        <v>32</v>
      </c>
      <c r="AA167" s="40">
        <v>35888</v>
      </c>
      <c r="AB167" s="40">
        <f t="shared" si="89"/>
        <v>5.9719602488668686</v>
      </c>
      <c r="AC167" s="40">
        <f t="shared" si="90"/>
        <v>0.79626136651558221</v>
      </c>
      <c r="AD167" s="40">
        <f t="shared" si="91"/>
        <v>0.71663522986402417</v>
      </c>
      <c r="AE167" s="40">
        <f t="shared" si="92"/>
        <v>6.0515863855184255</v>
      </c>
      <c r="AF167" s="40">
        <f t="shared" si="93"/>
        <v>3.0656062610849917</v>
      </c>
      <c r="AG167" s="40">
        <f t="shared" si="94"/>
        <v>7.4450437769206959</v>
      </c>
      <c r="AH167" s="40">
        <f t="shared" si="95"/>
        <v>3.5831761493201206</v>
      </c>
      <c r="AI167" s="40">
        <f t="shared" si="96"/>
        <v>2.7072886461529797</v>
      </c>
      <c r="AJ167" s="40">
        <f t="shared" si="97"/>
        <v>4.4590636524872611</v>
      </c>
      <c r="AK167" s="40">
        <f t="shared" si="98"/>
        <v>4.1007460375552496</v>
      </c>
      <c r="AL167" s="28">
        <f t="shared" si="99"/>
        <v>38.897367754286194</v>
      </c>
    </row>
    <row r="168" spans="1:38">
      <c r="A168" s="13">
        <v>1964</v>
      </c>
      <c r="B168" s="40">
        <v>15.7</v>
      </c>
      <c r="C168" s="40">
        <v>2</v>
      </c>
      <c r="D168" s="40">
        <v>1.8</v>
      </c>
      <c r="E168" s="40">
        <v>15.1</v>
      </c>
      <c r="F168" s="40">
        <v>7.9</v>
      </c>
      <c r="G168" s="40">
        <v>18.100000000000001</v>
      </c>
      <c r="H168" s="40">
        <v>8.9</v>
      </c>
      <c r="I168" s="40">
        <v>6.4</v>
      </c>
      <c r="J168" s="40">
        <v>11.1</v>
      </c>
      <c r="K168" s="40">
        <v>10.6</v>
      </c>
      <c r="L168" s="40">
        <f t="shared" si="77"/>
        <v>2.4000000000000057</v>
      </c>
      <c r="M168" s="25">
        <v>127590</v>
      </c>
      <c r="N168" s="25">
        <f t="shared" si="78"/>
        <v>2003.163</v>
      </c>
      <c r="O168" s="25">
        <f t="shared" si="79"/>
        <v>255.18</v>
      </c>
      <c r="P168" s="25">
        <f t="shared" si="80"/>
        <v>229.66200000000001</v>
      </c>
      <c r="Q168" s="25">
        <f t="shared" si="81"/>
        <v>1926.6089999999999</v>
      </c>
      <c r="R168" s="25">
        <f t="shared" si="82"/>
        <v>1007.961</v>
      </c>
      <c r="S168" s="25">
        <f t="shared" si="83"/>
        <v>2309.3789999999999</v>
      </c>
      <c r="T168" s="25">
        <f t="shared" si="84"/>
        <v>1135.5509999999999</v>
      </c>
      <c r="U168" s="25">
        <f t="shared" si="85"/>
        <v>816.57600000000002</v>
      </c>
      <c r="V168" s="25">
        <f t="shared" si="86"/>
        <v>1416.249</v>
      </c>
      <c r="W168" s="25">
        <f t="shared" si="87"/>
        <v>1352.454</v>
      </c>
      <c r="X168" s="25">
        <f t="shared" si="88"/>
        <v>306.21600000000069</v>
      </c>
      <c r="Y168" s="25">
        <v>33047</v>
      </c>
      <c r="Z168" s="105">
        <v>29.5</v>
      </c>
      <c r="AA168" s="40">
        <v>33228</v>
      </c>
      <c r="AB168" s="40">
        <f t="shared" si="89"/>
        <v>6.0615577813417252</v>
      </c>
      <c r="AC168" s="40">
        <f t="shared" si="90"/>
        <v>0.77217296577601602</v>
      </c>
      <c r="AD168" s="40">
        <f t="shared" si="91"/>
        <v>0.69495566919841445</v>
      </c>
      <c r="AE168" s="40">
        <f t="shared" si="92"/>
        <v>5.8299058916089201</v>
      </c>
      <c r="AF168" s="40">
        <f t="shared" si="93"/>
        <v>3.0500832148152632</v>
      </c>
      <c r="AG168" s="40">
        <f t="shared" si="94"/>
        <v>6.9881653402729444</v>
      </c>
      <c r="AH168" s="40">
        <f t="shared" si="95"/>
        <v>3.4361696977032707</v>
      </c>
      <c r="AI168" s="40">
        <f t="shared" si="96"/>
        <v>2.4709534904832515</v>
      </c>
      <c r="AJ168" s="40">
        <f t="shared" si="97"/>
        <v>4.2855599600568883</v>
      </c>
      <c r="AK168" s="40">
        <f t="shared" si="98"/>
        <v>4.0925167186128846</v>
      </c>
      <c r="AL168" s="28">
        <f t="shared" si="99"/>
        <v>37.682040729869577</v>
      </c>
    </row>
    <row r="169" spans="1:38">
      <c r="A169" s="13">
        <v>1963</v>
      </c>
      <c r="B169" s="40">
        <v>16.3</v>
      </c>
      <c r="C169" s="40">
        <v>2.2999999999999998</v>
      </c>
      <c r="D169" s="40">
        <v>1.8</v>
      </c>
      <c r="E169" s="40">
        <v>15.1</v>
      </c>
      <c r="F169" s="40">
        <v>7.4</v>
      </c>
      <c r="G169" s="40">
        <v>18.600000000000001</v>
      </c>
      <c r="H169" s="40">
        <v>8.8000000000000007</v>
      </c>
      <c r="I169" s="40">
        <v>5.0999999999999996</v>
      </c>
      <c r="J169" s="40">
        <v>10.9</v>
      </c>
      <c r="K169" s="40">
        <v>11.2</v>
      </c>
      <c r="L169" s="40">
        <f t="shared" si="77"/>
        <v>2.5</v>
      </c>
      <c r="M169" s="25">
        <v>117010</v>
      </c>
      <c r="N169" s="25">
        <f t="shared" si="78"/>
        <v>1907.2629999999999</v>
      </c>
      <c r="O169" s="25">
        <f t="shared" si="79"/>
        <v>269.12299999999999</v>
      </c>
      <c r="P169" s="25">
        <f t="shared" si="80"/>
        <v>210.61799999999999</v>
      </c>
      <c r="Q169" s="25">
        <f t="shared" si="81"/>
        <v>1766.8510000000001</v>
      </c>
      <c r="R169" s="25">
        <f t="shared" si="82"/>
        <v>865.87400000000002</v>
      </c>
      <c r="S169" s="25">
        <f t="shared" si="83"/>
        <v>2176.386</v>
      </c>
      <c r="T169" s="25">
        <f t="shared" si="84"/>
        <v>1029.6880000000001</v>
      </c>
      <c r="U169" s="25">
        <f t="shared" si="85"/>
        <v>596.75099999999998</v>
      </c>
      <c r="V169" s="25">
        <f t="shared" si="86"/>
        <v>1275.4090000000001</v>
      </c>
      <c r="W169" s="25">
        <f t="shared" si="87"/>
        <v>1310.5119999999999</v>
      </c>
      <c r="X169" s="25">
        <f t="shared" si="88"/>
        <v>292.52499999999998</v>
      </c>
      <c r="Y169" s="25">
        <v>30276</v>
      </c>
      <c r="Z169" s="105">
        <v>27.2</v>
      </c>
      <c r="AA169" s="40">
        <v>30409</v>
      </c>
      <c r="AB169" s="40">
        <f t="shared" si="89"/>
        <v>6.2995871317214949</v>
      </c>
      <c r="AC169" s="40">
        <f t="shared" si="90"/>
        <v>0.88889879772757296</v>
      </c>
      <c r="AD169" s="40">
        <f t="shared" si="91"/>
        <v>0.6956599286563615</v>
      </c>
      <c r="AE169" s="40">
        <f t="shared" si="92"/>
        <v>5.8358138459505877</v>
      </c>
      <c r="AF169" s="40">
        <f t="shared" si="93"/>
        <v>2.8599352622539307</v>
      </c>
      <c r="AG169" s="40">
        <f t="shared" si="94"/>
        <v>7.1884859294490688</v>
      </c>
      <c r="AH169" s="40">
        <f t="shared" si="95"/>
        <v>3.4010040956533234</v>
      </c>
      <c r="AI169" s="40">
        <f t="shared" si="96"/>
        <v>1.9710364645263574</v>
      </c>
      <c r="AJ169" s="40">
        <f t="shared" si="97"/>
        <v>4.2126073457524118</v>
      </c>
      <c r="AK169" s="40">
        <f t="shared" si="98"/>
        <v>4.3285506671951381</v>
      </c>
      <c r="AL169" s="28">
        <f t="shared" si="99"/>
        <v>37.681579468886248</v>
      </c>
    </row>
    <row r="170" spans="1:38">
      <c r="A170" s="13">
        <v>1962</v>
      </c>
      <c r="B170" s="40">
        <v>16.7</v>
      </c>
      <c r="C170" s="40">
        <v>2.8</v>
      </c>
      <c r="D170" s="40">
        <v>1.7</v>
      </c>
      <c r="E170" s="40">
        <v>15.9</v>
      </c>
      <c r="F170" s="40">
        <v>7.1</v>
      </c>
      <c r="G170" s="40">
        <v>17.3</v>
      </c>
      <c r="H170" s="40">
        <v>8.8000000000000007</v>
      </c>
      <c r="I170" s="40">
        <v>4.9000000000000004</v>
      </c>
      <c r="J170" s="40">
        <v>10.6</v>
      </c>
      <c r="K170" s="40">
        <v>11.7</v>
      </c>
      <c r="L170" s="40">
        <f t="shared" si="77"/>
        <v>2.5</v>
      </c>
      <c r="M170" s="25">
        <v>110600</v>
      </c>
      <c r="N170" s="25">
        <f t="shared" si="78"/>
        <v>1847.02</v>
      </c>
      <c r="O170" s="25">
        <f t="shared" si="79"/>
        <v>309.68</v>
      </c>
      <c r="P170" s="25">
        <f t="shared" si="80"/>
        <v>188.02</v>
      </c>
      <c r="Q170" s="25">
        <f t="shared" si="81"/>
        <v>1758.54</v>
      </c>
      <c r="R170" s="25">
        <f t="shared" si="82"/>
        <v>785.26</v>
      </c>
      <c r="S170" s="25">
        <f t="shared" si="83"/>
        <v>1913.38</v>
      </c>
      <c r="T170" s="25">
        <f t="shared" si="84"/>
        <v>973.28000000000009</v>
      </c>
      <c r="U170" s="25">
        <f t="shared" si="85"/>
        <v>541.94000000000005</v>
      </c>
      <c r="V170" s="25">
        <f t="shared" si="86"/>
        <v>1172.3599999999999</v>
      </c>
      <c r="W170" s="25">
        <f t="shared" si="87"/>
        <v>1294.02</v>
      </c>
      <c r="X170" s="25">
        <f t="shared" si="88"/>
        <v>276.5</v>
      </c>
      <c r="Y170" s="25">
        <v>28486</v>
      </c>
      <c r="Z170" s="105">
        <v>25.5</v>
      </c>
      <c r="AA170" s="40">
        <v>28711</v>
      </c>
      <c r="AB170" s="40">
        <f t="shared" si="89"/>
        <v>6.4839570315242572</v>
      </c>
      <c r="AC170" s="40">
        <f t="shared" si="90"/>
        <v>1.0871305202555641</v>
      </c>
      <c r="AD170" s="40">
        <f t="shared" si="91"/>
        <v>0.66004353015516393</v>
      </c>
      <c r="AE170" s="40">
        <f t="shared" si="92"/>
        <v>6.1733483114512389</v>
      </c>
      <c r="AF170" s="40">
        <f t="shared" si="93"/>
        <v>2.7566523906480378</v>
      </c>
      <c r="AG170" s="40">
        <f t="shared" si="94"/>
        <v>6.7169135715790214</v>
      </c>
      <c r="AH170" s="40">
        <f t="shared" si="95"/>
        <v>3.4166959208032019</v>
      </c>
      <c r="AI170" s="40">
        <f t="shared" si="96"/>
        <v>1.9024784104472374</v>
      </c>
      <c r="AJ170" s="40">
        <f t="shared" si="97"/>
        <v>4.1155655409674923</v>
      </c>
      <c r="AK170" s="40">
        <f t="shared" si="98"/>
        <v>4.5426525310678931</v>
      </c>
      <c r="AL170" s="28">
        <f t="shared" si="99"/>
        <v>37.855437758899107</v>
      </c>
    </row>
    <row r="171" spans="1:38">
      <c r="A171" s="13">
        <v>1961</v>
      </c>
      <c r="B171" s="40">
        <v>16.600000000000001</v>
      </c>
      <c r="C171" s="40">
        <v>2.6</v>
      </c>
      <c r="D171" s="40">
        <v>1.7</v>
      </c>
      <c r="E171" s="40">
        <v>16.5</v>
      </c>
      <c r="F171" s="40">
        <v>6.6</v>
      </c>
      <c r="G171" s="40">
        <v>17.100000000000001</v>
      </c>
      <c r="H171" s="40">
        <v>8.9</v>
      </c>
      <c r="I171" s="40">
        <v>5.4</v>
      </c>
      <c r="J171" s="40">
        <v>9.6999999999999993</v>
      </c>
      <c r="K171" s="40">
        <v>12.2</v>
      </c>
      <c r="L171" s="40">
        <f t="shared" si="77"/>
        <v>2.6999999999999744</v>
      </c>
      <c r="M171" s="25">
        <v>104500</v>
      </c>
      <c r="N171" s="25">
        <f t="shared" si="78"/>
        <v>1734.7000000000003</v>
      </c>
      <c r="O171" s="25">
        <f t="shared" si="79"/>
        <v>271.7</v>
      </c>
      <c r="P171" s="25">
        <f t="shared" si="80"/>
        <v>177.65</v>
      </c>
      <c r="Q171" s="25">
        <f t="shared" si="81"/>
        <v>1724.25</v>
      </c>
      <c r="R171" s="25">
        <f t="shared" si="82"/>
        <v>689.7</v>
      </c>
      <c r="S171" s="25">
        <f t="shared" si="83"/>
        <v>1786.9500000000003</v>
      </c>
      <c r="T171" s="25">
        <f t="shared" si="84"/>
        <v>930.05</v>
      </c>
      <c r="U171" s="25">
        <f t="shared" si="85"/>
        <v>564.29999999999995</v>
      </c>
      <c r="V171" s="25">
        <f t="shared" si="86"/>
        <v>1013.6499999999999</v>
      </c>
      <c r="W171" s="25">
        <f t="shared" si="87"/>
        <v>1274.9000000000001</v>
      </c>
      <c r="X171" s="25">
        <f t="shared" si="88"/>
        <v>282.14999999999731</v>
      </c>
      <c r="Y171" s="25">
        <v>27209</v>
      </c>
      <c r="Z171" s="105">
        <v>24.4</v>
      </c>
      <c r="AA171" s="40">
        <v>27413</v>
      </c>
      <c r="AB171" s="40">
        <f t="shared" si="89"/>
        <v>6.3754640008820624</v>
      </c>
      <c r="AC171" s="40">
        <f t="shared" si="90"/>
        <v>0.99856665074056383</v>
      </c>
      <c r="AD171" s="40">
        <f t="shared" si="91"/>
        <v>0.65290896394575326</v>
      </c>
      <c r="AE171" s="40">
        <f t="shared" si="92"/>
        <v>6.3370575912381932</v>
      </c>
      <c r="AF171" s="40">
        <f t="shared" si="93"/>
        <v>2.5348230364952773</v>
      </c>
      <c r="AG171" s="40">
        <f t="shared" si="94"/>
        <v>6.5674960491014014</v>
      </c>
      <c r="AH171" s="40">
        <f t="shared" si="95"/>
        <v>3.4181704583042376</v>
      </c>
      <c r="AI171" s="40">
        <f t="shared" si="96"/>
        <v>2.0739461207688628</v>
      </c>
      <c r="AJ171" s="40">
        <f t="shared" si="97"/>
        <v>3.7254217354551797</v>
      </c>
      <c r="AK171" s="40">
        <f t="shared" si="98"/>
        <v>4.6855819765518767</v>
      </c>
      <c r="AL171" s="28">
        <f t="shared" si="99"/>
        <v>37.369436583483406</v>
      </c>
    </row>
    <row r="172" spans="1:38">
      <c r="A172" s="13">
        <v>1960</v>
      </c>
      <c r="B172" s="40">
        <v>17</v>
      </c>
      <c r="C172" s="40">
        <v>2.5</v>
      </c>
      <c r="D172" s="40">
        <v>1.6</v>
      </c>
      <c r="E172" s="40">
        <v>16</v>
      </c>
      <c r="F172" s="40">
        <v>6.4</v>
      </c>
      <c r="G172" s="40">
        <v>17.3</v>
      </c>
      <c r="H172" s="40">
        <v>9.1</v>
      </c>
      <c r="I172" s="40">
        <v>5.2</v>
      </c>
      <c r="J172" s="40">
        <v>9.6999999999999993</v>
      </c>
      <c r="K172" s="40">
        <v>12.5</v>
      </c>
      <c r="L172" s="40">
        <f t="shared" si="77"/>
        <v>2.7000000000000028</v>
      </c>
      <c r="M172" s="25">
        <v>94580</v>
      </c>
      <c r="N172" s="25">
        <f t="shared" si="78"/>
        <v>1607.86</v>
      </c>
      <c r="O172" s="25">
        <f t="shared" si="79"/>
        <v>236.45</v>
      </c>
      <c r="P172" s="25">
        <f t="shared" si="80"/>
        <v>151.328</v>
      </c>
      <c r="Q172" s="25">
        <f t="shared" si="81"/>
        <v>1513.28</v>
      </c>
      <c r="R172" s="25">
        <f t="shared" si="82"/>
        <v>605.31200000000001</v>
      </c>
      <c r="S172" s="25">
        <f t="shared" si="83"/>
        <v>1636.2339999999999</v>
      </c>
      <c r="T172" s="25">
        <f t="shared" si="84"/>
        <v>860.678</v>
      </c>
      <c r="U172" s="25">
        <f t="shared" si="85"/>
        <v>491.81599999999997</v>
      </c>
      <c r="V172" s="25">
        <f t="shared" si="86"/>
        <v>917.42599999999993</v>
      </c>
      <c r="W172" s="25">
        <f t="shared" si="87"/>
        <v>1182.25</v>
      </c>
      <c r="X172" s="25">
        <f t="shared" si="88"/>
        <v>255.36600000000027</v>
      </c>
      <c r="Y172" s="25">
        <v>25489</v>
      </c>
      <c r="Z172" s="105">
        <v>22.6</v>
      </c>
      <c r="AA172" s="40">
        <v>25977</v>
      </c>
      <c r="AB172" s="40">
        <f t="shared" si="89"/>
        <v>6.3080544548628819</v>
      </c>
      <c r="AC172" s="40">
        <f t="shared" si="90"/>
        <v>0.92765506689160027</v>
      </c>
      <c r="AD172" s="40">
        <f t="shared" si="91"/>
        <v>0.59369924281062425</v>
      </c>
      <c r="AE172" s="40">
        <f t="shared" si="92"/>
        <v>5.9369924281062421</v>
      </c>
      <c r="AF172" s="40">
        <f t="shared" si="93"/>
        <v>2.374796971242497</v>
      </c>
      <c r="AG172" s="40">
        <f t="shared" si="94"/>
        <v>6.419373062889874</v>
      </c>
      <c r="AH172" s="40">
        <f t="shared" si="95"/>
        <v>3.3766644434854252</v>
      </c>
      <c r="AI172" s="40">
        <f t="shared" si="96"/>
        <v>1.9295225391345285</v>
      </c>
      <c r="AJ172" s="40">
        <f t="shared" si="97"/>
        <v>3.5993016595394089</v>
      </c>
      <c r="AK172" s="40">
        <f t="shared" si="98"/>
        <v>4.6382753344580019</v>
      </c>
      <c r="AL172" s="28">
        <f t="shared" si="99"/>
        <v>36.104335203421087</v>
      </c>
    </row>
    <row r="173" spans="1:38">
      <c r="A173" s="13">
        <v>1959</v>
      </c>
      <c r="B173" s="40">
        <v>17.7</v>
      </c>
      <c r="C173" s="40">
        <v>3.2</v>
      </c>
      <c r="D173" s="40">
        <v>1.6</v>
      </c>
      <c r="E173" s="40">
        <v>15.1</v>
      </c>
      <c r="F173" s="40">
        <v>6.4</v>
      </c>
      <c r="G173" s="40">
        <v>17.899999999999999</v>
      </c>
      <c r="H173" s="40">
        <v>8.9</v>
      </c>
      <c r="I173" s="40">
        <v>5</v>
      </c>
      <c r="J173" s="40">
        <v>9.6</v>
      </c>
      <c r="K173" s="40">
        <v>12.1</v>
      </c>
      <c r="L173" s="40">
        <f t="shared" si="77"/>
        <v>2.5000000000000142</v>
      </c>
      <c r="M173" s="25">
        <v>88590</v>
      </c>
      <c r="N173" s="25">
        <f t="shared" si="78"/>
        <v>1568.0429999999999</v>
      </c>
      <c r="O173" s="25">
        <f t="shared" si="79"/>
        <v>283.488</v>
      </c>
      <c r="P173" s="25">
        <f t="shared" si="80"/>
        <v>141.744</v>
      </c>
      <c r="Q173" s="25">
        <f t="shared" si="81"/>
        <v>1337.7090000000001</v>
      </c>
      <c r="R173" s="25">
        <f t="shared" si="82"/>
        <v>566.976</v>
      </c>
      <c r="S173" s="25">
        <f t="shared" si="83"/>
        <v>1585.7609999999997</v>
      </c>
      <c r="T173" s="25">
        <f t="shared" si="84"/>
        <v>788.45100000000002</v>
      </c>
      <c r="U173" s="25">
        <f t="shared" si="85"/>
        <v>442.95</v>
      </c>
      <c r="V173" s="25">
        <f t="shared" si="86"/>
        <v>850.46400000000006</v>
      </c>
      <c r="W173" s="25">
        <f t="shared" si="87"/>
        <v>1071.9390000000001</v>
      </c>
      <c r="X173" s="25">
        <f t="shared" si="88"/>
        <v>221.47500000000124</v>
      </c>
      <c r="Y173" s="25">
        <v>23860</v>
      </c>
      <c r="Z173" s="105">
        <v>21.3</v>
      </c>
      <c r="AA173" s="40">
        <v>24348</v>
      </c>
      <c r="AB173" s="40">
        <f t="shared" si="89"/>
        <v>6.5718482816429162</v>
      </c>
      <c r="AC173" s="40">
        <f t="shared" si="90"/>
        <v>1.1881307627829003</v>
      </c>
      <c r="AD173" s="40">
        <f t="shared" si="91"/>
        <v>0.59406538139145015</v>
      </c>
      <c r="AE173" s="40">
        <f t="shared" si="92"/>
        <v>5.6064920368818107</v>
      </c>
      <c r="AF173" s="40">
        <f t="shared" si="93"/>
        <v>2.3762615255658006</v>
      </c>
      <c r="AG173" s="40">
        <f t="shared" si="94"/>
        <v>6.6461064543168469</v>
      </c>
      <c r="AH173" s="40">
        <f t="shared" si="95"/>
        <v>3.3044886839899417</v>
      </c>
      <c r="AI173" s="40">
        <f t="shared" si="96"/>
        <v>1.8564543168482817</v>
      </c>
      <c r="AJ173" s="40">
        <f t="shared" si="97"/>
        <v>3.5643922883487011</v>
      </c>
      <c r="AK173" s="40">
        <f t="shared" si="98"/>
        <v>4.4926194467728422</v>
      </c>
      <c r="AL173" s="28">
        <f t="shared" si="99"/>
        <v>36.200859178541492</v>
      </c>
    </row>
    <row r="174" spans="1:38">
      <c r="A174" s="13">
        <v>1958</v>
      </c>
      <c r="B174" s="40">
        <v>18.600000000000001</v>
      </c>
      <c r="C174" s="40">
        <v>2.5</v>
      </c>
      <c r="D174" s="40">
        <v>1.6</v>
      </c>
      <c r="E174" s="40">
        <v>15.3</v>
      </c>
      <c r="F174" s="40">
        <v>6.2</v>
      </c>
      <c r="G174" s="40">
        <v>17.7</v>
      </c>
      <c r="H174" s="40">
        <v>8.8000000000000007</v>
      </c>
      <c r="I174" s="40">
        <v>5.0999999999999996</v>
      </c>
      <c r="J174" s="40">
        <v>9.4</v>
      </c>
      <c r="K174" s="40">
        <v>12.6</v>
      </c>
      <c r="L174" s="40">
        <f t="shared" si="77"/>
        <v>2.2000000000000028</v>
      </c>
      <c r="M174" s="25">
        <v>83050</v>
      </c>
      <c r="N174" s="25">
        <f t="shared" si="78"/>
        <v>1544.7300000000002</v>
      </c>
      <c r="O174" s="25">
        <f t="shared" si="79"/>
        <v>207.625</v>
      </c>
      <c r="P174" s="25">
        <f t="shared" si="80"/>
        <v>132.88</v>
      </c>
      <c r="Q174" s="25">
        <f t="shared" si="81"/>
        <v>1270.665</v>
      </c>
      <c r="R174" s="25">
        <f t="shared" si="82"/>
        <v>514.91</v>
      </c>
      <c r="S174" s="25">
        <f t="shared" si="83"/>
        <v>1469.9849999999999</v>
      </c>
      <c r="T174" s="25">
        <f t="shared" si="84"/>
        <v>730.84000000000015</v>
      </c>
      <c r="U174" s="25">
        <f t="shared" si="85"/>
        <v>423.55499999999995</v>
      </c>
      <c r="V174" s="25">
        <f t="shared" si="86"/>
        <v>780.67</v>
      </c>
      <c r="W174" s="25">
        <f t="shared" si="87"/>
        <v>1046.43</v>
      </c>
      <c r="X174" s="25">
        <f t="shared" si="88"/>
        <v>182.71000000000024</v>
      </c>
      <c r="Y174" s="25">
        <v>22601</v>
      </c>
      <c r="Z174" s="105">
        <v>20.2</v>
      </c>
      <c r="AA174" s="40">
        <v>23050</v>
      </c>
      <c r="AB174" s="40">
        <f t="shared" si="89"/>
        <v>6.8347860714127711</v>
      </c>
      <c r="AC174" s="40">
        <f t="shared" si="90"/>
        <v>0.91865404185655497</v>
      </c>
      <c r="AD174" s="40">
        <f t="shared" si="91"/>
        <v>0.58793858678819522</v>
      </c>
      <c r="AE174" s="40">
        <f t="shared" si="92"/>
        <v>5.6221627361621165</v>
      </c>
      <c r="AF174" s="40">
        <f t="shared" si="93"/>
        <v>2.2782620238042566</v>
      </c>
      <c r="AG174" s="40">
        <f t="shared" si="94"/>
        <v>6.5040706163444097</v>
      </c>
      <c r="AH174" s="40">
        <f t="shared" si="95"/>
        <v>3.2336622273350741</v>
      </c>
      <c r="AI174" s="40">
        <f t="shared" si="96"/>
        <v>1.8740542453873719</v>
      </c>
      <c r="AJ174" s="40">
        <f t="shared" si="97"/>
        <v>3.454139197380647</v>
      </c>
      <c r="AK174" s="40">
        <f t="shared" si="98"/>
        <v>4.630016370957037</v>
      </c>
      <c r="AL174" s="28">
        <f t="shared" si="99"/>
        <v>35.937746117428439</v>
      </c>
    </row>
    <row r="175" spans="1:38">
      <c r="A175" s="13">
        <v>1957</v>
      </c>
      <c r="B175" s="40">
        <v>20</v>
      </c>
      <c r="C175" s="40">
        <v>2.5</v>
      </c>
      <c r="D175" s="40">
        <v>1.5</v>
      </c>
      <c r="E175" s="40">
        <v>16.399999999999999</v>
      </c>
      <c r="F175" s="40">
        <v>5.8</v>
      </c>
      <c r="G175" s="40">
        <v>15.7</v>
      </c>
      <c r="H175" s="40">
        <v>8.6</v>
      </c>
      <c r="I175" s="40">
        <v>5.9</v>
      </c>
      <c r="J175" s="40">
        <v>9.1999999999999993</v>
      </c>
      <c r="K175" s="40">
        <v>12</v>
      </c>
      <c r="L175" s="40">
        <f t="shared" si="77"/>
        <v>2.4000000000000057</v>
      </c>
      <c r="M175" s="25">
        <v>79420</v>
      </c>
      <c r="N175" s="25">
        <f t="shared" si="78"/>
        <v>1588.4</v>
      </c>
      <c r="O175" s="25">
        <f t="shared" si="79"/>
        <v>198.55</v>
      </c>
      <c r="P175" s="25">
        <f t="shared" si="80"/>
        <v>119.13</v>
      </c>
      <c r="Q175" s="25">
        <f t="shared" si="81"/>
        <v>1302.4880000000001</v>
      </c>
      <c r="R175" s="25">
        <f t="shared" si="82"/>
        <v>460.63600000000002</v>
      </c>
      <c r="S175" s="25">
        <f t="shared" si="83"/>
        <v>1246.894</v>
      </c>
      <c r="T175" s="25">
        <f t="shared" si="84"/>
        <v>683.01199999999994</v>
      </c>
      <c r="U175" s="25">
        <f t="shared" si="85"/>
        <v>468.57799999999997</v>
      </c>
      <c r="V175" s="25">
        <f t="shared" si="86"/>
        <v>730.66399999999999</v>
      </c>
      <c r="W175" s="25">
        <f t="shared" si="87"/>
        <v>953.04</v>
      </c>
      <c r="X175" s="25">
        <f t="shared" si="88"/>
        <v>190.60800000000046</v>
      </c>
      <c r="Y175" s="25">
        <v>21692</v>
      </c>
      <c r="Z175" s="105">
        <v>19.399999999999999</v>
      </c>
      <c r="AA175" s="40">
        <v>22105</v>
      </c>
      <c r="AB175" s="40">
        <f t="shared" si="89"/>
        <v>7.3225152129817443</v>
      </c>
      <c r="AC175" s="40">
        <f t="shared" si="90"/>
        <v>0.91531440162271804</v>
      </c>
      <c r="AD175" s="40">
        <f t="shared" si="91"/>
        <v>0.54918864097363085</v>
      </c>
      <c r="AE175" s="40">
        <f t="shared" si="92"/>
        <v>6.0044624746450301</v>
      </c>
      <c r="AF175" s="40">
        <f t="shared" si="93"/>
        <v>2.1235294117647063</v>
      </c>
      <c r="AG175" s="40">
        <f t="shared" si="94"/>
        <v>5.7481744421906695</v>
      </c>
      <c r="AH175" s="40">
        <f t="shared" si="95"/>
        <v>3.1486815415821501</v>
      </c>
      <c r="AI175" s="40">
        <f t="shared" si="96"/>
        <v>2.1601419878296144</v>
      </c>
      <c r="AJ175" s="40">
        <f t="shared" si="97"/>
        <v>3.3683569979716022</v>
      </c>
      <c r="AK175" s="40">
        <f t="shared" si="98"/>
        <v>4.3935091277890468</v>
      </c>
      <c r="AL175" s="28">
        <f t="shared" si="99"/>
        <v>35.733874239350918</v>
      </c>
    </row>
    <row r="176" spans="1:38">
      <c r="A176" s="13">
        <v>1956</v>
      </c>
      <c r="B176" s="40">
        <v>21.6</v>
      </c>
      <c r="C176" s="40">
        <v>2.4</v>
      </c>
      <c r="D176" s="40">
        <v>1.5</v>
      </c>
      <c r="E176" s="40">
        <v>14.6</v>
      </c>
      <c r="F176" s="40">
        <v>5.8</v>
      </c>
      <c r="G176" s="40">
        <v>15.9</v>
      </c>
      <c r="H176" s="40">
        <v>8.4</v>
      </c>
      <c r="I176" s="40">
        <v>6.6</v>
      </c>
      <c r="J176" s="40">
        <v>8.4</v>
      </c>
      <c r="K176" s="40">
        <v>12.4</v>
      </c>
      <c r="L176" s="40">
        <f t="shared" si="77"/>
        <v>2.3999999999999915</v>
      </c>
      <c r="M176" s="25">
        <v>75280</v>
      </c>
      <c r="N176" s="25">
        <f t="shared" si="78"/>
        <v>1626.048</v>
      </c>
      <c r="O176" s="25">
        <f t="shared" si="79"/>
        <v>180.672</v>
      </c>
      <c r="P176" s="25">
        <f t="shared" si="80"/>
        <v>112.92</v>
      </c>
      <c r="Q176" s="25">
        <f t="shared" si="81"/>
        <v>1099.088</v>
      </c>
      <c r="R176" s="25">
        <f t="shared" si="82"/>
        <v>436.62400000000002</v>
      </c>
      <c r="S176" s="25">
        <f t="shared" si="83"/>
        <v>1196.952</v>
      </c>
      <c r="T176" s="25">
        <f t="shared" si="84"/>
        <v>632.35199999999998</v>
      </c>
      <c r="U176" s="25">
        <f t="shared" si="85"/>
        <v>496.84800000000001</v>
      </c>
      <c r="V176" s="25">
        <f t="shared" si="86"/>
        <v>632.35199999999998</v>
      </c>
      <c r="W176" s="25">
        <f t="shared" si="87"/>
        <v>933.47199999999998</v>
      </c>
      <c r="X176" s="25">
        <f t="shared" si="88"/>
        <v>180.67199999999937</v>
      </c>
      <c r="Y176" s="25">
        <v>20569</v>
      </c>
      <c r="Z176" s="105">
        <v>18.3</v>
      </c>
      <c r="AA176" s="40">
        <v>20956</v>
      </c>
      <c r="AB176" s="40">
        <f t="shared" si="89"/>
        <v>7.9053332685108657</v>
      </c>
      <c r="AC176" s="40">
        <f t="shared" si="90"/>
        <v>0.87837036316787398</v>
      </c>
      <c r="AD176" s="40">
        <f t="shared" si="91"/>
        <v>0.54898147697992128</v>
      </c>
      <c r="AE176" s="40">
        <f t="shared" si="92"/>
        <v>5.3434197092712337</v>
      </c>
      <c r="AF176" s="40">
        <f t="shared" si="93"/>
        <v>2.1227283776556956</v>
      </c>
      <c r="AG176" s="40">
        <f t="shared" si="94"/>
        <v>5.8192036559871649</v>
      </c>
      <c r="AH176" s="40">
        <f t="shared" si="95"/>
        <v>3.074296271087559</v>
      </c>
      <c r="AI176" s="40">
        <f t="shared" si="96"/>
        <v>2.4155184987116538</v>
      </c>
      <c r="AJ176" s="40">
        <f t="shared" si="97"/>
        <v>3.074296271087559</v>
      </c>
      <c r="AK176" s="40">
        <f t="shared" si="98"/>
        <v>4.5382468763673485</v>
      </c>
      <c r="AL176" s="28">
        <f t="shared" si="99"/>
        <v>35.720394768826878</v>
      </c>
    </row>
    <row r="177" spans="1:38">
      <c r="A177" s="13">
        <v>1955</v>
      </c>
      <c r="B177" s="40">
        <v>26.1</v>
      </c>
      <c r="C177" s="40">
        <v>3</v>
      </c>
      <c r="D177" s="40">
        <v>1.9</v>
      </c>
      <c r="E177" s="40">
        <v>8.6</v>
      </c>
      <c r="F177" s="40">
        <v>3</v>
      </c>
      <c r="G177" s="40">
        <v>17.3</v>
      </c>
      <c r="H177" s="40">
        <v>9.5</v>
      </c>
      <c r="I177" s="40">
        <v>6.8</v>
      </c>
      <c r="J177" s="40">
        <v>11</v>
      </c>
      <c r="K177" s="40">
        <v>11.5</v>
      </c>
      <c r="L177" s="40">
        <f t="shared" si="77"/>
        <v>1.2999999999999972</v>
      </c>
      <c r="M177" s="25">
        <v>61430</v>
      </c>
      <c r="N177" s="25">
        <f t="shared" si="78"/>
        <v>1603.3230000000001</v>
      </c>
      <c r="O177" s="25">
        <f t="shared" si="79"/>
        <v>184.29</v>
      </c>
      <c r="P177" s="25">
        <f t="shared" si="80"/>
        <v>116.717</v>
      </c>
      <c r="Q177" s="25">
        <f t="shared" si="81"/>
        <v>528.298</v>
      </c>
      <c r="R177" s="25">
        <f t="shared" si="82"/>
        <v>184.29</v>
      </c>
      <c r="S177" s="25">
        <f t="shared" si="83"/>
        <v>1062.739</v>
      </c>
      <c r="T177" s="25">
        <f t="shared" si="84"/>
        <v>583.58500000000004</v>
      </c>
      <c r="U177" s="25">
        <f t="shared" si="85"/>
        <v>417.72399999999999</v>
      </c>
      <c r="V177" s="25">
        <f t="shared" si="86"/>
        <v>675.73</v>
      </c>
      <c r="W177" s="25">
        <f t="shared" si="87"/>
        <v>706.44500000000005</v>
      </c>
      <c r="X177" s="25">
        <f t="shared" si="88"/>
        <v>79.858999999999824</v>
      </c>
      <c r="Y177" s="25">
        <v>19112</v>
      </c>
      <c r="Z177" s="105">
        <v>16.899999999999999</v>
      </c>
      <c r="AA177" s="40">
        <v>19490</v>
      </c>
      <c r="AB177" s="40">
        <f t="shared" si="89"/>
        <v>8.3890906236919225</v>
      </c>
      <c r="AC177" s="40">
        <f t="shared" si="90"/>
        <v>0.96426329007953115</v>
      </c>
      <c r="AD177" s="40">
        <f t="shared" si="91"/>
        <v>0.61070008371703643</v>
      </c>
      <c r="AE177" s="40">
        <f t="shared" si="92"/>
        <v>2.7642214315613227</v>
      </c>
      <c r="AF177" s="40">
        <f t="shared" si="93"/>
        <v>0.96426329007953115</v>
      </c>
      <c r="AG177" s="40">
        <f t="shared" si="94"/>
        <v>5.5605849727919638</v>
      </c>
      <c r="AH177" s="40">
        <f t="shared" si="95"/>
        <v>3.0535004185851822</v>
      </c>
      <c r="AI177" s="40">
        <f t="shared" si="96"/>
        <v>2.1856634575136042</v>
      </c>
      <c r="AJ177" s="40">
        <f t="shared" si="97"/>
        <v>3.5356320636249476</v>
      </c>
      <c r="AK177" s="40">
        <f t="shared" si="98"/>
        <v>3.6963426119715361</v>
      </c>
      <c r="AL177" s="28">
        <f t="shared" si="99"/>
        <v>31.724262243616579</v>
      </c>
    </row>
    <row r="178" spans="1:38">
      <c r="A178" s="13">
        <v>1954</v>
      </c>
      <c r="B178" s="40">
        <v>28.5</v>
      </c>
      <c r="C178" s="40">
        <v>3</v>
      </c>
      <c r="D178" s="40">
        <v>1.8</v>
      </c>
      <c r="E178" s="40">
        <v>8.6999999999999993</v>
      </c>
      <c r="F178" s="40">
        <v>2.4</v>
      </c>
      <c r="G178" s="40">
        <v>16.3</v>
      </c>
      <c r="H178" s="40">
        <v>9.1</v>
      </c>
      <c r="I178" s="40">
        <v>7.9</v>
      </c>
      <c r="J178" s="40">
        <v>10.4</v>
      </c>
      <c r="K178" s="40">
        <v>10.7</v>
      </c>
      <c r="L178" s="40">
        <f t="shared" si="77"/>
        <v>1.1999999999999886</v>
      </c>
      <c r="M178" s="25">
        <v>59760</v>
      </c>
      <c r="N178" s="25">
        <f t="shared" si="78"/>
        <v>1703.16</v>
      </c>
      <c r="O178" s="25">
        <f t="shared" si="79"/>
        <v>179.28</v>
      </c>
      <c r="P178" s="25">
        <f t="shared" si="80"/>
        <v>107.568</v>
      </c>
      <c r="Q178" s="25">
        <f t="shared" si="81"/>
        <v>519.91199999999992</v>
      </c>
      <c r="R178" s="25">
        <f t="shared" si="82"/>
        <v>143.42400000000001</v>
      </c>
      <c r="S178" s="25">
        <f t="shared" si="83"/>
        <v>974.08799999999997</v>
      </c>
      <c r="T178" s="25">
        <f t="shared" si="84"/>
        <v>543.81600000000003</v>
      </c>
      <c r="U178" s="25">
        <f t="shared" si="85"/>
        <v>472.10399999999998</v>
      </c>
      <c r="V178" s="25">
        <f t="shared" si="86"/>
        <v>621.50400000000002</v>
      </c>
      <c r="W178" s="25">
        <f t="shared" si="87"/>
        <v>639.43200000000002</v>
      </c>
      <c r="X178" s="25">
        <f t="shared" si="88"/>
        <v>71.711999999999321</v>
      </c>
      <c r="Y178" s="25">
        <v>17700</v>
      </c>
      <c r="Z178" s="105">
        <v>15.7</v>
      </c>
      <c r="AA178" s="40">
        <v>18126</v>
      </c>
      <c r="AB178" s="40">
        <f t="shared" si="89"/>
        <v>9.6223728813559326</v>
      </c>
      <c r="AC178" s="40">
        <f t="shared" si="90"/>
        <v>1.0128813559322034</v>
      </c>
      <c r="AD178" s="40">
        <f t="shared" si="91"/>
        <v>0.60772881355932196</v>
      </c>
      <c r="AE178" s="40">
        <f t="shared" si="92"/>
        <v>2.9373559322033893</v>
      </c>
      <c r="AF178" s="40">
        <f t="shared" si="93"/>
        <v>0.81030508474576279</v>
      </c>
      <c r="AG178" s="40">
        <f t="shared" si="94"/>
        <v>5.5033220338983053</v>
      </c>
      <c r="AH178" s="40">
        <f t="shared" si="95"/>
        <v>3.0724067796610175</v>
      </c>
      <c r="AI178" s="40">
        <f t="shared" si="96"/>
        <v>2.6672542372881356</v>
      </c>
      <c r="AJ178" s="40">
        <f t="shared" si="97"/>
        <v>3.5113220338983053</v>
      </c>
      <c r="AK178" s="40">
        <f t="shared" si="98"/>
        <v>3.6126101694915258</v>
      </c>
      <c r="AL178" s="28">
        <f t="shared" si="99"/>
        <v>33.3575593220339</v>
      </c>
    </row>
    <row r="179" spans="1:38">
      <c r="A179" s="13">
        <v>1953</v>
      </c>
      <c r="B179" s="40">
        <v>28.5</v>
      </c>
      <c r="C179" s="40">
        <v>2.9</v>
      </c>
      <c r="D179" s="40">
        <v>1.7</v>
      </c>
      <c r="E179" s="40">
        <v>10.1</v>
      </c>
      <c r="F179" s="40">
        <v>2.2999999999999998</v>
      </c>
      <c r="G179" s="40">
        <v>16.3</v>
      </c>
      <c r="H179" s="40">
        <v>8.6999999999999993</v>
      </c>
      <c r="I179" s="40">
        <v>8.1999999999999993</v>
      </c>
      <c r="J179" s="40">
        <v>9.6</v>
      </c>
      <c r="K179" s="40">
        <v>10.5</v>
      </c>
      <c r="L179" s="40">
        <f t="shared" si="77"/>
        <v>1.2000000000000028</v>
      </c>
      <c r="M179" s="25">
        <v>60480</v>
      </c>
      <c r="N179" s="25">
        <f t="shared" si="78"/>
        <v>1723.68</v>
      </c>
      <c r="O179" s="25">
        <f t="shared" si="79"/>
        <v>175.392</v>
      </c>
      <c r="P179" s="25">
        <f t="shared" si="80"/>
        <v>102.816</v>
      </c>
      <c r="Q179" s="25">
        <f t="shared" si="81"/>
        <v>610.84799999999996</v>
      </c>
      <c r="R179" s="25">
        <f t="shared" si="82"/>
        <v>139.10400000000001</v>
      </c>
      <c r="S179" s="25">
        <f t="shared" si="83"/>
        <v>985.82399999999996</v>
      </c>
      <c r="T179" s="25">
        <f t="shared" si="84"/>
        <v>526.17600000000004</v>
      </c>
      <c r="U179" s="25">
        <f t="shared" si="85"/>
        <v>495.93599999999992</v>
      </c>
      <c r="V179" s="25">
        <f t="shared" si="86"/>
        <v>580.60799999999995</v>
      </c>
      <c r="W179" s="25">
        <f t="shared" si="87"/>
        <v>635.04</v>
      </c>
      <c r="X179" s="25">
        <f t="shared" si="88"/>
        <v>72.576000000000178</v>
      </c>
      <c r="Y179" s="25">
        <v>16728</v>
      </c>
      <c r="Z179" s="105">
        <v>14.9</v>
      </c>
      <c r="AA179" s="40">
        <v>17121</v>
      </c>
      <c r="AB179" s="40">
        <f t="shared" si="89"/>
        <v>10.304160688665711</v>
      </c>
      <c r="AC179" s="40">
        <f t="shared" si="90"/>
        <v>1.0484935437589671</v>
      </c>
      <c r="AD179" s="40">
        <f t="shared" si="91"/>
        <v>0.61463414634146341</v>
      </c>
      <c r="AE179" s="40">
        <f t="shared" si="92"/>
        <v>3.6516499282639883</v>
      </c>
      <c r="AF179" s="40">
        <f t="shared" si="93"/>
        <v>0.8315638450502153</v>
      </c>
      <c r="AG179" s="40">
        <f t="shared" si="94"/>
        <v>5.8932568149210898</v>
      </c>
      <c r="AH179" s="40">
        <f t="shared" si="95"/>
        <v>3.1454806312769015</v>
      </c>
      <c r="AI179" s="40">
        <f t="shared" si="96"/>
        <v>2.9647058823529409</v>
      </c>
      <c r="AJ179" s="40">
        <f t="shared" si="97"/>
        <v>3.4708751793400285</v>
      </c>
      <c r="AK179" s="40">
        <f t="shared" si="98"/>
        <v>3.7962697274031565</v>
      </c>
      <c r="AL179" s="28">
        <f t="shared" si="99"/>
        <v>35.72109038737446</v>
      </c>
    </row>
    <row r="180" spans="1:38">
      <c r="A180" s="13">
        <v>1952</v>
      </c>
      <c r="B180" s="40">
        <v>28.4</v>
      </c>
      <c r="C180" s="40">
        <v>2.9</v>
      </c>
      <c r="D180" s="40">
        <v>1.7</v>
      </c>
      <c r="E180" s="40">
        <v>10.9</v>
      </c>
      <c r="F180" s="40">
        <v>2.1</v>
      </c>
      <c r="G180" s="40">
        <v>16.2</v>
      </c>
      <c r="H180" s="40">
        <v>8.8000000000000007</v>
      </c>
      <c r="I180" s="40">
        <v>7.6</v>
      </c>
      <c r="J180" s="40">
        <v>9.6</v>
      </c>
      <c r="K180" s="40">
        <v>10.5</v>
      </c>
      <c r="L180" s="40">
        <f t="shared" si="77"/>
        <v>1.3000000000000114</v>
      </c>
      <c r="M180" s="25">
        <v>57770</v>
      </c>
      <c r="N180" s="25">
        <f t="shared" si="78"/>
        <v>1640.6679999999999</v>
      </c>
      <c r="O180" s="25">
        <f t="shared" si="79"/>
        <v>167.53299999999999</v>
      </c>
      <c r="P180" s="25">
        <f t="shared" si="80"/>
        <v>98.209000000000003</v>
      </c>
      <c r="Q180" s="25">
        <f t="shared" si="81"/>
        <v>629.69299999999998</v>
      </c>
      <c r="R180" s="25">
        <f t="shared" si="82"/>
        <v>121.31699999999999</v>
      </c>
      <c r="S180" s="25">
        <f t="shared" si="83"/>
        <v>935.87400000000002</v>
      </c>
      <c r="T180" s="25">
        <f t="shared" si="84"/>
        <v>508.37600000000003</v>
      </c>
      <c r="U180" s="25">
        <f t="shared" si="85"/>
        <v>439.05200000000002</v>
      </c>
      <c r="V180" s="25">
        <f t="shared" si="86"/>
        <v>554.59199999999998</v>
      </c>
      <c r="W180" s="25">
        <f t="shared" si="87"/>
        <v>606.58500000000004</v>
      </c>
      <c r="X180" s="25">
        <f t="shared" si="88"/>
        <v>75.101000000000653</v>
      </c>
      <c r="Y180" s="25">
        <v>15625</v>
      </c>
      <c r="Z180" s="105">
        <v>13.8</v>
      </c>
      <c r="AA180" s="40">
        <v>15983</v>
      </c>
      <c r="AB180" s="40">
        <f t="shared" si="89"/>
        <v>10.500275199999999</v>
      </c>
      <c r="AC180" s="40">
        <f t="shared" si="90"/>
        <v>1.0722111999999999</v>
      </c>
      <c r="AD180" s="40">
        <f t="shared" si="91"/>
        <v>0.62853760000000003</v>
      </c>
      <c r="AE180" s="40">
        <f t="shared" si="92"/>
        <v>4.0300351999999995</v>
      </c>
      <c r="AF180" s="40">
        <f t="shared" si="93"/>
        <v>0.77642879999999992</v>
      </c>
      <c r="AG180" s="40">
        <f t="shared" si="94"/>
        <v>5.989593600000001</v>
      </c>
      <c r="AH180" s="40">
        <f t="shared" si="95"/>
        <v>3.2536064000000002</v>
      </c>
      <c r="AI180" s="40">
        <f t="shared" si="96"/>
        <v>2.8099328000000003</v>
      </c>
      <c r="AJ180" s="40">
        <f t="shared" si="97"/>
        <v>3.5493888</v>
      </c>
      <c r="AK180" s="40">
        <f t="shared" si="98"/>
        <v>3.8821439999999998</v>
      </c>
      <c r="AL180" s="28">
        <f t="shared" si="99"/>
        <v>36.492153600000002</v>
      </c>
    </row>
    <row r="181" spans="1:38">
      <c r="A181" s="13">
        <v>1951</v>
      </c>
      <c r="B181" s="40">
        <v>24.8</v>
      </c>
      <c r="C181" s="40">
        <v>3.2</v>
      </c>
      <c r="D181" s="40">
        <v>1.7</v>
      </c>
      <c r="E181" s="40">
        <v>13.1</v>
      </c>
      <c r="F181" s="40">
        <v>2.1</v>
      </c>
      <c r="G181" s="40">
        <v>16.7</v>
      </c>
      <c r="H181" s="40">
        <v>9.5</v>
      </c>
      <c r="I181" s="40">
        <v>7.1</v>
      </c>
      <c r="J181" s="40">
        <v>9.5</v>
      </c>
      <c r="K181" s="40">
        <v>10.6</v>
      </c>
      <c r="L181" s="40">
        <f t="shared" si="77"/>
        <v>1.7000000000000171</v>
      </c>
      <c r="M181" s="25">
        <v>52080</v>
      </c>
      <c r="N181" s="25">
        <f t="shared" si="78"/>
        <v>1291.5840000000001</v>
      </c>
      <c r="O181" s="25">
        <f t="shared" si="79"/>
        <v>166.65600000000001</v>
      </c>
      <c r="P181" s="25">
        <f t="shared" si="80"/>
        <v>88.536000000000001</v>
      </c>
      <c r="Q181" s="25">
        <f t="shared" si="81"/>
        <v>682.24800000000005</v>
      </c>
      <c r="R181" s="25">
        <f t="shared" si="82"/>
        <v>109.36799999999999</v>
      </c>
      <c r="S181" s="25">
        <f t="shared" si="83"/>
        <v>869.73599999999999</v>
      </c>
      <c r="T181" s="25">
        <f t="shared" si="84"/>
        <v>494.76</v>
      </c>
      <c r="U181" s="25">
        <f t="shared" si="85"/>
        <v>369.76799999999997</v>
      </c>
      <c r="V181" s="25">
        <f t="shared" si="86"/>
        <v>494.76</v>
      </c>
      <c r="W181" s="25">
        <f t="shared" si="87"/>
        <v>552.048</v>
      </c>
      <c r="X181" s="25">
        <f t="shared" si="88"/>
        <v>88.536000000000882</v>
      </c>
      <c r="Y181" s="25">
        <v>14411</v>
      </c>
      <c r="Z181" s="105">
        <v>12.6</v>
      </c>
      <c r="AA181" s="40">
        <v>14784</v>
      </c>
      <c r="AB181" s="40">
        <f t="shared" si="89"/>
        <v>8.9624869891055443</v>
      </c>
      <c r="AC181" s="40">
        <f t="shared" si="90"/>
        <v>1.1564499340781349</v>
      </c>
      <c r="AD181" s="40">
        <f t="shared" si="91"/>
        <v>0.61436402747900909</v>
      </c>
      <c r="AE181" s="40">
        <f t="shared" si="92"/>
        <v>4.7342169176323647</v>
      </c>
      <c r="AF181" s="40">
        <f t="shared" si="93"/>
        <v>0.75892026923877587</v>
      </c>
      <c r="AG181" s="40">
        <f t="shared" si="94"/>
        <v>6.0352230934702664</v>
      </c>
      <c r="AH181" s="40">
        <f t="shared" si="95"/>
        <v>3.4332107417944626</v>
      </c>
      <c r="AI181" s="40">
        <f t="shared" si="96"/>
        <v>2.5658732912358611</v>
      </c>
      <c r="AJ181" s="40">
        <f t="shared" si="97"/>
        <v>3.4332107417944626</v>
      </c>
      <c r="AK181" s="40">
        <f t="shared" si="98"/>
        <v>3.8307404066338218</v>
      </c>
      <c r="AL181" s="28">
        <f t="shared" si="99"/>
        <v>35.524696412462703</v>
      </c>
    </row>
    <row r="182" spans="1:38">
      <c r="A182" s="13">
        <v>1950</v>
      </c>
      <c r="B182" s="40">
        <v>18.399999999999999</v>
      </c>
      <c r="C182" s="40">
        <v>3.9</v>
      </c>
      <c r="D182" s="40">
        <v>1.7</v>
      </c>
      <c r="E182" s="40">
        <v>12.6</v>
      </c>
      <c r="F182" s="40">
        <v>2.1</v>
      </c>
      <c r="G182" s="40">
        <v>18.399999999999999</v>
      </c>
      <c r="H182" s="40">
        <v>10.5</v>
      </c>
      <c r="I182" s="40">
        <v>7.5</v>
      </c>
      <c r="J182" s="40">
        <v>9.6999999999999993</v>
      </c>
      <c r="K182" s="40">
        <v>11.2</v>
      </c>
      <c r="L182" s="40">
        <f t="shared" si="77"/>
        <v>4</v>
      </c>
      <c r="M182" s="25">
        <v>45390</v>
      </c>
      <c r="N182" s="25">
        <f t="shared" si="78"/>
        <v>835.17599999999993</v>
      </c>
      <c r="O182" s="25">
        <f t="shared" si="79"/>
        <v>177.02099999999999</v>
      </c>
      <c r="P182" s="25">
        <f t="shared" si="80"/>
        <v>77.162999999999997</v>
      </c>
      <c r="Q182" s="25">
        <f t="shared" si="81"/>
        <v>571.91399999999999</v>
      </c>
      <c r="R182" s="25">
        <f t="shared" si="82"/>
        <v>95.319000000000003</v>
      </c>
      <c r="S182" s="25">
        <f t="shared" si="83"/>
        <v>835.17599999999993</v>
      </c>
      <c r="T182" s="25">
        <f t="shared" si="84"/>
        <v>476.59500000000003</v>
      </c>
      <c r="U182" s="25">
        <f t="shared" si="85"/>
        <v>340.42500000000001</v>
      </c>
      <c r="V182" s="25">
        <f t="shared" si="86"/>
        <v>440.28299999999996</v>
      </c>
      <c r="W182" s="25">
        <f t="shared" si="87"/>
        <v>508.36799999999994</v>
      </c>
      <c r="X182" s="25">
        <f t="shared" si="88"/>
        <v>181.56</v>
      </c>
      <c r="Y182" s="25">
        <v>12945</v>
      </c>
      <c r="Z182" s="105">
        <v>11.4</v>
      </c>
      <c r="AA182" s="40">
        <v>13308</v>
      </c>
      <c r="AB182" s="40">
        <f t="shared" si="89"/>
        <v>6.4517265353418303</v>
      </c>
      <c r="AC182" s="40">
        <f t="shared" si="90"/>
        <v>1.3674855156431054</v>
      </c>
      <c r="AD182" s="40">
        <f t="shared" si="91"/>
        <v>0.59608342989571261</v>
      </c>
      <c r="AE182" s="40">
        <f t="shared" si="92"/>
        <v>4.418030127462341</v>
      </c>
      <c r="AF182" s="40">
        <f t="shared" si="93"/>
        <v>0.73633835457705676</v>
      </c>
      <c r="AG182" s="40">
        <f t="shared" si="94"/>
        <v>6.4517265353418303</v>
      </c>
      <c r="AH182" s="40">
        <f t="shared" si="95"/>
        <v>3.681691772885284</v>
      </c>
      <c r="AI182" s="40">
        <f t="shared" si="96"/>
        <v>2.6297798377752026</v>
      </c>
      <c r="AJ182" s="40">
        <f t="shared" si="97"/>
        <v>3.4011819235225951</v>
      </c>
      <c r="AK182" s="40">
        <f t="shared" si="98"/>
        <v>3.9271378910776358</v>
      </c>
      <c r="AL182" s="28">
        <f t="shared" si="99"/>
        <v>33.661181923522598</v>
      </c>
    </row>
    <row r="183" spans="1:38">
      <c r="A183" s="13">
        <v>1949</v>
      </c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4"/>
      <c r="N183" s="71"/>
      <c r="Y183" s="25">
        <v>12420</v>
      </c>
      <c r="Z183" s="105">
        <v>10.9</v>
      </c>
      <c r="AA183" s="40">
        <v>12726</v>
      </c>
      <c r="AB183" s="40">
        <f t="shared" si="89"/>
        <v>0</v>
      </c>
      <c r="AC183" s="40">
        <f t="shared" si="90"/>
        <v>0</v>
      </c>
      <c r="AD183" s="40">
        <f t="shared" si="91"/>
        <v>0</v>
      </c>
      <c r="AE183" s="40">
        <f t="shared" si="92"/>
        <v>0</v>
      </c>
      <c r="AF183" s="40">
        <f t="shared" si="93"/>
        <v>0</v>
      </c>
      <c r="AG183" s="40">
        <f t="shared" si="94"/>
        <v>0</v>
      </c>
      <c r="AH183" s="40">
        <f t="shared" si="95"/>
        <v>0</v>
      </c>
      <c r="AI183" s="40">
        <f t="shared" si="96"/>
        <v>0</v>
      </c>
      <c r="AJ183" s="40">
        <f t="shared" si="97"/>
        <v>0</v>
      </c>
      <c r="AK183" s="40">
        <f t="shared" si="98"/>
        <v>0</v>
      </c>
    </row>
    <row r="184" spans="1:38">
      <c r="A184" s="13">
        <v>1948</v>
      </c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4"/>
      <c r="N184" s="59"/>
      <c r="Y184" s="25">
        <v>11700</v>
      </c>
      <c r="Z184" s="105">
        <v>10.3</v>
      </c>
      <c r="AA184" s="40">
        <v>11974</v>
      </c>
      <c r="AB184" s="40">
        <f t="shared" si="89"/>
        <v>0</v>
      </c>
      <c r="AC184" s="40">
        <f t="shared" si="90"/>
        <v>0</v>
      </c>
      <c r="AD184" s="40">
        <f t="shared" si="91"/>
        <v>0</v>
      </c>
      <c r="AE184" s="40">
        <f t="shared" si="92"/>
        <v>0</v>
      </c>
      <c r="AF184" s="40">
        <f t="shared" si="93"/>
        <v>0</v>
      </c>
      <c r="AG184" s="40">
        <f t="shared" si="94"/>
        <v>0</v>
      </c>
      <c r="AH184" s="40">
        <f t="shared" si="95"/>
        <v>0</v>
      </c>
      <c r="AI184" s="40">
        <f t="shared" si="96"/>
        <v>0</v>
      </c>
      <c r="AJ184" s="40">
        <f t="shared" si="97"/>
        <v>0</v>
      </c>
      <c r="AK184" s="40">
        <f t="shared" si="98"/>
        <v>0</v>
      </c>
    </row>
    <row r="185" spans="1:38">
      <c r="A185" s="13">
        <v>1947</v>
      </c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4"/>
      <c r="N185" s="59"/>
      <c r="Y185" s="25">
        <v>10655</v>
      </c>
      <c r="Z185" s="105">
        <v>9.31</v>
      </c>
      <c r="AA185" s="40">
        <v>10759.874284752599</v>
      </c>
      <c r="AB185" s="40">
        <f t="shared" si="89"/>
        <v>0</v>
      </c>
      <c r="AC185" s="40">
        <f t="shared" si="90"/>
        <v>0</v>
      </c>
      <c r="AD185" s="40">
        <f t="shared" si="91"/>
        <v>0</v>
      </c>
      <c r="AE185" s="40">
        <f t="shared" si="92"/>
        <v>0</v>
      </c>
      <c r="AF185" s="40">
        <f t="shared" si="93"/>
        <v>0</v>
      </c>
      <c r="AG185" s="40">
        <f t="shared" si="94"/>
        <v>0</v>
      </c>
      <c r="AH185" s="40">
        <f t="shared" si="95"/>
        <v>0</v>
      </c>
      <c r="AI185" s="40">
        <f t="shared" si="96"/>
        <v>0</v>
      </c>
      <c r="AJ185" s="40">
        <f t="shared" si="97"/>
        <v>0</v>
      </c>
      <c r="AK185" s="40">
        <f t="shared" si="98"/>
        <v>0</v>
      </c>
    </row>
    <row r="186" spans="1:38">
      <c r="A186" s="13">
        <v>1946</v>
      </c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4"/>
      <c r="N186" s="59"/>
      <c r="Y186" s="25">
        <v>9959</v>
      </c>
      <c r="Z186" s="105">
        <v>8.77</v>
      </c>
      <c r="AA186" s="40">
        <v>9956.8384382362801</v>
      </c>
      <c r="AB186" s="40">
        <f t="shared" si="89"/>
        <v>0</v>
      </c>
      <c r="AC186" s="40">
        <f t="shared" si="90"/>
        <v>0</v>
      </c>
      <c r="AD186" s="40">
        <f t="shared" si="91"/>
        <v>0</v>
      </c>
      <c r="AE186" s="40">
        <f t="shared" si="92"/>
        <v>0</v>
      </c>
      <c r="AF186" s="40">
        <f t="shared" si="93"/>
        <v>0</v>
      </c>
      <c r="AG186" s="40">
        <f t="shared" si="94"/>
        <v>0</v>
      </c>
      <c r="AH186" s="40">
        <f t="shared" si="95"/>
        <v>0</v>
      </c>
      <c r="AI186" s="40">
        <f t="shared" si="96"/>
        <v>0</v>
      </c>
      <c r="AJ186" s="40">
        <f t="shared" si="97"/>
        <v>0</v>
      </c>
      <c r="AK186" s="40">
        <f t="shared" si="98"/>
        <v>0</v>
      </c>
    </row>
    <row r="187" spans="1:38">
      <c r="A187" s="29">
        <v>1945</v>
      </c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4"/>
      <c r="N187" s="59"/>
      <c r="Y187" s="25">
        <v>9888</v>
      </c>
      <c r="Z187" s="105">
        <v>8.67</v>
      </c>
      <c r="AA187" s="40">
        <v>9896.3840457758306</v>
      </c>
      <c r="AB187" s="40">
        <f t="shared" si="89"/>
        <v>0</v>
      </c>
      <c r="AC187" s="40">
        <f t="shared" si="90"/>
        <v>0</v>
      </c>
      <c r="AD187" s="40">
        <f t="shared" si="91"/>
        <v>0</v>
      </c>
      <c r="AE187" s="40">
        <f t="shared" si="92"/>
        <v>0</v>
      </c>
      <c r="AF187" s="40">
        <f t="shared" si="93"/>
        <v>0</v>
      </c>
      <c r="AG187" s="40">
        <f t="shared" si="94"/>
        <v>0</v>
      </c>
      <c r="AH187" s="40">
        <f t="shared" si="95"/>
        <v>0</v>
      </c>
      <c r="AI187" s="40">
        <f t="shared" si="96"/>
        <v>0</v>
      </c>
      <c r="AJ187" s="40">
        <f t="shared" si="97"/>
        <v>0</v>
      </c>
      <c r="AK187" s="40">
        <f t="shared" si="98"/>
        <v>0</v>
      </c>
    </row>
    <row r="188" spans="1:38">
      <c r="A188" s="29">
        <v>1944</v>
      </c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4"/>
      <c r="N188" s="59"/>
      <c r="Y188" s="25">
        <v>10084</v>
      </c>
      <c r="Z188" s="105">
        <v>9.06</v>
      </c>
      <c r="AA188" s="40">
        <v>10168.4288118479</v>
      </c>
      <c r="AB188" s="40">
        <f t="shared" si="89"/>
        <v>0</v>
      </c>
      <c r="AC188" s="40">
        <f t="shared" si="90"/>
        <v>0</v>
      </c>
      <c r="AD188" s="40">
        <f t="shared" si="91"/>
        <v>0</v>
      </c>
      <c r="AE188" s="40">
        <f t="shared" si="92"/>
        <v>0</v>
      </c>
      <c r="AF188" s="40">
        <f t="shared" si="93"/>
        <v>0</v>
      </c>
      <c r="AG188" s="40">
        <f t="shared" si="94"/>
        <v>0</v>
      </c>
      <c r="AH188" s="40">
        <f t="shared" si="95"/>
        <v>0</v>
      </c>
      <c r="AI188" s="40">
        <f t="shared" si="96"/>
        <v>0</v>
      </c>
      <c r="AJ188" s="40">
        <f t="shared" si="97"/>
        <v>0</v>
      </c>
      <c r="AK188" s="40">
        <f t="shared" si="98"/>
        <v>0</v>
      </c>
    </row>
    <row r="189" spans="1:38">
      <c r="A189" s="29">
        <v>1943</v>
      </c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4"/>
      <c r="N189" s="71"/>
      <c r="Y189" s="25">
        <v>9937</v>
      </c>
      <c r="Z189" s="105">
        <v>8.99</v>
      </c>
      <c r="AA189" s="40">
        <v>10080.7699427802</v>
      </c>
      <c r="AB189" s="40">
        <f t="shared" ref="AB189:AB213" si="100">100*N189/$Y189</f>
        <v>0</v>
      </c>
      <c r="AC189" s="40">
        <f t="shared" ref="AC189:AC213" si="101">100*O189/$Y189</f>
        <v>0</v>
      </c>
      <c r="AD189" s="40">
        <f t="shared" ref="AD189:AD213" si="102">100*P189/$Y189</f>
        <v>0</v>
      </c>
      <c r="AE189" s="40">
        <f t="shared" ref="AE189:AE213" si="103">100*Q189/$Y189</f>
        <v>0</v>
      </c>
      <c r="AF189" s="40">
        <f t="shared" ref="AF189:AF213" si="104">100*R189/$Y189</f>
        <v>0</v>
      </c>
      <c r="AG189" s="40">
        <f t="shared" ref="AG189:AG213" si="105">100*S189/$Y189</f>
        <v>0</v>
      </c>
      <c r="AH189" s="40">
        <f t="shared" ref="AH189:AH213" si="106">100*T189/$Y189</f>
        <v>0</v>
      </c>
      <c r="AI189" s="40">
        <f t="shared" ref="AI189:AI213" si="107">100*U189/$Y189</f>
        <v>0</v>
      </c>
      <c r="AJ189" s="40">
        <f t="shared" ref="AJ189:AJ213" si="108">100*V189/$Y189</f>
        <v>0</v>
      </c>
      <c r="AK189" s="40">
        <f t="shared" ref="AK189:AK213" si="109">100*W189/$Y189</f>
        <v>0</v>
      </c>
    </row>
    <row r="190" spans="1:38">
      <c r="A190" s="29">
        <v>1942</v>
      </c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4"/>
      <c r="N190" s="59"/>
      <c r="Y190" s="25">
        <v>9311</v>
      </c>
      <c r="Z190" s="105">
        <v>8.44</v>
      </c>
      <c r="AA190" s="40">
        <v>9471.1881521373307</v>
      </c>
      <c r="AB190" s="40">
        <f t="shared" si="100"/>
        <v>0</v>
      </c>
      <c r="AC190" s="40">
        <f t="shared" si="101"/>
        <v>0</v>
      </c>
      <c r="AD190" s="40">
        <f t="shared" si="102"/>
        <v>0</v>
      </c>
      <c r="AE190" s="40">
        <f t="shared" si="103"/>
        <v>0</v>
      </c>
      <c r="AF190" s="40">
        <f t="shared" si="104"/>
        <v>0</v>
      </c>
      <c r="AG190" s="40">
        <f t="shared" si="105"/>
        <v>0</v>
      </c>
      <c r="AH190" s="40">
        <f t="shared" si="106"/>
        <v>0</v>
      </c>
      <c r="AI190" s="40">
        <f t="shared" si="107"/>
        <v>0</v>
      </c>
      <c r="AJ190" s="40">
        <f t="shared" si="108"/>
        <v>0</v>
      </c>
      <c r="AK190" s="40">
        <f t="shared" si="109"/>
        <v>0</v>
      </c>
    </row>
    <row r="191" spans="1:38">
      <c r="A191" s="29">
        <v>1941</v>
      </c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4"/>
      <c r="N191" s="59"/>
      <c r="Y191" s="25">
        <v>8481</v>
      </c>
      <c r="Z191" s="105">
        <v>7.7809999999999997</v>
      </c>
      <c r="AA191" s="40">
        <v>8643.9705486368202</v>
      </c>
      <c r="AB191" s="40">
        <f t="shared" si="100"/>
        <v>0</v>
      </c>
      <c r="AC191" s="40">
        <f t="shared" si="101"/>
        <v>0</v>
      </c>
      <c r="AD191" s="40">
        <f t="shared" si="102"/>
        <v>0</v>
      </c>
      <c r="AE191" s="40">
        <f t="shared" si="103"/>
        <v>0</v>
      </c>
      <c r="AF191" s="40">
        <f t="shared" si="104"/>
        <v>0</v>
      </c>
      <c r="AG191" s="40">
        <f t="shared" si="105"/>
        <v>0</v>
      </c>
      <c r="AH191" s="40">
        <f t="shared" si="106"/>
        <v>0</v>
      </c>
      <c r="AI191" s="40">
        <f t="shared" si="107"/>
        <v>0</v>
      </c>
      <c r="AJ191" s="40">
        <f t="shared" si="108"/>
        <v>0</v>
      </c>
      <c r="AK191" s="40">
        <f t="shared" si="109"/>
        <v>0</v>
      </c>
    </row>
    <row r="192" spans="1:38">
      <c r="A192" s="29">
        <v>1940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4"/>
      <c r="N192" s="59"/>
      <c r="Y192" s="25">
        <v>7065</v>
      </c>
      <c r="Z192" s="105">
        <v>6.718</v>
      </c>
      <c r="AA192" s="40">
        <v>7174.9288118478598</v>
      </c>
      <c r="AB192" s="40">
        <f t="shared" si="100"/>
        <v>0</v>
      </c>
      <c r="AC192" s="40">
        <f t="shared" si="101"/>
        <v>0</v>
      </c>
      <c r="AD192" s="40">
        <f t="shared" si="102"/>
        <v>0</v>
      </c>
      <c r="AE192" s="40">
        <f t="shared" si="103"/>
        <v>0</v>
      </c>
      <c r="AF192" s="40">
        <f t="shared" si="104"/>
        <v>0</v>
      </c>
      <c r="AG192" s="40">
        <f t="shared" si="105"/>
        <v>0</v>
      </c>
      <c r="AH192" s="40">
        <f t="shared" si="106"/>
        <v>0</v>
      </c>
      <c r="AI192" s="40">
        <f t="shared" si="107"/>
        <v>0</v>
      </c>
      <c r="AJ192" s="40">
        <f t="shared" si="108"/>
        <v>0</v>
      </c>
      <c r="AK192" s="40">
        <f t="shared" si="109"/>
        <v>0</v>
      </c>
    </row>
    <row r="193" spans="1:38">
      <c r="A193" s="29">
        <v>1939</v>
      </c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4"/>
      <c r="N193" s="59"/>
      <c r="Y193" s="25">
        <v>5865</v>
      </c>
      <c r="Z193" s="105">
        <v>5.3810000000000002</v>
      </c>
      <c r="AA193" s="40">
        <v>5911.4320094244404</v>
      </c>
      <c r="AB193" s="40">
        <f t="shared" si="100"/>
        <v>0</v>
      </c>
      <c r="AC193" s="40">
        <f t="shared" si="101"/>
        <v>0</v>
      </c>
      <c r="AD193" s="40">
        <f t="shared" si="102"/>
        <v>0</v>
      </c>
      <c r="AE193" s="40">
        <f t="shared" si="103"/>
        <v>0</v>
      </c>
      <c r="AF193" s="40">
        <f t="shared" si="104"/>
        <v>0</v>
      </c>
      <c r="AG193" s="40">
        <f t="shared" si="105"/>
        <v>0</v>
      </c>
      <c r="AH193" s="40">
        <f t="shared" si="106"/>
        <v>0</v>
      </c>
      <c r="AI193" s="40">
        <f t="shared" si="107"/>
        <v>0</v>
      </c>
      <c r="AJ193" s="40">
        <f t="shared" si="108"/>
        <v>0</v>
      </c>
      <c r="AK193" s="40">
        <f t="shared" si="109"/>
        <v>0</v>
      </c>
    </row>
    <row r="194" spans="1:38">
      <c r="A194" s="13">
        <v>1938</v>
      </c>
      <c r="B194" s="40">
        <v>29.8</v>
      </c>
      <c r="C194" s="40">
        <v>3.8</v>
      </c>
      <c r="D194" s="40">
        <v>2.4</v>
      </c>
      <c r="E194" s="40">
        <v>9.5</v>
      </c>
      <c r="F194" s="40">
        <v>3.2</v>
      </c>
      <c r="G194" s="40">
        <v>17.5</v>
      </c>
      <c r="H194" s="40">
        <v>6.2</v>
      </c>
      <c r="I194" s="40">
        <v>5.0999999999999996</v>
      </c>
      <c r="J194" s="40">
        <v>8.8000000000000007</v>
      </c>
      <c r="K194" s="40">
        <v>13.4</v>
      </c>
      <c r="L194" s="40">
        <f t="shared" ref="L194:L212" si="110">100-SUM(B194:K194)</f>
        <v>0.29999999999999716</v>
      </c>
      <c r="M194" s="25">
        <v>15870</v>
      </c>
      <c r="N194" s="25">
        <f t="shared" ref="N194:N212" si="111">B194*$M194/1000</f>
        <v>472.92599999999999</v>
      </c>
      <c r="O194" s="25">
        <f t="shared" ref="O194:O212" si="112">C194*$M194/1000</f>
        <v>60.305999999999997</v>
      </c>
      <c r="P194" s="25">
        <f t="shared" ref="P194:P212" si="113">D194*$M194/1000</f>
        <v>38.088000000000001</v>
      </c>
      <c r="Q194" s="25">
        <f t="shared" ref="Q194:Q212" si="114">E194*$M194/1000</f>
        <v>150.76499999999999</v>
      </c>
      <c r="R194" s="25">
        <f t="shared" ref="R194:R212" si="115">F194*$M194/1000</f>
        <v>50.783999999999999</v>
      </c>
      <c r="S194" s="25">
        <f t="shared" ref="S194:S212" si="116">G194*$M194/1000</f>
        <v>277.72500000000002</v>
      </c>
      <c r="T194" s="25">
        <f t="shared" ref="T194:T212" si="117">H194*$M194/1000</f>
        <v>98.394000000000005</v>
      </c>
      <c r="U194" s="25">
        <f t="shared" ref="U194:U212" si="118">I194*$M194/1000</f>
        <v>80.936999999999998</v>
      </c>
      <c r="V194" s="25">
        <f t="shared" ref="V194:V212" si="119">J194*$M194/1000</f>
        <v>139.65600000000001</v>
      </c>
      <c r="W194" s="25">
        <f t="shared" ref="W194:W212" si="120">K194*$M194/1000</f>
        <v>212.65799999999999</v>
      </c>
      <c r="X194" s="25">
        <f t="shared" ref="X194:X212" si="121">L194*$M194/1000</f>
        <v>4.7609999999999548</v>
      </c>
      <c r="Y194" s="25">
        <v>5546</v>
      </c>
      <c r="Z194" s="105">
        <v>4.9850000000000003</v>
      </c>
      <c r="AA194" s="40">
        <v>5495.304274655</v>
      </c>
      <c r="AB194" s="40">
        <f t="shared" si="100"/>
        <v>8.5273350162279122</v>
      </c>
      <c r="AC194" s="40">
        <f t="shared" si="101"/>
        <v>1.087378290659935</v>
      </c>
      <c r="AD194" s="40">
        <f t="shared" si="102"/>
        <v>0.68676523620627483</v>
      </c>
      <c r="AE194" s="40">
        <f t="shared" si="103"/>
        <v>2.7184457266498372</v>
      </c>
      <c r="AF194" s="40">
        <f t="shared" si="104"/>
        <v>0.91568698160836637</v>
      </c>
      <c r="AG194" s="40">
        <f t="shared" si="105"/>
        <v>5.0076631806707548</v>
      </c>
      <c r="AH194" s="40">
        <f t="shared" si="106"/>
        <v>1.7741435268662102</v>
      </c>
      <c r="AI194" s="40">
        <f t="shared" si="107"/>
        <v>1.4593761269383339</v>
      </c>
      <c r="AJ194" s="40">
        <f t="shared" si="108"/>
        <v>2.5181391994230076</v>
      </c>
      <c r="AK194" s="40">
        <f t="shared" si="109"/>
        <v>3.8344392354850343</v>
      </c>
      <c r="AL194" s="28">
        <f t="shared" ref="AL194:AL225" si="122">SUM(AB194:AK194)</f>
        <v>28.52937252073567</v>
      </c>
    </row>
    <row r="195" spans="1:38">
      <c r="A195" s="13">
        <v>1937</v>
      </c>
      <c r="B195" s="40">
        <v>19.5</v>
      </c>
      <c r="C195" s="40">
        <v>4.2</v>
      </c>
      <c r="D195" s="40">
        <v>2.9</v>
      </c>
      <c r="E195" s="40">
        <v>10.9</v>
      </c>
      <c r="F195" s="40">
        <v>3.8</v>
      </c>
      <c r="G195" s="40">
        <v>20.100000000000001</v>
      </c>
      <c r="H195" s="40">
        <v>6.9</v>
      </c>
      <c r="I195" s="40">
        <v>5.4</v>
      </c>
      <c r="J195" s="40">
        <v>10.1</v>
      </c>
      <c r="K195" s="40">
        <v>16.100000000000001</v>
      </c>
      <c r="L195" s="40">
        <f t="shared" si="110"/>
        <v>9.9999999999994316E-2</v>
      </c>
      <c r="M195" s="25">
        <v>13035</v>
      </c>
      <c r="N195" s="25">
        <f t="shared" si="111"/>
        <v>254.1825</v>
      </c>
      <c r="O195" s="25">
        <f t="shared" si="112"/>
        <v>54.747</v>
      </c>
      <c r="P195" s="25">
        <f t="shared" si="113"/>
        <v>37.801499999999997</v>
      </c>
      <c r="Q195" s="25">
        <f t="shared" si="114"/>
        <v>142.08150000000001</v>
      </c>
      <c r="R195" s="25">
        <f t="shared" si="115"/>
        <v>49.533000000000001</v>
      </c>
      <c r="S195" s="25">
        <f t="shared" si="116"/>
        <v>262.00350000000003</v>
      </c>
      <c r="T195" s="25">
        <f t="shared" si="117"/>
        <v>89.941500000000005</v>
      </c>
      <c r="U195" s="25">
        <f t="shared" si="118"/>
        <v>70.388999999999996</v>
      </c>
      <c r="V195" s="25">
        <f t="shared" si="119"/>
        <v>131.65350000000001</v>
      </c>
      <c r="W195" s="25">
        <f t="shared" si="120"/>
        <v>209.86350000000002</v>
      </c>
      <c r="X195" s="25">
        <f t="shared" si="121"/>
        <v>1.3034999999999259</v>
      </c>
      <c r="Y195" s="25">
        <v>5290</v>
      </c>
      <c r="Z195" s="105">
        <v>4.7069999999999999</v>
      </c>
      <c r="AA195" s="40">
        <v>5328.0471221810803</v>
      </c>
      <c r="AB195" s="40">
        <f t="shared" si="100"/>
        <v>4.8049621928166353</v>
      </c>
      <c r="AC195" s="40">
        <f t="shared" si="101"/>
        <v>1.0349149338374291</v>
      </c>
      <c r="AD195" s="40">
        <f t="shared" si="102"/>
        <v>0.71458412098298674</v>
      </c>
      <c r="AE195" s="40">
        <f t="shared" si="103"/>
        <v>2.6858506616257092</v>
      </c>
      <c r="AF195" s="40">
        <f t="shared" si="104"/>
        <v>0.93635160680529306</v>
      </c>
      <c r="AG195" s="40">
        <f t="shared" si="105"/>
        <v>4.9528071833648397</v>
      </c>
      <c r="AH195" s="40">
        <f t="shared" si="106"/>
        <v>1.7002173913043477</v>
      </c>
      <c r="AI195" s="40">
        <f t="shared" si="107"/>
        <v>1.3306049149338373</v>
      </c>
      <c r="AJ195" s="40">
        <f t="shared" si="108"/>
        <v>2.4887240075614367</v>
      </c>
      <c r="AK195" s="40">
        <f t="shared" si="109"/>
        <v>3.9671739130434789</v>
      </c>
      <c r="AL195" s="28">
        <f t="shared" si="122"/>
        <v>24.616190926275994</v>
      </c>
    </row>
    <row r="196" spans="1:38">
      <c r="A196" s="13">
        <v>1936</v>
      </c>
      <c r="B196" s="40">
        <v>15.4</v>
      </c>
      <c r="C196" s="40">
        <v>4.2</v>
      </c>
      <c r="D196" s="40">
        <v>3</v>
      </c>
      <c r="E196" s="40">
        <v>11.2</v>
      </c>
      <c r="F196" s="40">
        <v>3.8</v>
      </c>
      <c r="G196" s="40">
        <v>22.3</v>
      </c>
      <c r="H196" s="40">
        <v>7</v>
      </c>
      <c r="I196" s="40">
        <v>5</v>
      </c>
      <c r="J196" s="40">
        <v>10.5</v>
      </c>
      <c r="K196" s="40">
        <v>17.3</v>
      </c>
      <c r="L196" s="40">
        <f t="shared" si="110"/>
        <v>0.30000000000001137</v>
      </c>
      <c r="M196" s="25">
        <v>11868</v>
      </c>
      <c r="N196" s="25">
        <f t="shared" si="111"/>
        <v>182.7672</v>
      </c>
      <c r="O196" s="25">
        <f t="shared" si="112"/>
        <v>49.845599999999997</v>
      </c>
      <c r="P196" s="25">
        <f t="shared" si="113"/>
        <v>35.603999999999999</v>
      </c>
      <c r="Q196" s="25">
        <f t="shared" si="114"/>
        <v>132.92160000000001</v>
      </c>
      <c r="R196" s="25">
        <f t="shared" si="115"/>
        <v>45.098399999999998</v>
      </c>
      <c r="S196" s="25">
        <f t="shared" si="116"/>
        <v>264.65640000000002</v>
      </c>
      <c r="T196" s="25">
        <f t="shared" si="117"/>
        <v>83.075999999999993</v>
      </c>
      <c r="U196" s="25">
        <f t="shared" si="118"/>
        <v>59.34</v>
      </c>
      <c r="V196" s="25">
        <f t="shared" si="119"/>
        <v>124.614</v>
      </c>
      <c r="W196" s="25">
        <f t="shared" si="120"/>
        <v>205.31639999999999</v>
      </c>
      <c r="X196" s="25">
        <f t="shared" si="121"/>
        <v>3.560400000000135</v>
      </c>
      <c r="Y196" s="25">
        <v>4946</v>
      </c>
      <c r="Z196" s="105">
        <v>4.3479999999999999</v>
      </c>
      <c r="AA196" s="40">
        <v>4981.4419387411599</v>
      </c>
      <c r="AB196" s="40">
        <f t="shared" si="100"/>
        <v>3.6952527294783666</v>
      </c>
      <c r="AC196" s="40">
        <f t="shared" si="101"/>
        <v>1.0077961989486452</v>
      </c>
      <c r="AD196" s="40">
        <f t="shared" si="102"/>
        <v>0.71985442782046105</v>
      </c>
      <c r="AE196" s="40">
        <f t="shared" si="103"/>
        <v>2.6874565305297211</v>
      </c>
      <c r="AF196" s="40">
        <f t="shared" si="104"/>
        <v>0.91181560857258392</v>
      </c>
      <c r="AG196" s="40">
        <f t="shared" si="105"/>
        <v>5.3509179134654277</v>
      </c>
      <c r="AH196" s="40">
        <f t="shared" si="106"/>
        <v>1.6796603315810754</v>
      </c>
      <c r="AI196" s="40">
        <f t="shared" si="107"/>
        <v>1.1997573797007683</v>
      </c>
      <c r="AJ196" s="40">
        <f t="shared" si="108"/>
        <v>2.5194904973716135</v>
      </c>
      <c r="AK196" s="40">
        <f t="shared" si="109"/>
        <v>4.1511605337646582</v>
      </c>
      <c r="AL196" s="28">
        <f t="shared" si="122"/>
        <v>23.923162151233321</v>
      </c>
    </row>
    <row r="197" spans="1:38">
      <c r="A197" s="13">
        <v>1935</v>
      </c>
      <c r="B197" s="40">
        <v>12.6</v>
      </c>
      <c r="C197" s="40">
        <v>4.3</v>
      </c>
      <c r="D197" s="40">
        <v>3</v>
      </c>
      <c r="E197" s="40">
        <v>11.2</v>
      </c>
      <c r="F197" s="40">
        <v>3.7</v>
      </c>
      <c r="G197" s="40">
        <v>24.3</v>
      </c>
      <c r="H197" s="40">
        <v>7.1</v>
      </c>
      <c r="I197" s="40">
        <v>4.5</v>
      </c>
      <c r="J197" s="40">
        <v>10.6</v>
      </c>
      <c r="K197" s="40">
        <v>18.5</v>
      </c>
      <c r="L197" s="40">
        <f t="shared" si="110"/>
        <v>0.20000000000001705</v>
      </c>
      <c r="M197" s="25">
        <v>11174</v>
      </c>
      <c r="N197" s="25">
        <f t="shared" si="111"/>
        <v>140.79239999999999</v>
      </c>
      <c r="O197" s="25">
        <f t="shared" si="112"/>
        <v>48.048199999999994</v>
      </c>
      <c r="P197" s="25">
        <f t="shared" si="113"/>
        <v>33.521999999999998</v>
      </c>
      <c r="Q197" s="25">
        <f t="shared" si="114"/>
        <v>125.14879999999999</v>
      </c>
      <c r="R197" s="25">
        <f t="shared" si="115"/>
        <v>41.343800000000002</v>
      </c>
      <c r="S197" s="25">
        <f t="shared" si="116"/>
        <v>271.52820000000003</v>
      </c>
      <c r="T197" s="25">
        <f t="shared" si="117"/>
        <v>79.335399999999993</v>
      </c>
      <c r="U197" s="25">
        <f t="shared" si="118"/>
        <v>50.283000000000001</v>
      </c>
      <c r="V197" s="25">
        <f t="shared" si="119"/>
        <v>118.44439999999999</v>
      </c>
      <c r="W197" s="25">
        <f t="shared" si="120"/>
        <v>206.71899999999999</v>
      </c>
      <c r="X197" s="25">
        <f t="shared" si="121"/>
        <v>2.2348000000001909</v>
      </c>
      <c r="Y197" s="25">
        <v>4719</v>
      </c>
      <c r="Z197" s="105">
        <v>4.1989999999999998</v>
      </c>
      <c r="AA197" s="40">
        <v>4714.4350387075101</v>
      </c>
      <c r="AB197" s="40">
        <f t="shared" si="100"/>
        <v>2.9835219326128413</v>
      </c>
      <c r="AC197" s="40">
        <f t="shared" si="101"/>
        <v>1.0181860563678744</v>
      </c>
      <c r="AD197" s="40">
        <f t="shared" si="102"/>
        <v>0.71036236490781945</v>
      </c>
      <c r="AE197" s="40">
        <f t="shared" si="103"/>
        <v>2.6520194956558591</v>
      </c>
      <c r="AF197" s="40">
        <f t="shared" si="104"/>
        <v>0.87611358338631073</v>
      </c>
      <c r="AG197" s="40">
        <f t="shared" si="105"/>
        <v>5.7539351557533385</v>
      </c>
      <c r="AH197" s="40">
        <f t="shared" si="106"/>
        <v>1.6811909302818391</v>
      </c>
      <c r="AI197" s="40">
        <f t="shared" si="107"/>
        <v>1.0655435473617292</v>
      </c>
      <c r="AJ197" s="40">
        <f t="shared" si="108"/>
        <v>2.5099470226742953</v>
      </c>
      <c r="AK197" s="40">
        <f t="shared" si="109"/>
        <v>4.380567916931553</v>
      </c>
      <c r="AL197" s="28">
        <f t="shared" si="122"/>
        <v>23.631388005933459</v>
      </c>
    </row>
    <row r="198" spans="1:38">
      <c r="A198" s="13">
        <v>1934</v>
      </c>
      <c r="B198" s="40">
        <v>11.2</v>
      </c>
      <c r="C198" s="40">
        <v>4.3</v>
      </c>
      <c r="D198" s="40">
        <v>3</v>
      </c>
      <c r="E198" s="40">
        <v>11</v>
      </c>
      <c r="F198" s="40">
        <v>3.8</v>
      </c>
      <c r="G198" s="40">
        <v>25.1</v>
      </c>
      <c r="H198" s="40">
        <v>7.1</v>
      </c>
      <c r="I198" s="40">
        <v>4.3</v>
      </c>
      <c r="J198" s="40">
        <v>10.5</v>
      </c>
      <c r="K198" s="40">
        <v>19.600000000000001</v>
      </c>
      <c r="L198" s="40">
        <f t="shared" si="110"/>
        <v>9.9999999999994316E-2</v>
      </c>
      <c r="M198" s="25">
        <v>10609</v>
      </c>
      <c r="N198" s="25">
        <f t="shared" si="111"/>
        <v>118.82079999999999</v>
      </c>
      <c r="O198" s="25">
        <f t="shared" si="112"/>
        <v>45.618699999999997</v>
      </c>
      <c r="P198" s="25">
        <f t="shared" si="113"/>
        <v>31.827000000000002</v>
      </c>
      <c r="Q198" s="25">
        <f t="shared" si="114"/>
        <v>116.699</v>
      </c>
      <c r="R198" s="25">
        <f t="shared" si="115"/>
        <v>40.3142</v>
      </c>
      <c r="S198" s="25">
        <f t="shared" si="116"/>
        <v>266.28590000000003</v>
      </c>
      <c r="T198" s="25">
        <f t="shared" si="117"/>
        <v>75.323899999999995</v>
      </c>
      <c r="U198" s="25">
        <f t="shared" si="118"/>
        <v>45.618699999999997</v>
      </c>
      <c r="V198" s="25">
        <f t="shared" si="119"/>
        <v>111.39449999999999</v>
      </c>
      <c r="W198" s="25">
        <f t="shared" si="120"/>
        <v>207.93640000000002</v>
      </c>
      <c r="X198" s="25">
        <f t="shared" si="121"/>
        <v>1.0608999999999396</v>
      </c>
      <c r="Y198" s="25">
        <v>4523</v>
      </c>
      <c r="Z198" s="105">
        <v>4.0060000000000002</v>
      </c>
      <c r="AA198" s="40">
        <v>4511.9128239649899</v>
      </c>
      <c r="AB198" s="40">
        <f t="shared" si="100"/>
        <v>2.6270351536590759</v>
      </c>
      <c r="AC198" s="40">
        <f t="shared" si="101"/>
        <v>1.0085938536369665</v>
      </c>
      <c r="AD198" s="40">
        <f t="shared" si="102"/>
        <v>0.70367013044439541</v>
      </c>
      <c r="AE198" s="40">
        <f t="shared" si="103"/>
        <v>2.5801238116294494</v>
      </c>
      <c r="AF198" s="40">
        <f t="shared" si="104"/>
        <v>0.89131549856290071</v>
      </c>
      <c r="AG198" s="40">
        <f t="shared" si="105"/>
        <v>5.887373424718108</v>
      </c>
      <c r="AH198" s="40">
        <f t="shared" si="106"/>
        <v>1.6653526420517355</v>
      </c>
      <c r="AI198" s="40">
        <f t="shared" si="107"/>
        <v>1.0085938536369665</v>
      </c>
      <c r="AJ198" s="40">
        <f t="shared" si="108"/>
        <v>2.4628454565553834</v>
      </c>
      <c r="AK198" s="40">
        <f t="shared" si="109"/>
        <v>4.5973115189033837</v>
      </c>
      <c r="AL198" s="28">
        <f t="shared" si="122"/>
        <v>23.432215343798362</v>
      </c>
    </row>
    <row r="199" spans="1:38">
      <c r="A199" s="13">
        <v>1933</v>
      </c>
      <c r="B199" s="40">
        <v>10.5</v>
      </c>
      <c r="C199" s="40">
        <v>4.2</v>
      </c>
      <c r="D199" s="40">
        <v>2.9</v>
      </c>
      <c r="E199" s="40">
        <v>10.5</v>
      </c>
      <c r="F199" s="40">
        <v>3.7</v>
      </c>
      <c r="G199" s="40">
        <v>25.2</v>
      </c>
      <c r="H199" s="40">
        <v>7.1</v>
      </c>
      <c r="I199" s="40">
        <v>4.3</v>
      </c>
      <c r="J199" s="40">
        <v>10.1</v>
      </c>
      <c r="K199" s="40">
        <v>21.4</v>
      </c>
      <c r="L199" s="40">
        <f t="shared" si="110"/>
        <v>0.10000000000002274</v>
      </c>
      <c r="M199" s="25">
        <v>10660</v>
      </c>
      <c r="N199" s="25">
        <f t="shared" si="111"/>
        <v>111.93</v>
      </c>
      <c r="O199" s="25">
        <f t="shared" si="112"/>
        <v>44.771999999999998</v>
      </c>
      <c r="P199" s="25">
        <f t="shared" si="113"/>
        <v>30.914000000000001</v>
      </c>
      <c r="Q199" s="25">
        <f t="shared" si="114"/>
        <v>111.93</v>
      </c>
      <c r="R199" s="25">
        <f t="shared" si="115"/>
        <v>39.442</v>
      </c>
      <c r="S199" s="25">
        <f t="shared" si="116"/>
        <v>268.63200000000001</v>
      </c>
      <c r="T199" s="25">
        <f t="shared" si="117"/>
        <v>75.686000000000007</v>
      </c>
      <c r="U199" s="25">
        <f t="shared" si="118"/>
        <v>45.838000000000001</v>
      </c>
      <c r="V199" s="25">
        <f t="shared" si="119"/>
        <v>107.666</v>
      </c>
      <c r="W199" s="25">
        <f t="shared" si="120"/>
        <v>228.12399999999997</v>
      </c>
      <c r="X199" s="25">
        <f t="shared" si="121"/>
        <v>1.0660000000002423</v>
      </c>
      <c r="Y199" s="25">
        <v>4262</v>
      </c>
      <c r="Z199" s="105">
        <v>3.7730000000000001</v>
      </c>
      <c r="AA199" s="40">
        <v>4293.2694378997003</v>
      </c>
      <c r="AB199" s="40">
        <f t="shared" si="100"/>
        <v>2.6262318160488034</v>
      </c>
      <c r="AC199" s="40">
        <f t="shared" si="101"/>
        <v>1.0504927264195214</v>
      </c>
      <c r="AD199" s="40">
        <f t="shared" si="102"/>
        <v>0.72534021586109809</v>
      </c>
      <c r="AE199" s="40">
        <f t="shared" si="103"/>
        <v>2.6262318160488034</v>
      </c>
      <c r="AF199" s="40">
        <f t="shared" si="104"/>
        <v>0.92543406851243548</v>
      </c>
      <c r="AG199" s="40">
        <f t="shared" si="105"/>
        <v>6.302956358517128</v>
      </c>
      <c r="AH199" s="40">
        <f t="shared" si="106"/>
        <v>1.7758329422806196</v>
      </c>
      <c r="AI199" s="40">
        <f t="shared" si="107"/>
        <v>1.0755044580009385</v>
      </c>
      <c r="AJ199" s="40">
        <f t="shared" si="108"/>
        <v>2.5261848897231349</v>
      </c>
      <c r="AK199" s="40">
        <f t="shared" si="109"/>
        <v>5.3525105584232753</v>
      </c>
      <c r="AL199" s="28">
        <f t="shared" si="122"/>
        <v>24.986719849835758</v>
      </c>
    </row>
    <row r="200" spans="1:38">
      <c r="A200" s="13">
        <v>1932</v>
      </c>
      <c r="B200" s="40">
        <v>9.6999999999999993</v>
      </c>
      <c r="C200" s="40">
        <v>4</v>
      </c>
      <c r="D200" s="40">
        <v>2.7</v>
      </c>
      <c r="E200" s="40">
        <v>10.199999999999999</v>
      </c>
      <c r="F200" s="40">
        <v>3.6</v>
      </c>
      <c r="G200" s="40">
        <v>24.5</v>
      </c>
      <c r="H200" s="40">
        <v>6.5</v>
      </c>
      <c r="I200" s="40">
        <v>4.2</v>
      </c>
      <c r="J200" s="40">
        <v>9.6999999999999993</v>
      </c>
      <c r="K200" s="40">
        <v>24.7</v>
      </c>
      <c r="L200" s="40">
        <f t="shared" si="110"/>
        <v>0.19999999999998863</v>
      </c>
      <c r="M200" s="25">
        <v>11380</v>
      </c>
      <c r="N200" s="25">
        <f t="shared" si="111"/>
        <v>110.38599999999998</v>
      </c>
      <c r="O200" s="25">
        <f t="shared" si="112"/>
        <v>45.52</v>
      </c>
      <c r="P200" s="25">
        <f t="shared" si="113"/>
        <v>30.726000000000003</v>
      </c>
      <c r="Q200" s="25">
        <f t="shared" si="114"/>
        <v>116.07599999999998</v>
      </c>
      <c r="R200" s="25">
        <f t="shared" si="115"/>
        <v>40.968000000000004</v>
      </c>
      <c r="S200" s="25">
        <f t="shared" si="116"/>
        <v>278.81</v>
      </c>
      <c r="T200" s="25">
        <f t="shared" si="117"/>
        <v>73.97</v>
      </c>
      <c r="U200" s="25">
        <f t="shared" si="118"/>
        <v>47.795999999999999</v>
      </c>
      <c r="V200" s="25">
        <f t="shared" si="119"/>
        <v>110.38599999999998</v>
      </c>
      <c r="W200" s="25">
        <f t="shared" si="120"/>
        <v>281.08600000000001</v>
      </c>
      <c r="X200" s="25">
        <f t="shared" si="121"/>
        <v>2.275999999999871</v>
      </c>
      <c r="Y200" s="25">
        <v>4236</v>
      </c>
      <c r="Z200" s="105">
        <v>3.786</v>
      </c>
      <c r="AA200" s="40">
        <v>4217.7014473241297</v>
      </c>
      <c r="AB200" s="40">
        <f t="shared" si="100"/>
        <v>2.6059017941454199</v>
      </c>
      <c r="AC200" s="40">
        <f t="shared" si="101"/>
        <v>1.0745986779981114</v>
      </c>
      <c r="AD200" s="40">
        <f t="shared" si="102"/>
        <v>0.72535410764872532</v>
      </c>
      <c r="AE200" s="40">
        <f t="shared" si="103"/>
        <v>2.7402266288951838</v>
      </c>
      <c r="AF200" s="40">
        <f t="shared" si="104"/>
        <v>0.96713881019830028</v>
      </c>
      <c r="AG200" s="40">
        <f t="shared" si="105"/>
        <v>6.5819169027384321</v>
      </c>
      <c r="AH200" s="40">
        <f t="shared" si="106"/>
        <v>1.7462228517469311</v>
      </c>
      <c r="AI200" s="40">
        <f t="shared" si="107"/>
        <v>1.1283286118980171</v>
      </c>
      <c r="AJ200" s="40">
        <f t="shared" si="108"/>
        <v>2.6059017941454199</v>
      </c>
      <c r="AK200" s="40">
        <f t="shared" si="109"/>
        <v>6.6356468366383385</v>
      </c>
      <c r="AL200" s="28">
        <f t="shared" si="122"/>
        <v>26.811237016052878</v>
      </c>
    </row>
    <row r="201" spans="1:38">
      <c r="A201" s="13">
        <v>1931</v>
      </c>
      <c r="B201" s="40">
        <v>9.8000000000000007</v>
      </c>
      <c r="C201" s="40">
        <v>3.9</v>
      </c>
      <c r="D201" s="40">
        <v>2.7</v>
      </c>
      <c r="E201" s="40">
        <v>11.1</v>
      </c>
      <c r="F201" s="40">
        <v>3.5</v>
      </c>
      <c r="G201" s="40">
        <v>23.2</v>
      </c>
      <c r="H201" s="40">
        <v>6.3</v>
      </c>
      <c r="I201" s="40">
        <v>4.5999999999999996</v>
      </c>
      <c r="J201" s="40">
        <v>9.9</v>
      </c>
      <c r="K201" s="40">
        <v>24.7</v>
      </c>
      <c r="L201" s="40">
        <f t="shared" si="110"/>
        <v>0.29999999999999716</v>
      </c>
      <c r="M201" s="25">
        <v>11735</v>
      </c>
      <c r="N201" s="25">
        <f t="shared" si="111"/>
        <v>115.00300000000001</v>
      </c>
      <c r="O201" s="25">
        <f t="shared" si="112"/>
        <v>45.766500000000001</v>
      </c>
      <c r="P201" s="25">
        <f t="shared" si="113"/>
        <v>31.684500000000003</v>
      </c>
      <c r="Q201" s="25">
        <f t="shared" si="114"/>
        <v>130.2585</v>
      </c>
      <c r="R201" s="25">
        <f t="shared" si="115"/>
        <v>41.072499999999998</v>
      </c>
      <c r="S201" s="25">
        <f t="shared" si="116"/>
        <v>272.25200000000001</v>
      </c>
      <c r="T201" s="25">
        <f t="shared" si="117"/>
        <v>73.930499999999995</v>
      </c>
      <c r="U201" s="25">
        <f t="shared" si="118"/>
        <v>53.980999999999995</v>
      </c>
      <c r="V201" s="25">
        <f t="shared" si="119"/>
        <v>116.1765</v>
      </c>
      <c r="W201" s="25">
        <f t="shared" si="120"/>
        <v>289.85449999999997</v>
      </c>
      <c r="X201" s="25">
        <f t="shared" si="121"/>
        <v>3.5204999999999669</v>
      </c>
      <c r="Y201" s="25">
        <v>4302</v>
      </c>
      <c r="Z201" s="105">
        <v>3.9</v>
      </c>
      <c r="AA201" s="40">
        <v>4311.4057556378302</v>
      </c>
      <c r="AB201" s="40">
        <f t="shared" si="100"/>
        <v>2.6732450023245007</v>
      </c>
      <c r="AC201" s="40">
        <f t="shared" si="101"/>
        <v>1.0638423988842398</v>
      </c>
      <c r="AD201" s="40">
        <f t="shared" si="102"/>
        <v>0.73650627615062769</v>
      </c>
      <c r="AE201" s="40">
        <f t="shared" si="103"/>
        <v>3.0278591352859134</v>
      </c>
      <c r="AF201" s="40">
        <f t="shared" si="104"/>
        <v>0.95473035797303585</v>
      </c>
      <c r="AG201" s="40">
        <f t="shared" si="105"/>
        <v>6.3284983728498378</v>
      </c>
      <c r="AH201" s="40">
        <f t="shared" si="106"/>
        <v>1.7185146443514643</v>
      </c>
      <c r="AI201" s="40">
        <f t="shared" si="107"/>
        <v>1.254788470478847</v>
      </c>
      <c r="AJ201" s="40">
        <f t="shared" si="108"/>
        <v>2.700523012552301</v>
      </c>
      <c r="AK201" s="40">
        <f t="shared" si="109"/>
        <v>6.7376685262668516</v>
      </c>
      <c r="AL201" s="28">
        <f t="shared" si="122"/>
        <v>27.196176197117623</v>
      </c>
    </row>
    <row r="202" spans="1:38">
      <c r="A202" s="13">
        <v>1930</v>
      </c>
      <c r="B202" s="40">
        <v>10.4</v>
      </c>
      <c r="C202" s="40">
        <v>4.0999999999999996</v>
      </c>
      <c r="D202" s="40">
        <v>2.8</v>
      </c>
      <c r="E202" s="40">
        <v>11.6</v>
      </c>
      <c r="F202" s="40">
        <v>3.3</v>
      </c>
      <c r="G202" s="40">
        <v>21.7</v>
      </c>
      <c r="H202" s="40">
        <v>6.3</v>
      </c>
      <c r="I202" s="40">
        <v>4.5</v>
      </c>
      <c r="J202" s="40">
        <v>9.9</v>
      </c>
      <c r="K202" s="40">
        <v>25.4</v>
      </c>
      <c r="L202" s="40">
        <f t="shared" si="110"/>
        <v>0</v>
      </c>
      <c r="M202" s="25">
        <v>11448</v>
      </c>
      <c r="N202" s="25">
        <f t="shared" si="111"/>
        <v>119.0592</v>
      </c>
      <c r="O202" s="25">
        <f t="shared" si="112"/>
        <v>46.936799999999998</v>
      </c>
      <c r="P202" s="25">
        <f t="shared" si="113"/>
        <v>32.054400000000001</v>
      </c>
      <c r="Q202" s="25">
        <f t="shared" si="114"/>
        <v>132.79679999999999</v>
      </c>
      <c r="R202" s="25">
        <f t="shared" si="115"/>
        <v>37.778400000000005</v>
      </c>
      <c r="S202" s="25">
        <f t="shared" si="116"/>
        <v>248.42160000000001</v>
      </c>
      <c r="T202" s="25">
        <f t="shared" si="117"/>
        <v>72.122399999999999</v>
      </c>
      <c r="U202" s="25">
        <f t="shared" si="118"/>
        <v>51.515999999999998</v>
      </c>
      <c r="V202" s="25">
        <f t="shared" si="119"/>
        <v>113.3352</v>
      </c>
      <c r="W202" s="25">
        <f t="shared" si="120"/>
        <v>290.7792</v>
      </c>
      <c r="X202" s="25">
        <f t="shared" si="121"/>
        <v>0</v>
      </c>
      <c r="Y202" s="25">
        <v>4642</v>
      </c>
      <c r="Z202" s="105">
        <v>4.2279999999999998</v>
      </c>
      <c r="AA202" s="40">
        <v>4609.6474251093896</v>
      </c>
      <c r="AB202" s="40">
        <f t="shared" si="100"/>
        <v>2.5648255062473071</v>
      </c>
      <c r="AC202" s="40">
        <f t="shared" si="101"/>
        <v>1.011133132270573</v>
      </c>
      <c r="AD202" s="40">
        <f t="shared" si="102"/>
        <v>0.69052994398965961</v>
      </c>
      <c r="AE202" s="40">
        <f t="shared" si="103"/>
        <v>2.8607669108143039</v>
      </c>
      <c r="AF202" s="40">
        <f t="shared" si="104"/>
        <v>0.81383886255924187</v>
      </c>
      <c r="AG202" s="40">
        <f t="shared" si="105"/>
        <v>5.351607065919862</v>
      </c>
      <c r="AH202" s="40">
        <f t="shared" si="106"/>
        <v>1.5536923739767341</v>
      </c>
      <c r="AI202" s="40">
        <f t="shared" si="107"/>
        <v>1.1097802671262387</v>
      </c>
      <c r="AJ202" s="40">
        <f t="shared" si="108"/>
        <v>2.4415165876777252</v>
      </c>
      <c r="AK202" s="40">
        <f t="shared" si="109"/>
        <v>6.2640930633347702</v>
      </c>
      <c r="AL202" s="28">
        <f t="shared" si="122"/>
        <v>24.661783713916414</v>
      </c>
    </row>
    <row r="203" spans="1:38">
      <c r="A203" s="13">
        <v>1929</v>
      </c>
      <c r="B203" s="40">
        <v>11.2</v>
      </c>
      <c r="C203" s="40">
        <v>4.3</v>
      </c>
      <c r="D203" s="40">
        <v>2.8</v>
      </c>
      <c r="E203" s="40">
        <v>11.4</v>
      </c>
      <c r="F203" s="40">
        <v>3</v>
      </c>
      <c r="G203" s="40">
        <v>18.7</v>
      </c>
      <c r="H203" s="40">
        <v>6.2</v>
      </c>
      <c r="I203" s="40">
        <v>4.8</v>
      </c>
      <c r="J203" s="40">
        <v>9.8000000000000007</v>
      </c>
      <c r="K203" s="40">
        <v>27.5</v>
      </c>
      <c r="L203" s="40">
        <f t="shared" si="110"/>
        <v>0.29999999999999716</v>
      </c>
      <c r="M203" s="25">
        <v>11072</v>
      </c>
      <c r="N203" s="25">
        <f t="shared" si="111"/>
        <v>124.0064</v>
      </c>
      <c r="O203" s="25">
        <f t="shared" si="112"/>
        <v>47.6096</v>
      </c>
      <c r="P203" s="25">
        <f t="shared" si="113"/>
        <v>31.0016</v>
      </c>
      <c r="Q203" s="25">
        <f t="shared" si="114"/>
        <v>126.2208</v>
      </c>
      <c r="R203" s="25">
        <f t="shared" si="115"/>
        <v>33.216000000000001</v>
      </c>
      <c r="S203" s="25">
        <f t="shared" si="116"/>
        <v>207.04640000000001</v>
      </c>
      <c r="T203" s="25">
        <f t="shared" si="117"/>
        <v>68.646400000000014</v>
      </c>
      <c r="U203" s="25">
        <f t="shared" si="118"/>
        <v>53.145600000000002</v>
      </c>
      <c r="V203" s="25">
        <f t="shared" si="119"/>
        <v>108.5056</v>
      </c>
      <c r="W203" s="25">
        <f t="shared" si="120"/>
        <v>304.48</v>
      </c>
      <c r="X203" s="25">
        <f t="shared" si="121"/>
        <v>3.3215999999999686</v>
      </c>
      <c r="Y203" s="25">
        <v>4690</v>
      </c>
      <c r="Z203" s="105">
        <v>4.2510000000000003</v>
      </c>
      <c r="AA203" s="40">
        <v>4686.2229888926304</v>
      </c>
      <c r="AB203" s="40">
        <f t="shared" si="100"/>
        <v>2.6440597014925373</v>
      </c>
      <c r="AC203" s="40">
        <f t="shared" si="101"/>
        <v>1.0151300639658849</v>
      </c>
      <c r="AD203" s="40">
        <f t="shared" si="102"/>
        <v>0.66101492537313433</v>
      </c>
      <c r="AE203" s="40">
        <f t="shared" si="103"/>
        <v>2.6912750533049041</v>
      </c>
      <c r="AF203" s="40">
        <f t="shared" si="104"/>
        <v>0.70823027718550102</v>
      </c>
      <c r="AG203" s="40">
        <f t="shared" si="105"/>
        <v>4.4146353944562895</v>
      </c>
      <c r="AH203" s="40">
        <f t="shared" si="106"/>
        <v>1.4636759061833691</v>
      </c>
      <c r="AI203" s="40">
        <f t="shared" si="107"/>
        <v>1.1331684434968017</v>
      </c>
      <c r="AJ203" s="40">
        <f t="shared" si="108"/>
        <v>2.3135522388059702</v>
      </c>
      <c r="AK203" s="40">
        <f t="shared" si="109"/>
        <v>6.4921108742004261</v>
      </c>
      <c r="AL203" s="28">
        <f t="shared" si="122"/>
        <v>23.536852878464821</v>
      </c>
    </row>
    <row r="204" spans="1:38">
      <c r="A204" s="13">
        <v>1928</v>
      </c>
      <c r="B204" s="40">
        <v>11.4</v>
      </c>
      <c r="C204" s="40">
        <v>4.5</v>
      </c>
      <c r="D204" s="40">
        <v>2.8</v>
      </c>
      <c r="E204" s="40">
        <v>10.7</v>
      </c>
      <c r="F204" s="40">
        <v>2.9</v>
      </c>
      <c r="G204" s="40">
        <v>18.5</v>
      </c>
      <c r="H204" s="40">
        <v>6.1</v>
      </c>
      <c r="I204" s="40">
        <v>5.5</v>
      </c>
      <c r="J204" s="40">
        <v>9.6</v>
      </c>
      <c r="K204" s="40">
        <v>27.9</v>
      </c>
      <c r="L204" s="40">
        <f t="shared" si="110"/>
        <v>9.9999999999994316E-2</v>
      </c>
      <c r="M204" s="25">
        <v>10947</v>
      </c>
      <c r="N204" s="25">
        <f t="shared" si="111"/>
        <v>124.7958</v>
      </c>
      <c r="O204" s="25">
        <f t="shared" si="112"/>
        <v>49.261499999999998</v>
      </c>
      <c r="P204" s="25">
        <f t="shared" si="113"/>
        <v>30.651599999999998</v>
      </c>
      <c r="Q204" s="25">
        <f t="shared" si="114"/>
        <v>117.13289999999999</v>
      </c>
      <c r="R204" s="25">
        <f t="shared" si="115"/>
        <v>31.746299999999998</v>
      </c>
      <c r="S204" s="25">
        <f t="shared" si="116"/>
        <v>202.51949999999999</v>
      </c>
      <c r="T204" s="25">
        <f t="shared" si="117"/>
        <v>66.776699999999991</v>
      </c>
      <c r="U204" s="25">
        <f t="shared" si="118"/>
        <v>60.208500000000001</v>
      </c>
      <c r="V204" s="25">
        <f t="shared" si="119"/>
        <v>105.0912</v>
      </c>
      <c r="W204" s="25">
        <f t="shared" si="120"/>
        <v>305.42129999999997</v>
      </c>
      <c r="X204" s="25">
        <f t="shared" si="121"/>
        <v>1.0946999999999378</v>
      </c>
      <c r="Y204" s="25">
        <v>4596</v>
      </c>
      <c r="Z204" s="105">
        <v>4.1660000000000004</v>
      </c>
      <c r="AA204" s="40">
        <v>4593.5262537866001</v>
      </c>
      <c r="AB204" s="40">
        <f t="shared" si="100"/>
        <v>2.7153133159268927</v>
      </c>
      <c r="AC204" s="40">
        <f t="shared" si="101"/>
        <v>1.0718342036553523</v>
      </c>
      <c r="AD204" s="40">
        <f t="shared" si="102"/>
        <v>0.66691906005221924</v>
      </c>
      <c r="AE204" s="40">
        <f t="shared" si="103"/>
        <v>2.5485835509138379</v>
      </c>
      <c r="AF204" s="40">
        <f t="shared" si="104"/>
        <v>0.69073759791122713</v>
      </c>
      <c r="AG204" s="40">
        <f t="shared" si="105"/>
        <v>4.4064295039164492</v>
      </c>
      <c r="AH204" s="40">
        <f t="shared" si="106"/>
        <v>1.4529308093994777</v>
      </c>
      <c r="AI204" s="40">
        <f t="shared" si="107"/>
        <v>1.3100195822454308</v>
      </c>
      <c r="AJ204" s="40">
        <f t="shared" si="108"/>
        <v>2.286579634464752</v>
      </c>
      <c r="AK204" s="40">
        <f t="shared" si="109"/>
        <v>6.6453720626631849</v>
      </c>
      <c r="AL204" s="28">
        <f t="shared" si="122"/>
        <v>23.794719321148822</v>
      </c>
    </row>
    <row r="205" spans="1:38">
      <c r="A205" s="13">
        <v>1927</v>
      </c>
      <c r="B205" s="40">
        <v>11.8</v>
      </c>
      <c r="C205" s="40">
        <v>4.3</v>
      </c>
      <c r="D205" s="40">
        <v>2.8</v>
      </c>
      <c r="E205" s="40">
        <v>10.8</v>
      </c>
      <c r="F205" s="40">
        <v>2.9</v>
      </c>
      <c r="G205" s="40">
        <v>17.2</v>
      </c>
      <c r="H205" s="40">
        <v>6.1</v>
      </c>
      <c r="I205" s="40">
        <v>6.9</v>
      </c>
      <c r="J205" s="40">
        <v>9.1999999999999993</v>
      </c>
      <c r="K205" s="40">
        <v>27.9</v>
      </c>
      <c r="L205" s="40">
        <f t="shared" si="110"/>
        <v>9.9999999999994316E-2</v>
      </c>
      <c r="M205" s="25">
        <v>11058</v>
      </c>
      <c r="N205" s="25">
        <f t="shared" si="111"/>
        <v>130.48440000000002</v>
      </c>
      <c r="O205" s="25">
        <f t="shared" si="112"/>
        <v>47.549399999999999</v>
      </c>
      <c r="P205" s="25">
        <f t="shared" si="113"/>
        <v>30.962399999999999</v>
      </c>
      <c r="Q205" s="25">
        <f t="shared" si="114"/>
        <v>119.42640000000002</v>
      </c>
      <c r="R205" s="25">
        <f t="shared" si="115"/>
        <v>32.068199999999997</v>
      </c>
      <c r="S205" s="25">
        <f t="shared" si="116"/>
        <v>190.19759999999999</v>
      </c>
      <c r="T205" s="25">
        <f t="shared" si="117"/>
        <v>67.453800000000001</v>
      </c>
      <c r="U205" s="25">
        <f t="shared" si="118"/>
        <v>76.300200000000004</v>
      </c>
      <c r="V205" s="25">
        <f t="shared" si="119"/>
        <v>101.7336</v>
      </c>
      <c r="W205" s="25">
        <f t="shared" si="120"/>
        <v>308.51820000000004</v>
      </c>
      <c r="X205" s="25">
        <f t="shared" si="121"/>
        <v>1.1057999999999373</v>
      </c>
      <c r="Y205" s="25">
        <v>4553</v>
      </c>
      <c r="Z205" s="105">
        <v>4.1340000000000003</v>
      </c>
      <c r="AA205" s="40">
        <v>4593.5262537866001</v>
      </c>
      <c r="AB205" s="40">
        <f t="shared" si="100"/>
        <v>2.8658994069844064</v>
      </c>
      <c r="AC205" s="40">
        <f t="shared" si="101"/>
        <v>1.0443531737316054</v>
      </c>
      <c r="AD205" s="40">
        <f t="shared" si="102"/>
        <v>0.68004392708104544</v>
      </c>
      <c r="AE205" s="40">
        <f t="shared" si="103"/>
        <v>2.6230265758840328</v>
      </c>
      <c r="AF205" s="40">
        <f t="shared" si="104"/>
        <v>0.70433121019108269</v>
      </c>
      <c r="AG205" s="40">
        <f t="shared" si="105"/>
        <v>4.1774126949264216</v>
      </c>
      <c r="AH205" s="40">
        <f t="shared" si="106"/>
        <v>1.4815242697122777</v>
      </c>
      <c r="AI205" s="40">
        <f t="shared" si="107"/>
        <v>1.6758225345925764</v>
      </c>
      <c r="AJ205" s="40">
        <f t="shared" si="108"/>
        <v>2.234430046123435</v>
      </c>
      <c r="AK205" s="40">
        <f t="shared" si="109"/>
        <v>6.7761519877004179</v>
      </c>
      <c r="AL205" s="28">
        <f t="shared" si="122"/>
        <v>24.262995826927302</v>
      </c>
    </row>
    <row r="206" spans="1:38">
      <c r="A206" s="13">
        <v>1926</v>
      </c>
      <c r="B206" s="40">
        <v>12.1</v>
      </c>
      <c r="C206" s="40">
        <v>4.5</v>
      </c>
      <c r="D206" s="40">
        <v>2.7</v>
      </c>
      <c r="E206" s="40">
        <v>11.3</v>
      </c>
      <c r="F206" s="40">
        <v>2.9</v>
      </c>
      <c r="G206" s="40">
        <v>17.600000000000001</v>
      </c>
      <c r="H206" s="40">
        <v>5.6</v>
      </c>
      <c r="I206" s="40">
        <v>6.1</v>
      </c>
      <c r="J206" s="40">
        <v>9</v>
      </c>
      <c r="K206" s="40">
        <v>28</v>
      </c>
      <c r="L206" s="40">
        <f t="shared" si="110"/>
        <v>0.19999999999998863</v>
      </c>
      <c r="M206" s="25">
        <v>11063</v>
      </c>
      <c r="N206" s="25">
        <f t="shared" si="111"/>
        <v>133.86229999999998</v>
      </c>
      <c r="O206" s="25">
        <f t="shared" si="112"/>
        <v>49.783499999999997</v>
      </c>
      <c r="P206" s="25">
        <f t="shared" si="113"/>
        <v>29.870100000000001</v>
      </c>
      <c r="Q206" s="25">
        <f t="shared" si="114"/>
        <v>125.01190000000001</v>
      </c>
      <c r="R206" s="25">
        <f t="shared" si="115"/>
        <v>32.082700000000003</v>
      </c>
      <c r="S206" s="25">
        <f t="shared" si="116"/>
        <v>194.70880000000002</v>
      </c>
      <c r="T206" s="25">
        <f t="shared" si="117"/>
        <v>61.952799999999996</v>
      </c>
      <c r="U206" s="25">
        <f t="shared" si="118"/>
        <v>67.484300000000005</v>
      </c>
      <c r="V206" s="25">
        <f t="shared" si="119"/>
        <v>99.566999999999993</v>
      </c>
      <c r="W206" s="25">
        <f t="shared" si="120"/>
        <v>309.76400000000001</v>
      </c>
      <c r="X206" s="25">
        <f t="shared" si="121"/>
        <v>2.2125999999998744</v>
      </c>
      <c r="Y206" s="25">
        <v>4319</v>
      </c>
      <c r="Z206" s="105">
        <v>3.9470000000000001</v>
      </c>
      <c r="AA206" s="40">
        <v>4343.6480982834</v>
      </c>
      <c r="AB206" s="40">
        <f t="shared" si="100"/>
        <v>3.0993818013429029</v>
      </c>
      <c r="AC206" s="40">
        <f t="shared" si="101"/>
        <v>1.1526626533919888</v>
      </c>
      <c r="AD206" s="40">
        <f t="shared" si="102"/>
        <v>0.69159759203519333</v>
      </c>
      <c r="AE206" s="40">
        <f t="shared" si="103"/>
        <v>2.894463996295439</v>
      </c>
      <c r="AF206" s="40">
        <f t="shared" si="104"/>
        <v>0.74282704329705962</v>
      </c>
      <c r="AG206" s="40">
        <f t="shared" si="105"/>
        <v>4.5081917110442236</v>
      </c>
      <c r="AH206" s="40">
        <f t="shared" si="106"/>
        <v>1.4344246353322527</v>
      </c>
      <c r="AI206" s="40">
        <f t="shared" si="107"/>
        <v>1.5624982634869182</v>
      </c>
      <c r="AJ206" s="40">
        <f t="shared" si="108"/>
        <v>2.3053253067839776</v>
      </c>
      <c r="AK206" s="40">
        <f t="shared" si="109"/>
        <v>7.1721231766612643</v>
      </c>
      <c r="AL206" s="28">
        <f t="shared" si="122"/>
        <v>25.563496179671219</v>
      </c>
    </row>
    <row r="207" spans="1:38">
      <c r="A207" s="13">
        <v>1925</v>
      </c>
      <c r="B207" s="40">
        <v>12.5</v>
      </c>
      <c r="C207" s="40">
        <v>4.5999999999999996</v>
      </c>
      <c r="D207" s="40">
        <v>2.8</v>
      </c>
      <c r="E207" s="40">
        <v>12.3</v>
      </c>
      <c r="F207" s="40">
        <v>3</v>
      </c>
      <c r="G207" s="40">
        <v>17.3</v>
      </c>
      <c r="H207" s="40">
        <v>5.3</v>
      </c>
      <c r="I207" s="40">
        <v>4.5999999999999996</v>
      </c>
      <c r="J207" s="40">
        <v>9.1</v>
      </c>
      <c r="K207" s="40">
        <v>28.4</v>
      </c>
      <c r="L207" s="40">
        <f t="shared" si="110"/>
        <v>9.9999999999994316E-2</v>
      </c>
      <c r="M207" s="25">
        <v>10719</v>
      </c>
      <c r="N207" s="25">
        <f t="shared" si="111"/>
        <v>133.98750000000001</v>
      </c>
      <c r="O207" s="25">
        <f t="shared" si="112"/>
        <v>49.307399999999994</v>
      </c>
      <c r="P207" s="25">
        <f t="shared" si="113"/>
        <v>30.013199999999998</v>
      </c>
      <c r="Q207" s="25">
        <f t="shared" si="114"/>
        <v>131.84370000000001</v>
      </c>
      <c r="R207" s="25">
        <f t="shared" si="115"/>
        <v>32.156999999999996</v>
      </c>
      <c r="S207" s="25">
        <f t="shared" si="116"/>
        <v>185.43870000000001</v>
      </c>
      <c r="T207" s="25">
        <f t="shared" si="117"/>
        <v>56.810699999999997</v>
      </c>
      <c r="U207" s="25">
        <f t="shared" si="118"/>
        <v>49.307399999999994</v>
      </c>
      <c r="V207" s="25">
        <f t="shared" si="119"/>
        <v>97.542899999999989</v>
      </c>
      <c r="W207" s="25">
        <f t="shared" si="120"/>
        <v>304.4196</v>
      </c>
      <c r="X207" s="25">
        <f t="shared" si="121"/>
        <v>1.0718999999999392</v>
      </c>
      <c r="Y207" s="25">
        <v>4542</v>
      </c>
      <c r="Z207" s="105">
        <v>4.2149999999999999</v>
      </c>
      <c r="AA207" s="40">
        <v>4502.8446650959304</v>
      </c>
      <c r="AB207" s="40">
        <f t="shared" si="100"/>
        <v>2.9499669749009252</v>
      </c>
      <c r="AC207" s="40">
        <f t="shared" si="101"/>
        <v>1.0855878467635403</v>
      </c>
      <c r="AD207" s="40">
        <f t="shared" si="102"/>
        <v>0.66079260237780701</v>
      </c>
      <c r="AE207" s="40">
        <f t="shared" si="103"/>
        <v>2.9027675033025102</v>
      </c>
      <c r="AF207" s="40">
        <f t="shared" si="104"/>
        <v>0.70799207397622188</v>
      </c>
      <c r="AG207" s="40">
        <f t="shared" si="105"/>
        <v>4.0827542932628802</v>
      </c>
      <c r="AH207" s="40">
        <f t="shared" si="106"/>
        <v>1.250785997357992</v>
      </c>
      <c r="AI207" s="40">
        <f t="shared" si="107"/>
        <v>1.0855878467635403</v>
      </c>
      <c r="AJ207" s="40">
        <f t="shared" si="108"/>
        <v>2.1475759577278728</v>
      </c>
      <c r="AK207" s="40">
        <f t="shared" si="109"/>
        <v>6.702324966974901</v>
      </c>
      <c r="AL207" s="28">
        <f t="shared" si="122"/>
        <v>23.576136063408192</v>
      </c>
    </row>
    <row r="208" spans="1:38">
      <c r="A208" s="13">
        <v>1924</v>
      </c>
      <c r="B208" s="40">
        <v>12.7</v>
      </c>
      <c r="C208" s="40">
        <v>5</v>
      </c>
      <c r="D208" s="40">
        <v>2.9</v>
      </c>
      <c r="E208" s="40">
        <v>10.9</v>
      </c>
      <c r="F208" s="40">
        <v>3</v>
      </c>
      <c r="G208" s="40">
        <v>17.8</v>
      </c>
      <c r="H208" s="40">
        <v>5.3</v>
      </c>
      <c r="I208" s="40">
        <v>3.5</v>
      </c>
      <c r="J208" s="40">
        <v>9</v>
      </c>
      <c r="K208" s="40">
        <v>29.7</v>
      </c>
      <c r="L208" s="40">
        <f t="shared" si="110"/>
        <v>0.20000000000000284</v>
      </c>
      <c r="M208" s="25">
        <v>10270</v>
      </c>
      <c r="N208" s="25">
        <f t="shared" si="111"/>
        <v>130.42899999999997</v>
      </c>
      <c r="O208" s="25">
        <f t="shared" si="112"/>
        <v>51.35</v>
      </c>
      <c r="P208" s="25">
        <f t="shared" si="113"/>
        <v>29.783000000000001</v>
      </c>
      <c r="Q208" s="25">
        <f t="shared" si="114"/>
        <v>111.943</v>
      </c>
      <c r="R208" s="25">
        <f t="shared" si="115"/>
        <v>30.81</v>
      </c>
      <c r="S208" s="25">
        <f t="shared" si="116"/>
        <v>182.80600000000001</v>
      </c>
      <c r="T208" s="25">
        <f t="shared" si="117"/>
        <v>54.430999999999997</v>
      </c>
      <c r="U208" s="25">
        <f t="shared" si="118"/>
        <v>35.945</v>
      </c>
      <c r="V208" s="25">
        <f t="shared" si="119"/>
        <v>92.43</v>
      </c>
      <c r="W208" s="25">
        <f t="shared" si="120"/>
        <v>305.01900000000001</v>
      </c>
      <c r="X208" s="25">
        <f t="shared" si="121"/>
        <v>2.0540000000000291</v>
      </c>
      <c r="Y208" s="25">
        <v>4307</v>
      </c>
      <c r="Z208" s="105">
        <v>3.9889999999999999</v>
      </c>
      <c r="AA208" s="40">
        <v>4360.7768428138697</v>
      </c>
      <c r="AB208" s="40">
        <f t="shared" si="100"/>
        <v>3.028302762944044</v>
      </c>
      <c r="AC208" s="40">
        <f t="shared" si="101"/>
        <v>1.1922451822614348</v>
      </c>
      <c r="AD208" s="40">
        <f t="shared" si="102"/>
        <v>0.69150220571163223</v>
      </c>
      <c r="AE208" s="40">
        <f t="shared" si="103"/>
        <v>2.5990944973299279</v>
      </c>
      <c r="AF208" s="40">
        <f t="shared" si="104"/>
        <v>0.71534710935686097</v>
      </c>
      <c r="AG208" s="40">
        <f t="shared" si="105"/>
        <v>4.2443928488507083</v>
      </c>
      <c r="AH208" s="40">
        <f t="shared" si="106"/>
        <v>1.2637798931971209</v>
      </c>
      <c r="AI208" s="40">
        <f t="shared" si="107"/>
        <v>0.83457162758300441</v>
      </c>
      <c r="AJ208" s="40">
        <f t="shared" si="108"/>
        <v>2.1460413280705826</v>
      </c>
      <c r="AK208" s="40">
        <f t="shared" si="109"/>
        <v>7.0819363826329234</v>
      </c>
      <c r="AL208" s="28">
        <f t="shared" si="122"/>
        <v>23.797213837938244</v>
      </c>
    </row>
    <row r="209" spans="1:38">
      <c r="A209" s="13">
        <v>1923</v>
      </c>
      <c r="B209" s="40">
        <v>13.2</v>
      </c>
      <c r="C209" s="40">
        <v>5.0999999999999996</v>
      </c>
      <c r="D209" s="40">
        <v>2.9</v>
      </c>
      <c r="E209" s="40">
        <v>11.2</v>
      </c>
      <c r="F209" s="40">
        <v>2.9</v>
      </c>
      <c r="G209" s="40">
        <v>17.899999999999999</v>
      </c>
      <c r="H209" s="40">
        <v>5.0999999999999996</v>
      </c>
      <c r="I209" s="40">
        <v>3.1</v>
      </c>
      <c r="J209" s="40">
        <v>8.9</v>
      </c>
      <c r="K209" s="40">
        <v>29.4</v>
      </c>
      <c r="L209" s="40">
        <f t="shared" si="110"/>
        <v>0.30000000000001137</v>
      </c>
      <c r="M209" s="25">
        <v>10252</v>
      </c>
      <c r="N209" s="25">
        <f t="shared" si="111"/>
        <v>135.32640000000001</v>
      </c>
      <c r="O209" s="25">
        <f t="shared" si="112"/>
        <v>52.285199999999996</v>
      </c>
      <c r="P209" s="25">
        <f t="shared" si="113"/>
        <v>29.730799999999999</v>
      </c>
      <c r="Q209" s="25">
        <f t="shared" si="114"/>
        <v>114.82239999999999</v>
      </c>
      <c r="R209" s="25">
        <f t="shared" si="115"/>
        <v>29.730799999999999</v>
      </c>
      <c r="S209" s="25">
        <f t="shared" si="116"/>
        <v>183.51079999999999</v>
      </c>
      <c r="T209" s="25">
        <f t="shared" si="117"/>
        <v>52.285199999999996</v>
      </c>
      <c r="U209" s="25">
        <f t="shared" si="118"/>
        <v>31.781200000000002</v>
      </c>
      <c r="V209" s="25">
        <f t="shared" si="119"/>
        <v>91.242800000000003</v>
      </c>
      <c r="W209" s="25">
        <f t="shared" si="120"/>
        <v>301.40879999999999</v>
      </c>
      <c r="X209" s="25">
        <f t="shared" si="121"/>
        <v>3.0756000000001169</v>
      </c>
      <c r="Y209" s="25">
        <v>4247</v>
      </c>
      <c r="Z209" s="105">
        <v>3.931</v>
      </c>
      <c r="AA209" s="40">
        <v>4248.9362167620302</v>
      </c>
      <c r="AB209" s="40">
        <f t="shared" si="100"/>
        <v>3.1863998116317402</v>
      </c>
      <c r="AC209" s="40">
        <f t="shared" si="101"/>
        <v>1.2311090181304449</v>
      </c>
      <c r="AD209" s="40">
        <f t="shared" si="102"/>
        <v>0.7000423828584883</v>
      </c>
      <c r="AE209" s="40">
        <f t="shared" si="103"/>
        <v>2.7036119613845062</v>
      </c>
      <c r="AF209" s="40">
        <f t="shared" si="104"/>
        <v>0.7000423828584883</v>
      </c>
      <c r="AG209" s="40">
        <f t="shared" si="105"/>
        <v>4.3209512597127375</v>
      </c>
      <c r="AH209" s="40">
        <f t="shared" si="106"/>
        <v>1.2311090181304449</v>
      </c>
      <c r="AI209" s="40">
        <f t="shared" si="107"/>
        <v>0.74832116788321179</v>
      </c>
      <c r="AJ209" s="40">
        <f t="shared" si="108"/>
        <v>2.1484059336001886</v>
      </c>
      <c r="AK209" s="40">
        <f t="shared" si="109"/>
        <v>7.0969813986343295</v>
      </c>
      <c r="AL209" s="28">
        <f t="shared" si="122"/>
        <v>24.066974334824582</v>
      </c>
    </row>
    <row r="210" spans="1:38">
      <c r="A210" s="13">
        <v>1922</v>
      </c>
      <c r="B210" s="40">
        <v>14.3</v>
      </c>
      <c r="C210" s="40">
        <v>5</v>
      </c>
      <c r="D210" s="40">
        <v>2.8</v>
      </c>
      <c r="E210" s="40">
        <v>13.9</v>
      </c>
      <c r="F210" s="40">
        <v>2.4</v>
      </c>
      <c r="G210" s="40">
        <v>17.5</v>
      </c>
      <c r="H210" s="40">
        <v>4.5999999999999996</v>
      </c>
      <c r="I210" s="40">
        <v>5.6</v>
      </c>
      <c r="J210" s="40">
        <v>8.3000000000000007</v>
      </c>
      <c r="K210" s="40">
        <v>25.4</v>
      </c>
      <c r="L210" s="40">
        <f t="shared" si="110"/>
        <v>0.20000000000001705</v>
      </c>
      <c r="M210" s="25">
        <v>11773</v>
      </c>
      <c r="N210" s="25">
        <f t="shared" si="111"/>
        <v>168.35389999999998</v>
      </c>
      <c r="O210" s="25">
        <f t="shared" si="112"/>
        <v>58.865000000000002</v>
      </c>
      <c r="P210" s="25">
        <f t="shared" si="113"/>
        <v>32.964400000000005</v>
      </c>
      <c r="Q210" s="25">
        <f t="shared" si="114"/>
        <v>163.6447</v>
      </c>
      <c r="R210" s="25">
        <f t="shared" si="115"/>
        <v>28.255200000000002</v>
      </c>
      <c r="S210" s="25">
        <f t="shared" si="116"/>
        <v>206.0275</v>
      </c>
      <c r="T210" s="25">
        <f t="shared" si="117"/>
        <v>54.155799999999992</v>
      </c>
      <c r="U210" s="25">
        <f t="shared" si="118"/>
        <v>65.92880000000001</v>
      </c>
      <c r="V210" s="25">
        <f t="shared" si="119"/>
        <v>97.715900000000005</v>
      </c>
      <c r="W210" s="25">
        <f t="shared" si="120"/>
        <v>299.0342</v>
      </c>
      <c r="X210" s="25">
        <f t="shared" si="121"/>
        <v>2.3546000000002008</v>
      </c>
      <c r="Y210" s="25">
        <v>4434</v>
      </c>
      <c r="Z210" s="105">
        <v>4.1399999999999997</v>
      </c>
      <c r="AA210" s="40">
        <v>4452.4660047122197</v>
      </c>
      <c r="AB210" s="40">
        <f t="shared" si="100"/>
        <v>3.7968854307622912</v>
      </c>
      <c r="AC210" s="40">
        <f t="shared" si="101"/>
        <v>1.3275823184483537</v>
      </c>
      <c r="AD210" s="40">
        <f t="shared" si="102"/>
        <v>0.74344609833107811</v>
      </c>
      <c r="AE210" s="40">
        <f t="shared" si="103"/>
        <v>3.6906788452864228</v>
      </c>
      <c r="AF210" s="40">
        <f t="shared" si="104"/>
        <v>0.63723951285520986</v>
      </c>
      <c r="AG210" s="40">
        <f t="shared" si="105"/>
        <v>4.6465381145692373</v>
      </c>
      <c r="AH210" s="40">
        <f t="shared" si="106"/>
        <v>1.221375732972485</v>
      </c>
      <c r="AI210" s="40">
        <f t="shared" si="107"/>
        <v>1.4868921966621562</v>
      </c>
      <c r="AJ210" s="40">
        <f t="shared" si="108"/>
        <v>2.2037866486242672</v>
      </c>
      <c r="AK210" s="40">
        <f t="shared" si="109"/>
        <v>6.7441181777176364</v>
      </c>
      <c r="AL210" s="28">
        <f t="shared" si="122"/>
        <v>26.49854307622914</v>
      </c>
    </row>
    <row r="211" spans="1:38">
      <c r="A211" s="13">
        <v>1921</v>
      </c>
      <c r="B211" s="40">
        <v>18.899999999999999</v>
      </c>
      <c r="C211" s="40">
        <v>4.9000000000000004</v>
      </c>
      <c r="D211" s="40">
        <v>2.6</v>
      </c>
      <c r="E211" s="40">
        <v>15.4</v>
      </c>
      <c r="F211" s="40">
        <v>2</v>
      </c>
      <c r="G211" s="40">
        <v>15.9</v>
      </c>
      <c r="H211" s="40">
        <v>3.9</v>
      </c>
      <c r="I211" s="40">
        <v>7.1</v>
      </c>
      <c r="J211" s="40">
        <v>7.5</v>
      </c>
      <c r="K211" s="40">
        <v>21.5</v>
      </c>
      <c r="L211" s="40">
        <f t="shared" si="110"/>
        <v>0.30000000000001137</v>
      </c>
      <c r="M211" s="25">
        <v>14295</v>
      </c>
      <c r="N211" s="25">
        <f t="shared" si="111"/>
        <v>270.1755</v>
      </c>
      <c r="O211" s="25">
        <f t="shared" si="112"/>
        <v>70.045500000000004</v>
      </c>
      <c r="P211" s="25">
        <f t="shared" si="113"/>
        <v>37.167000000000002</v>
      </c>
      <c r="Q211" s="25">
        <f t="shared" si="114"/>
        <v>220.143</v>
      </c>
      <c r="R211" s="25">
        <f t="shared" si="115"/>
        <v>28.59</v>
      </c>
      <c r="S211" s="25">
        <f t="shared" si="116"/>
        <v>227.29050000000001</v>
      </c>
      <c r="T211" s="25">
        <f t="shared" si="117"/>
        <v>55.750500000000002</v>
      </c>
      <c r="U211" s="25">
        <f t="shared" si="118"/>
        <v>101.4945</v>
      </c>
      <c r="V211" s="25">
        <f t="shared" si="119"/>
        <v>107.21250000000001</v>
      </c>
      <c r="W211" s="25">
        <f t="shared" si="120"/>
        <v>307.34249999999997</v>
      </c>
      <c r="X211" s="25">
        <f t="shared" si="121"/>
        <v>4.2885000000001625</v>
      </c>
      <c r="Y211" s="25">
        <v>4980</v>
      </c>
      <c r="Z211" s="105">
        <v>4.7320000000000002</v>
      </c>
      <c r="AA211" s="40">
        <v>4900.8360821272299</v>
      </c>
      <c r="AB211" s="40">
        <f t="shared" si="100"/>
        <v>5.4252108433734936</v>
      </c>
      <c r="AC211" s="40">
        <f t="shared" si="101"/>
        <v>1.4065361445783133</v>
      </c>
      <c r="AD211" s="40">
        <f t="shared" si="102"/>
        <v>0.74632530120481932</v>
      </c>
      <c r="AE211" s="40">
        <f t="shared" si="103"/>
        <v>4.4205421686746984</v>
      </c>
      <c r="AF211" s="40">
        <f t="shared" si="104"/>
        <v>0.57409638554216869</v>
      </c>
      <c r="AG211" s="40">
        <f t="shared" si="105"/>
        <v>4.5640662650602408</v>
      </c>
      <c r="AH211" s="40">
        <f t="shared" si="106"/>
        <v>1.1194879518072289</v>
      </c>
      <c r="AI211" s="40">
        <f t="shared" si="107"/>
        <v>2.038042168674699</v>
      </c>
      <c r="AJ211" s="40">
        <f t="shared" si="108"/>
        <v>2.1528614457831323</v>
      </c>
      <c r="AK211" s="40">
        <f t="shared" si="109"/>
        <v>6.1715361445783126</v>
      </c>
      <c r="AL211" s="28">
        <f t="shared" si="122"/>
        <v>28.618704819277106</v>
      </c>
    </row>
    <row r="212" spans="1:38">
      <c r="A212" s="13">
        <v>1920</v>
      </c>
      <c r="B212" s="40">
        <v>32.6</v>
      </c>
      <c r="C212" s="40">
        <v>4.5</v>
      </c>
      <c r="D212" s="40">
        <v>2.1</v>
      </c>
      <c r="E212" s="40">
        <v>12.8</v>
      </c>
      <c r="F212" s="40">
        <v>1.6</v>
      </c>
      <c r="G212" s="40">
        <v>13.4</v>
      </c>
      <c r="H212" s="40">
        <v>3.1</v>
      </c>
      <c r="I212" s="40">
        <v>3.3</v>
      </c>
      <c r="J212" s="40">
        <v>6.1</v>
      </c>
      <c r="K212" s="40">
        <v>20.399999999999999</v>
      </c>
      <c r="L212" s="40">
        <f t="shared" si="110"/>
        <v>0.10000000000002274</v>
      </c>
      <c r="M212" s="25">
        <v>15921</v>
      </c>
      <c r="N212" s="25">
        <f t="shared" si="111"/>
        <v>519.02460000000008</v>
      </c>
      <c r="O212" s="25">
        <f t="shared" si="112"/>
        <v>71.644499999999994</v>
      </c>
      <c r="P212" s="25">
        <f t="shared" si="113"/>
        <v>33.434100000000001</v>
      </c>
      <c r="Q212" s="25">
        <f t="shared" si="114"/>
        <v>203.78880000000001</v>
      </c>
      <c r="R212" s="25">
        <f t="shared" si="115"/>
        <v>25.473600000000001</v>
      </c>
      <c r="S212" s="25">
        <f t="shared" si="116"/>
        <v>213.34139999999999</v>
      </c>
      <c r="T212" s="25">
        <f t="shared" si="117"/>
        <v>49.3551</v>
      </c>
      <c r="U212" s="25">
        <f t="shared" si="118"/>
        <v>52.539299999999997</v>
      </c>
      <c r="V212" s="25">
        <f t="shared" si="119"/>
        <v>97.118099999999998</v>
      </c>
      <c r="W212" s="25">
        <f t="shared" si="120"/>
        <v>324.78839999999997</v>
      </c>
      <c r="X212" s="25">
        <f t="shared" si="121"/>
        <v>1.5921000000003618</v>
      </c>
      <c r="Y212" s="25">
        <v>5809</v>
      </c>
      <c r="Z212" s="105">
        <v>5.97</v>
      </c>
      <c r="AA212" s="40">
        <v>5967.8561090541898</v>
      </c>
      <c r="AB212" s="40">
        <f t="shared" si="100"/>
        <v>8.9348355999311426</v>
      </c>
      <c r="AC212" s="40">
        <f t="shared" si="101"/>
        <v>1.2333362024444825</v>
      </c>
      <c r="AD212" s="40">
        <f t="shared" si="102"/>
        <v>0.57555689447409186</v>
      </c>
      <c r="AE212" s="40">
        <f t="shared" si="103"/>
        <v>3.5081563091754178</v>
      </c>
      <c r="AF212" s="40">
        <f t="shared" si="104"/>
        <v>0.43851953864692722</v>
      </c>
      <c r="AG212" s="40">
        <f t="shared" si="105"/>
        <v>3.6726011361680149</v>
      </c>
      <c r="AH212" s="40">
        <f t="shared" si="106"/>
        <v>0.84963160612842148</v>
      </c>
      <c r="AI212" s="40">
        <f t="shared" si="107"/>
        <v>0.90444654845928718</v>
      </c>
      <c r="AJ212" s="40">
        <f t="shared" si="108"/>
        <v>1.6718557410914099</v>
      </c>
      <c r="AK212" s="40">
        <f t="shared" si="109"/>
        <v>5.5911241177483211</v>
      </c>
      <c r="AL212" s="28">
        <f t="shared" si="122"/>
        <v>27.380063694267516</v>
      </c>
    </row>
    <row r="213" spans="1:38">
      <c r="A213" s="13">
        <v>1919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0"/>
      <c r="Y213" s="25">
        <v>5348</v>
      </c>
      <c r="Z213" s="105">
        <v>5.5460000000000003</v>
      </c>
      <c r="AA213" s="40">
        <v>5398.5164569761</v>
      </c>
      <c r="AB213" s="40">
        <f t="shared" si="100"/>
        <v>0</v>
      </c>
      <c r="AC213" s="40">
        <f t="shared" si="101"/>
        <v>0</v>
      </c>
      <c r="AD213" s="40">
        <f t="shared" si="102"/>
        <v>0</v>
      </c>
      <c r="AE213" s="40">
        <f t="shared" si="103"/>
        <v>0</v>
      </c>
      <c r="AF213" s="40">
        <f t="shared" si="104"/>
        <v>0</v>
      </c>
      <c r="AG213" s="40">
        <f t="shared" si="105"/>
        <v>0</v>
      </c>
      <c r="AH213" s="40">
        <f t="shared" si="106"/>
        <v>0</v>
      </c>
      <c r="AI213" s="40">
        <f t="shared" si="107"/>
        <v>0</v>
      </c>
      <c r="AJ213" s="40">
        <f t="shared" si="108"/>
        <v>0</v>
      </c>
      <c r="AK213" s="40">
        <f t="shared" si="109"/>
        <v>0</v>
      </c>
      <c r="AL213" s="28">
        <f t="shared" si="122"/>
        <v>0</v>
      </c>
    </row>
    <row r="214" spans="1:38">
      <c r="A214" s="29">
        <v>1918</v>
      </c>
      <c r="B214" s="40">
        <v>80.599999999999994</v>
      </c>
      <c r="C214" s="40">
        <v>1.3</v>
      </c>
      <c r="D214" s="44"/>
      <c r="E214" s="40">
        <v>1.1000000000000001</v>
      </c>
      <c r="F214" s="111">
        <v>0.6</v>
      </c>
      <c r="G214" s="40"/>
      <c r="H214" s="58" t="s">
        <v>69</v>
      </c>
      <c r="I214" s="40">
        <v>4.7</v>
      </c>
      <c r="J214" s="40"/>
      <c r="K214" s="40">
        <v>10.9</v>
      </c>
      <c r="L214" s="40">
        <f>100-SUM(B214:K214)</f>
        <v>0.80000000000001137</v>
      </c>
      <c r="M214" s="25">
        <v>24270</v>
      </c>
      <c r="N214" s="25">
        <f t="shared" ref="N214:S215" si="123">B214*$M214/1000</f>
        <v>1956.1619999999998</v>
      </c>
      <c r="O214" s="25">
        <f t="shared" si="123"/>
        <v>31.550999999999998</v>
      </c>
      <c r="P214" s="25">
        <f t="shared" si="123"/>
        <v>0</v>
      </c>
      <c r="Q214" s="25">
        <f t="shared" si="123"/>
        <v>26.697000000000003</v>
      </c>
      <c r="R214" s="25">
        <f t="shared" si="123"/>
        <v>14.561999999999999</v>
      </c>
      <c r="S214" s="25">
        <f t="shared" si="123"/>
        <v>0</v>
      </c>
      <c r="T214" s="44" t="s">
        <v>69</v>
      </c>
      <c r="U214" s="25">
        <f t="shared" ref="U214:X215" si="124">I214*$M214/1000</f>
        <v>114.069</v>
      </c>
      <c r="V214" s="25">
        <f t="shared" si="124"/>
        <v>0</v>
      </c>
      <c r="W214" s="25">
        <f t="shared" si="124"/>
        <v>264.54300000000001</v>
      </c>
      <c r="X214" s="25">
        <f t="shared" si="124"/>
        <v>19.416000000000277</v>
      </c>
      <c r="Y214" s="25">
        <v>5010</v>
      </c>
      <c r="Z214" s="105">
        <v>5.2249999999999996</v>
      </c>
      <c r="AA214" s="40">
        <v>5026.2575796778201</v>
      </c>
      <c r="AB214" s="40">
        <f t="shared" ref="AB214:AB245" si="125">100*N214/$Y214</f>
        <v>39.045149700598799</v>
      </c>
      <c r="AC214" s="40">
        <f t="shared" ref="AC214:AC245" si="126">100*O214/$Y214</f>
        <v>0.62976047904191612</v>
      </c>
      <c r="AD214" s="40">
        <f t="shared" ref="AD214:AD245" si="127">100*P214/$Y214</f>
        <v>0</v>
      </c>
      <c r="AE214" s="40">
        <f t="shared" ref="AE214:AE245" si="128">100*Q214/$Y214</f>
        <v>0.53287425149700607</v>
      </c>
      <c r="AF214" s="40">
        <f t="shared" ref="AF214:AF245" si="129">100*R214/$Y214</f>
        <v>0.29065868263473055</v>
      </c>
      <c r="AG214" s="40">
        <f t="shared" ref="AG214:AG245" si="130">100*S214/$Y214</f>
        <v>0</v>
      </c>
      <c r="AH214" s="70" t="s">
        <v>69</v>
      </c>
      <c r="AI214" s="40">
        <f t="shared" ref="AI214:AI245" si="131">100*U214/$Y214</f>
        <v>2.2768263473053891</v>
      </c>
      <c r="AJ214" s="40">
        <f t="shared" ref="AJ214:AJ245" si="132">100*V214/$Y214</f>
        <v>0</v>
      </c>
      <c r="AK214" s="40">
        <f t="shared" ref="AK214:AK245" si="133">100*W214/$Y214</f>
        <v>5.2802994011976043</v>
      </c>
      <c r="AL214" s="28">
        <f t="shared" si="122"/>
        <v>48.055568862275436</v>
      </c>
    </row>
    <row r="215" spans="1:38">
      <c r="A215" s="29">
        <v>1917</v>
      </c>
      <c r="B215" s="40">
        <v>74.099999999999994</v>
      </c>
      <c r="C215" s="40">
        <v>1.8</v>
      </c>
      <c r="D215" s="44"/>
      <c r="E215" s="40">
        <v>1.6</v>
      </c>
      <c r="F215" s="111">
        <v>0.8</v>
      </c>
      <c r="G215" s="40"/>
      <c r="H215" s="58" t="s">
        <v>69</v>
      </c>
      <c r="I215" s="40">
        <v>8.4</v>
      </c>
      <c r="J215" s="40"/>
      <c r="K215" s="40">
        <v>12.2</v>
      </c>
      <c r="L215" s="40">
        <f>100-SUM(B215:K215)</f>
        <v>1.1000000000000085</v>
      </c>
      <c r="M215" s="25">
        <v>15155</v>
      </c>
      <c r="N215" s="25">
        <f t="shared" si="123"/>
        <v>1122.9855</v>
      </c>
      <c r="O215" s="25">
        <f t="shared" si="123"/>
        <v>27.279</v>
      </c>
      <c r="P215" s="25">
        <f t="shared" si="123"/>
        <v>0</v>
      </c>
      <c r="Q215" s="25">
        <f t="shared" si="123"/>
        <v>24.248000000000001</v>
      </c>
      <c r="R215" s="25">
        <f t="shared" si="123"/>
        <v>12.124000000000001</v>
      </c>
      <c r="S215" s="25">
        <f t="shared" si="123"/>
        <v>0</v>
      </c>
      <c r="T215" s="44" t="s">
        <v>69</v>
      </c>
      <c r="U215" s="25">
        <f t="shared" si="124"/>
        <v>127.30200000000001</v>
      </c>
      <c r="V215" s="25">
        <f t="shared" si="124"/>
        <v>0</v>
      </c>
      <c r="W215" s="25">
        <f t="shared" si="124"/>
        <v>184.89099999999999</v>
      </c>
      <c r="X215" s="25">
        <f t="shared" si="124"/>
        <v>16.670500000000132</v>
      </c>
      <c r="Y215" s="25">
        <v>4246</v>
      </c>
      <c r="Z215" s="105">
        <v>4.399</v>
      </c>
      <c r="AA215" s="40">
        <v>4212.8684389294503</v>
      </c>
      <c r="AB215" s="40">
        <f t="shared" si="125"/>
        <v>26.448080546396611</v>
      </c>
      <c r="AC215" s="40">
        <f t="shared" si="126"/>
        <v>0.64246349505416867</v>
      </c>
      <c r="AD215" s="40">
        <f t="shared" si="127"/>
        <v>0</v>
      </c>
      <c r="AE215" s="40">
        <f t="shared" si="128"/>
        <v>0.57107866227037218</v>
      </c>
      <c r="AF215" s="40">
        <f t="shared" si="129"/>
        <v>0.28553933113518609</v>
      </c>
      <c r="AG215" s="40">
        <f t="shared" si="130"/>
        <v>0</v>
      </c>
      <c r="AH215" s="70" t="s">
        <v>69</v>
      </c>
      <c r="AI215" s="40">
        <f t="shared" si="131"/>
        <v>2.998162976919454</v>
      </c>
      <c r="AJ215" s="40">
        <f t="shared" si="132"/>
        <v>0</v>
      </c>
      <c r="AK215" s="40">
        <f t="shared" si="133"/>
        <v>4.3544747998115874</v>
      </c>
      <c r="AL215" s="28">
        <f t="shared" si="122"/>
        <v>35.299799811587377</v>
      </c>
    </row>
    <row r="216" spans="1:38">
      <c r="A216" s="29">
        <v>1916</v>
      </c>
      <c r="B216" s="28"/>
      <c r="C216" s="28"/>
      <c r="D216" s="28"/>
      <c r="E216" s="28"/>
      <c r="F216" s="28"/>
      <c r="G216" s="28"/>
      <c r="H216" s="68"/>
      <c r="I216" s="28"/>
      <c r="J216" s="28"/>
      <c r="K216" s="28"/>
      <c r="L216" s="28"/>
      <c r="Y216" s="25">
        <v>3393</v>
      </c>
      <c r="Z216" s="105">
        <v>3.4489999999999998</v>
      </c>
      <c r="AA216" s="40">
        <v>3381.94952535536</v>
      </c>
      <c r="AB216" s="40">
        <f t="shared" si="125"/>
        <v>0</v>
      </c>
      <c r="AC216" s="40">
        <f t="shared" si="126"/>
        <v>0</v>
      </c>
      <c r="AD216" s="40">
        <f t="shared" si="127"/>
        <v>0</v>
      </c>
      <c r="AE216" s="40">
        <f t="shared" si="128"/>
        <v>0</v>
      </c>
      <c r="AF216" s="40">
        <f t="shared" si="129"/>
        <v>0</v>
      </c>
      <c r="AG216" s="40">
        <f t="shared" si="130"/>
        <v>0</v>
      </c>
      <c r="AH216" s="10"/>
      <c r="AI216" s="40">
        <f t="shared" si="131"/>
        <v>0</v>
      </c>
      <c r="AJ216" s="40">
        <f t="shared" si="132"/>
        <v>0</v>
      </c>
      <c r="AK216" s="40">
        <f t="shared" si="133"/>
        <v>0</v>
      </c>
      <c r="AL216" s="28">
        <f t="shared" si="122"/>
        <v>0</v>
      </c>
    </row>
    <row r="217" spans="1:38">
      <c r="A217" s="29">
        <v>1915</v>
      </c>
      <c r="B217" s="40">
        <v>74.8</v>
      </c>
      <c r="C217" s="40">
        <v>2.8</v>
      </c>
      <c r="D217" s="40">
        <v>1.4</v>
      </c>
      <c r="E217" s="40">
        <v>3.7</v>
      </c>
      <c r="F217" s="40">
        <v>1.3</v>
      </c>
      <c r="G217" s="40"/>
      <c r="H217" s="58" t="s">
        <v>69</v>
      </c>
      <c r="I217" s="40">
        <v>9.6999999999999993</v>
      </c>
      <c r="J217" s="40"/>
      <c r="K217" s="40">
        <v>6</v>
      </c>
      <c r="L217" s="40">
        <f>100-SUM(B217:K217)</f>
        <v>0.29999999999999716</v>
      </c>
      <c r="M217" s="25">
        <v>9581</v>
      </c>
      <c r="N217" s="25">
        <f t="shared" ref="N217:S217" si="134">B217*$M217/1000</f>
        <v>716.65879999999993</v>
      </c>
      <c r="O217" s="25">
        <f t="shared" si="134"/>
        <v>26.826799999999999</v>
      </c>
      <c r="P217" s="25">
        <f t="shared" si="134"/>
        <v>13.413399999999999</v>
      </c>
      <c r="Q217" s="25">
        <f t="shared" si="134"/>
        <v>35.449700000000007</v>
      </c>
      <c r="R217" s="25">
        <f t="shared" si="134"/>
        <v>12.455300000000001</v>
      </c>
      <c r="S217" s="25">
        <f t="shared" si="134"/>
        <v>0</v>
      </c>
      <c r="T217" s="44" t="s">
        <v>69</v>
      </c>
      <c r="U217" s="25">
        <f>I217*$M217/1000</f>
        <v>92.935699999999997</v>
      </c>
      <c r="V217" s="25">
        <f>J217*$M217/1000</f>
        <v>0</v>
      </c>
      <c r="W217" s="25">
        <f>K217*$M217/1000</f>
        <v>57.485999999999997</v>
      </c>
      <c r="X217" s="25">
        <f>L217*$M217/1000</f>
        <v>2.8742999999999728</v>
      </c>
      <c r="Y217" s="25">
        <v>2929</v>
      </c>
      <c r="Z217" s="105">
        <v>2.9750000000000001</v>
      </c>
      <c r="AA217" s="40">
        <v>2900.9489957856899</v>
      </c>
      <c r="AB217" s="40">
        <f t="shared" si="125"/>
        <v>24.467695459201089</v>
      </c>
      <c r="AC217" s="40">
        <f t="shared" si="126"/>
        <v>0.91590303857972</v>
      </c>
      <c r="AD217" s="40">
        <f t="shared" si="127"/>
        <v>0.45795151928986</v>
      </c>
      <c r="AE217" s="40">
        <f t="shared" si="128"/>
        <v>1.2103004438374874</v>
      </c>
      <c r="AF217" s="40">
        <f t="shared" si="129"/>
        <v>0.42524069648344154</v>
      </c>
      <c r="AG217" s="40">
        <f t="shared" si="130"/>
        <v>0</v>
      </c>
      <c r="AH217" s="70" t="s">
        <v>69</v>
      </c>
      <c r="AI217" s="40">
        <f t="shared" si="131"/>
        <v>3.1729498122226016</v>
      </c>
      <c r="AJ217" s="40">
        <f t="shared" si="132"/>
        <v>0</v>
      </c>
      <c r="AK217" s="40">
        <f t="shared" si="133"/>
        <v>1.9626493683851143</v>
      </c>
      <c r="AL217" s="28">
        <f t="shared" si="122"/>
        <v>32.612690337999311</v>
      </c>
    </row>
    <row r="218" spans="1:38">
      <c r="A218" s="29">
        <v>1914</v>
      </c>
      <c r="B218" s="40"/>
      <c r="C218" s="40"/>
      <c r="D218" s="40"/>
      <c r="E218" s="40"/>
      <c r="F218" s="40"/>
      <c r="G218" s="40"/>
      <c r="H218" s="58"/>
      <c r="I218" s="40"/>
      <c r="J218" s="40"/>
      <c r="K218" s="40"/>
      <c r="L218" s="40"/>
      <c r="N218" s="25"/>
      <c r="Y218" s="25">
        <v>2441</v>
      </c>
      <c r="Z218" s="105">
        <v>2.383</v>
      </c>
      <c r="AA218" s="40">
        <v>2410.6849801756598</v>
      </c>
      <c r="AB218" s="40">
        <f t="shared" si="125"/>
        <v>0</v>
      </c>
      <c r="AC218" s="40">
        <f t="shared" si="126"/>
        <v>0</v>
      </c>
      <c r="AD218" s="40">
        <f t="shared" si="127"/>
        <v>0</v>
      </c>
      <c r="AE218" s="40">
        <f t="shared" si="128"/>
        <v>0</v>
      </c>
      <c r="AF218" s="40">
        <f t="shared" si="129"/>
        <v>0</v>
      </c>
      <c r="AG218" s="40">
        <f t="shared" si="130"/>
        <v>0</v>
      </c>
      <c r="AH218" s="10"/>
      <c r="AI218" s="40">
        <f t="shared" si="131"/>
        <v>0</v>
      </c>
      <c r="AJ218" s="40">
        <f t="shared" si="132"/>
        <v>0</v>
      </c>
      <c r="AK218" s="40">
        <f t="shared" si="133"/>
        <v>0</v>
      </c>
      <c r="AL218" s="28">
        <f t="shared" si="122"/>
        <v>0</v>
      </c>
    </row>
    <row r="219" spans="1:38">
      <c r="A219" s="13">
        <v>1913</v>
      </c>
      <c r="B219" s="40">
        <v>29.9</v>
      </c>
      <c r="C219" s="40">
        <v>6.9</v>
      </c>
      <c r="D219" s="40">
        <v>5.7</v>
      </c>
      <c r="E219" s="40">
        <v>12.9</v>
      </c>
      <c r="F219" s="40">
        <v>5</v>
      </c>
      <c r="G219" s="40"/>
      <c r="H219" s="58" t="s">
        <v>69</v>
      </c>
      <c r="I219" s="40">
        <v>33</v>
      </c>
      <c r="J219" s="40"/>
      <c r="K219" s="40">
        <v>6.1</v>
      </c>
      <c r="L219" s="40">
        <f>100-SUM(B219:K219)</f>
        <v>0.5</v>
      </c>
      <c r="M219" s="25">
        <v>3054</v>
      </c>
      <c r="N219" s="25">
        <f t="shared" ref="N219:S219" si="135">B219*$M219/1000</f>
        <v>91.314599999999984</v>
      </c>
      <c r="O219" s="25">
        <f t="shared" si="135"/>
        <v>21.072600000000001</v>
      </c>
      <c r="P219" s="25">
        <f t="shared" si="135"/>
        <v>17.407799999999998</v>
      </c>
      <c r="Q219" s="25">
        <f t="shared" si="135"/>
        <v>39.396599999999999</v>
      </c>
      <c r="R219" s="25">
        <f t="shared" si="135"/>
        <v>15.27</v>
      </c>
      <c r="S219" s="25">
        <f t="shared" si="135"/>
        <v>0</v>
      </c>
      <c r="T219" s="44" t="s">
        <v>69</v>
      </c>
      <c r="U219" s="25">
        <f>I219*$M219/1000</f>
        <v>100.782</v>
      </c>
      <c r="V219" s="25">
        <f>J219*$M219/1000</f>
        <v>0</v>
      </c>
      <c r="W219" s="25">
        <f>K219*$M219/1000</f>
        <v>18.629399999999997</v>
      </c>
      <c r="X219" s="25">
        <f>L219*$M219/1000</f>
        <v>1.5269999999999999</v>
      </c>
      <c r="Y219" s="25">
        <v>2407</v>
      </c>
      <c r="Z219" s="105">
        <v>2.3540000000000001</v>
      </c>
      <c r="AA219" s="40">
        <v>2380.4283565903802</v>
      </c>
      <c r="AB219" s="40">
        <f t="shared" si="125"/>
        <v>3.7937100124636474</v>
      </c>
      <c r="AC219" s="40">
        <f t="shared" si="126"/>
        <v>0.87547154133776495</v>
      </c>
      <c r="AD219" s="40">
        <f t="shared" si="127"/>
        <v>0.72321562110510995</v>
      </c>
      <c r="AE219" s="40">
        <f t="shared" si="128"/>
        <v>1.6367511425010386</v>
      </c>
      <c r="AF219" s="40">
        <f t="shared" si="129"/>
        <v>0.63439966763606148</v>
      </c>
      <c r="AG219" s="40">
        <f t="shared" si="130"/>
        <v>0</v>
      </c>
      <c r="AH219" s="70" t="s">
        <v>69</v>
      </c>
      <c r="AI219" s="40">
        <f t="shared" si="131"/>
        <v>4.1870378063980054</v>
      </c>
      <c r="AJ219" s="40">
        <f t="shared" si="132"/>
        <v>0</v>
      </c>
      <c r="AK219" s="40">
        <f t="shared" si="133"/>
        <v>0.77396759451599484</v>
      </c>
      <c r="AL219" s="28">
        <f t="shared" si="122"/>
        <v>12.624553385957622</v>
      </c>
    </row>
    <row r="220" spans="1:38">
      <c r="A220" s="13">
        <v>1912</v>
      </c>
      <c r="B220" s="40"/>
      <c r="C220" s="40"/>
      <c r="D220" s="40"/>
      <c r="E220" s="40"/>
      <c r="F220" s="40"/>
      <c r="G220" s="40"/>
      <c r="H220" s="58"/>
      <c r="I220" s="40"/>
      <c r="J220" s="40"/>
      <c r="K220" s="40"/>
      <c r="L220" s="40"/>
      <c r="N220" s="25"/>
      <c r="Y220" s="25">
        <v>2303</v>
      </c>
      <c r="Z220" s="105">
        <v>2.206</v>
      </c>
      <c r="AA220" s="40">
        <v>2287.7086464277199</v>
      </c>
      <c r="AB220" s="40">
        <f t="shared" si="125"/>
        <v>0</v>
      </c>
      <c r="AC220" s="40">
        <f t="shared" si="126"/>
        <v>0</v>
      </c>
      <c r="AD220" s="40">
        <f t="shared" si="127"/>
        <v>0</v>
      </c>
      <c r="AE220" s="40">
        <f t="shared" si="128"/>
        <v>0</v>
      </c>
      <c r="AF220" s="40">
        <f t="shared" si="129"/>
        <v>0</v>
      </c>
      <c r="AG220" s="40">
        <f t="shared" si="130"/>
        <v>0</v>
      </c>
      <c r="AH220" s="10"/>
      <c r="AI220" s="40">
        <f t="shared" si="131"/>
        <v>0</v>
      </c>
      <c r="AJ220" s="40">
        <f t="shared" si="132"/>
        <v>0</v>
      </c>
      <c r="AK220" s="40">
        <f t="shared" si="133"/>
        <v>0</v>
      </c>
      <c r="AL220" s="28">
        <f t="shared" si="122"/>
        <v>0</v>
      </c>
    </row>
    <row r="221" spans="1:38">
      <c r="A221" s="13">
        <v>1911</v>
      </c>
      <c r="B221" s="40"/>
      <c r="C221" s="40"/>
      <c r="D221" s="40"/>
      <c r="E221" s="40"/>
      <c r="F221" s="40"/>
      <c r="G221" s="40"/>
      <c r="H221" s="58"/>
      <c r="I221" s="40"/>
      <c r="J221" s="40"/>
      <c r="K221" s="40"/>
      <c r="L221" s="40"/>
      <c r="N221" s="25"/>
      <c r="Y221" s="25">
        <v>2217</v>
      </c>
      <c r="Z221" s="105">
        <v>2.1629999999999998</v>
      </c>
      <c r="AA221" s="40">
        <v>2190.5610056535502</v>
      </c>
      <c r="AB221" s="40">
        <f t="shared" si="125"/>
        <v>0</v>
      </c>
      <c r="AC221" s="40">
        <f t="shared" si="126"/>
        <v>0</v>
      </c>
      <c r="AD221" s="40">
        <f t="shared" si="127"/>
        <v>0</v>
      </c>
      <c r="AE221" s="40">
        <f t="shared" si="128"/>
        <v>0</v>
      </c>
      <c r="AF221" s="40">
        <f t="shared" si="129"/>
        <v>0</v>
      </c>
      <c r="AG221" s="40">
        <f t="shared" si="130"/>
        <v>0</v>
      </c>
      <c r="AH221" s="10"/>
      <c r="AI221" s="40">
        <f t="shared" si="131"/>
        <v>0</v>
      </c>
      <c r="AJ221" s="40">
        <f t="shared" si="132"/>
        <v>0</v>
      </c>
      <c r="AK221" s="40">
        <f t="shared" si="133"/>
        <v>0</v>
      </c>
      <c r="AL221" s="28">
        <f t="shared" si="122"/>
        <v>0</v>
      </c>
    </row>
    <row r="222" spans="1:38">
      <c r="A222" s="13">
        <v>1910</v>
      </c>
      <c r="B222" s="40">
        <v>27.3</v>
      </c>
      <c r="C222" s="40">
        <v>8.1</v>
      </c>
      <c r="D222" s="40">
        <v>4.7</v>
      </c>
      <c r="E222" s="40">
        <v>13.9</v>
      </c>
      <c r="F222" s="40">
        <v>5.3</v>
      </c>
      <c r="G222" s="40"/>
      <c r="H222" s="58" t="s">
        <v>69</v>
      </c>
      <c r="I222" s="40">
        <v>32.799999999999997</v>
      </c>
      <c r="J222" s="40"/>
      <c r="K222" s="40">
        <v>7.4</v>
      </c>
      <c r="L222" s="44">
        <f>100-SUM(B222:K222)</f>
        <v>0.5</v>
      </c>
      <c r="M222" s="25">
        <v>2720</v>
      </c>
      <c r="N222" s="25">
        <f t="shared" ref="N222:S222" si="136">B222*$M222/1000</f>
        <v>74.256</v>
      </c>
      <c r="O222" s="25">
        <f t="shared" si="136"/>
        <v>22.032</v>
      </c>
      <c r="P222" s="25">
        <f t="shared" si="136"/>
        <v>12.784000000000001</v>
      </c>
      <c r="Q222" s="25">
        <f t="shared" si="136"/>
        <v>37.808</v>
      </c>
      <c r="R222" s="25">
        <f t="shared" si="136"/>
        <v>14.416</v>
      </c>
      <c r="S222" s="25">
        <f t="shared" si="136"/>
        <v>0</v>
      </c>
      <c r="T222" s="44" t="s">
        <v>69</v>
      </c>
      <c r="U222" s="25">
        <f>I222*$M222/1000</f>
        <v>89.21599999999998</v>
      </c>
      <c r="V222" s="25">
        <f>J222*$M222/1000</f>
        <v>0</v>
      </c>
      <c r="W222" s="25">
        <f>K222*$M222/1000</f>
        <v>20.128</v>
      </c>
      <c r="X222" s="25">
        <f>L222*$M222/1000</f>
        <v>1.36</v>
      </c>
      <c r="Y222" s="25">
        <v>2135</v>
      </c>
      <c r="Z222" s="105">
        <v>2.052</v>
      </c>
      <c r="AA222" s="40">
        <v>2104.7119717108098</v>
      </c>
      <c r="AB222" s="40">
        <f t="shared" si="125"/>
        <v>3.4780327868852461</v>
      </c>
      <c r="AC222" s="40">
        <f t="shared" si="126"/>
        <v>1.031943793911007</v>
      </c>
      <c r="AD222" s="40">
        <f t="shared" si="127"/>
        <v>0.59878220140515226</v>
      </c>
      <c r="AE222" s="40">
        <f t="shared" si="128"/>
        <v>1.7708665105386419</v>
      </c>
      <c r="AF222" s="40">
        <f t="shared" si="129"/>
        <v>0.67522248243559724</v>
      </c>
      <c r="AG222" s="40">
        <f t="shared" si="130"/>
        <v>0</v>
      </c>
      <c r="AH222" s="70" t="s">
        <v>69</v>
      </c>
      <c r="AI222" s="40">
        <f t="shared" si="131"/>
        <v>4.1787353629976574</v>
      </c>
      <c r="AJ222" s="40">
        <f t="shared" si="132"/>
        <v>0</v>
      </c>
      <c r="AK222" s="40">
        <f t="shared" si="133"/>
        <v>0.94276346604215455</v>
      </c>
      <c r="AL222" s="28">
        <f t="shared" si="122"/>
        <v>12.676346604215457</v>
      </c>
    </row>
    <row r="223" spans="1:38">
      <c r="A223" s="13">
        <v>1909</v>
      </c>
      <c r="B223" s="40"/>
      <c r="C223" s="40"/>
      <c r="D223" s="40"/>
      <c r="E223" s="40"/>
      <c r="F223" s="40"/>
      <c r="G223" s="40"/>
      <c r="H223" s="58"/>
      <c r="I223" s="40"/>
      <c r="J223" s="40"/>
      <c r="K223" s="40"/>
      <c r="L223" s="40"/>
      <c r="N223" s="25"/>
      <c r="Y223" s="25">
        <v>2047</v>
      </c>
      <c r="Z223" s="105">
        <v>2.0110000000000001</v>
      </c>
      <c r="AA223" s="40">
        <v>2018.24038284158</v>
      </c>
      <c r="AB223" s="40">
        <f t="shared" si="125"/>
        <v>0</v>
      </c>
      <c r="AC223" s="40">
        <f t="shared" si="126"/>
        <v>0</v>
      </c>
      <c r="AD223" s="40">
        <f t="shared" si="127"/>
        <v>0</v>
      </c>
      <c r="AE223" s="40">
        <f t="shared" si="128"/>
        <v>0</v>
      </c>
      <c r="AF223" s="40">
        <f t="shared" si="129"/>
        <v>0</v>
      </c>
      <c r="AG223" s="40">
        <f t="shared" si="130"/>
        <v>0</v>
      </c>
      <c r="AH223" s="10"/>
      <c r="AI223" s="40">
        <f t="shared" si="131"/>
        <v>0</v>
      </c>
      <c r="AJ223" s="40">
        <f t="shared" si="132"/>
        <v>0</v>
      </c>
      <c r="AK223" s="40">
        <f t="shared" si="133"/>
        <v>0</v>
      </c>
      <c r="AL223" s="28">
        <f t="shared" si="122"/>
        <v>0</v>
      </c>
    </row>
    <row r="224" spans="1:38">
      <c r="A224" s="13">
        <v>1908</v>
      </c>
      <c r="B224" s="40"/>
      <c r="C224" s="40"/>
      <c r="D224" s="40"/>
      <c r="E224" s="40"/>
      <c r="F224" s="40"/>
      <c r="G224" s="40"/>
      <c r="H224" s="58"/>
      <c r="I224" s="40"/>
      <c r="J224" s="40"/>
      <c r="K224" s="40"/>
      <c r="L224" s="40"/>
      <c r="N224" s="25"/>
      <c r="Y224" s="25">
        <v>2003</v>
      </c>
      <c r="Z224" s="105">
        <v>1.9770000000000001</v>
      </c>
      <c r="AA224" s="40">
        <v>1977.9499603826901</v>
      </c>
      <c r="AB224" s="40">
        <f t="shared" si="125"/>
        <v>0</v>
      </c>
      <c r="AC224" s="40">
        <f t="shared" si="126"/>
        <v>0</v>
      </c>
      <c r="AD224" s="40">
        <f t="shared" si="127"/>
        <v>0</v>
      </c>
      <c r="AE224" s="40">
        <f t="shared" si="128"/>
        <v>0</v>
      </c>
      <c r="AF224" s="40">
        <f t="shared" si="129"/>
        <v>0</v>
      </c>
      <c r="AG224" s="40">
        <f t="shared" si="130"/>
        <v>0</v>
      </c>
      <c r="AH224" s="10"/>
      <c r="AI224" s="40">
        <f t="shared" si="131"/>
        <v>0</v>
      </c>
      <c r="AJ224" s="40">
        <f t="shared" si="132"/>
        <v>0</v>
      </c>
      <c r="AK224" s="40">
        <f t="shared" si="133"/>
        <v>0</v>
      </c>
      <c r="AL224" s="28">
        <f t="shared" si="122"/>
        <v>0</v>
      </c>
    </row>
    <row r="225" spans="1:38">
      <c r="A225" s="13">
        <v>1907</v>
      </c>
      <c r="B225" s="40"/>
      <c r="C225" s="40"/>
      <c r="D225" s="40"/>
      <c r="E225" s="40"/>
      <c r="F225" s="40"/>
      <c r="G225" s="40"/>
      <c r="H225" s="58"/>
      <c r="I225" s="40"/>
      <c r="J225" s="40"/>
      <c r="K225" s="40"/>
      <c r="L225" s="40"/>
      <c r="N225" s="25"/>
      <c r="Y225" s="25">
        <v>2093</v>
      </c>
      <c r="Z225" s="105">
        <v>1.9970000000000001</v>
      </c>
      <c r="AA225" s="40">
        <v>2078.76578059037</v>
      </c>
      <c r="AB225" s="40">
        <f t="shared" si="125"/>
        <v>0</v>
      </c>
      <c r="AC225" s="40">
        <f t="shared" si="126"/>
        <v>0</v>
      </c>
      <c r="AD225" s="40">
        <f t="shared" si="127"/>
        <v>0</v>
      </c>
      <c r="AE225" s="40">
        <f t="shared" si="128"/>
        <v>0</v>
      </c>
      <c r="AF225" s="40">
        <f t="shared" si="129"/>
        <v>0</v>
      </c>
      <c r="AG225" s="40">
        <f t="shared" si="130"/>
        <v>0</v>
      </c>
      <c r="AH225" s="10"/>
      <c r="AI225" s="40">
        <f t="shared" si="131"/>
        <v>0</v>
      </c>
      <c r="AJ225" s="40">
        <f t="shared" si="132"/>
        <v>0</v>
      </c>
      <c r="AK225" s="40">
        <f t="shared" si="133"/>
        <v>0</v>
      </c>
      <c r="AL225" s="28">
        <f t="shared" si="122"/>
        <v>0</v>
      </c>
    </row>
    <row r="226" spans="1:38">
      <c r="A226" s="13">
        <v>1906</v>
      </c>
      <c r="B226" s="40"/>
      <c r="C226" s="40"/>
      <c r="D226" s="40"/>
      <c r="E226" s="40"/>
      <c r="F226" s="40"/>
      <c r="G226" s="40"/>
      <c r="H226" s="58"/>
      <c r="I226" s="40"/>
      <c r="J226" s="40"/>
      <c r="K226" s="40"/>
      <c r="L226" s="40"/>
      <c r="Y226" s="25">
        <v>2027</v>
      </c>
      <c r="Z226" s="105">
        <v>1.9570000000000001</v>
      </c>
      <c r="AA226" s="40">
        <v>1999.3649242111001</v>
      </c>
      <c r="AB226" s="40">
        <f t="shared" si="125"/>
        <v>0</v>
      </c>
      <c r="AC226" s="40">
        <f t="shared" si="126"/>
        <v>0</v>
      </c>
      <c r="AD226" s="40">
        <f t="shared" si="127"/>
        <v>0</v>
      </c>
      <c r="AE226" s="40">
        <f t="shared" si="128"/>
        <v>0</v>
      </c>
      <c r="AF226" s="40">
        <f t="shared" si="129"/>
        <v>0</v>
      </c>
      <c r="AG226" s="40">
        <f t="shared" si="130"/>
        <v>0</v>
      </c>
      <c r="AH226" s="10"/>
      <c r="AI226" s="40">
        <f t="shared" si="131"/>
        <v>0</v>
      </c>
      <c r="AJ226" s="40">
        <f t="shared" si="132"/>
        <v>0</v>
      </c>
      <c r="AK226" s="40">
        <f t="shared" si="133"/>
        <v>0</v>
      </c>
      <c r="AL226" s="28">
        <f t="shared" ref="AL226:AL257" si="137">SUM(AB226:AK226)</f>
        <v>0</v>
      </c>
    </row>
    <row r="227" spans="1:38">
      <c r="A227" s="13">
        <v>1905</v>
      </c>
      <c r="B227" s="40">
        <v>26.1</v>
      </c>
      <c r="C227" s="40">
        <v>8.1</v>
      </c>
      <c r="D227" s="40">
        <v>4.7</v>
      </c>
      <c r="E227" s="40">
        <v>16.3</v>
      </c>
      <c r="F227" s="40">
        <v>5.7</v>
      </c>
      <c r="G227" s="40"/>
      <c r="H227" s="58" t="s">
        <v>69</v>
      </c>
      <c r="I227" s="40">
        <v>28.3</v>
      </c>
      <c r="J227" s="40"/>
      <c r="K227" s="40">
        <v>10.1</v>
      </c>
      <c r="L227" s="44">
        <f>100-SUM(B227:K227)</f>
        <v>0.70000000000000284</v>
      </c>
      <c r="M227" s="25">
        <v>2417</v>
      </c>
      <c r="N227" s="25">
        <f t="shared" ref="N227:S227" si="138">B227*$M227/1000</f>
        <v>63.083700000000007</v>
      </c>
      <c r="O227" s="25">
        <f t="shared" si="138"/>
        <v>19.5777</v>
      </c>
      <c r="P227" s="25">
        <f t="shared" si="138"/>
        <v>11.3599</v>
      </c>
      <c r="Q227" s="25">
        <f t="shared" si="138"/>
        <v>39.397100000000002</v>
      </c>
      <c r="R227" s="25">
        <f t="shared" si="138"/>
        <v>13.776899999999999</v>
      </c>
      <c r="S227" s="25">
        <f t="shared" si="138"/>
        <v>0</v>
      </c>
      <c r="T227" s="44" t="s">
        <v>69</v>
      </c>
      <c r="U227" s="25">
        <f>I227*$M227/1000</f>
        <v>68.4011</v>
      </c>
      <c r="V227" s="25">
        <f>J227*$M227/1000</f>
        <v>0</v>
      </c>
      <c r="W227" s="25">
        <f>K227*$M227/1000</f>
        <v>24.4117</v>
      </c>
      <c r="X227" s="25">
        <f>L227*$M227/1000</f>
        <v>1.6919000000000068</v>
      </c>
      <c r="Y227" s="25">
        <v>1951</v>
      </c>
      <c r="Z227" s="105">
        <v>1.9359999999999999</v>
      </c>
      <c r="AA227" s="40">
        <v>1917.3181354895601</v>
      </c>
      <c r="AB227" s="40">
        <f t="shared" si="125"/>
        <v>3.2334033828805744</v>
      </c>
      <c r="AC227" s="40">
        <f t="shared" si="126"/>
        <v>1.00347001537673</v>
      </c>
      <c r="AD227" s="40">
        <f t="shared" si="127"/>
        <v>0.58226037929267038</v>
      </c>
      <c r="AE227" s="40">
        <f t="shared" si="128"/>
        <v>2.0193285494618145</v>
      </c>
      <c r="AF227" s="40">
        <f t="shared" si="129"/>
        <v>0.70614556637621739</v>
      </c>
      <c r="AG227" s="40">
        <f t="shared" si="130"/>
        <v>0</v>
      </c>
      <c r="AH227" s="70" t="s">
        <v>69</v>
      </c>
      <c r="AI227" s="40">
        <f t="shared" si="131"/>
        <v>3.5059507944643773</v>
      </c>
      <c r="AJ227" s="40">
        <f t="shared" si="132"/>
        <v>0</v>
      </c>
      <c r="AK227" s="40">
        <f t="shared" si="133"/>
        <v>1.2512403895438238</v>
      </c>
      <c r="AL227" s="28">
        <f t="shared" si="137"/>
        <v>12.301799077396208</v>
      </c>
    </row>
    <row r="228" spans="1:38">
      <c r="A228" s="13">
        <v>1904</v>
      </c>
      <c r="B228" s="40"/>
      <c r="C228" s="40"/>
      <c r="D228" s="40"/>
      <c r="E228" s="40"/>
      <c r="F228" s="40"/>
      <c r="G228" s="40"/>
      <c r="H228" s="58"/>
      <c r="I228" s="40"/>
      <c r="J228" s="40"/>
      <c r="K228" s="40"/>
      <c r="L228" s="40"/>
      <c r="Y228" s="25">
        <v>1894</v>
      </c>
      <c r="Z228" s="105">
        <v>1.8759999999999999</v>
      </c>
      <c r="AA228" s="40">
        <v>1849.85183974234</v>
      </c>
      <c r="AB228" s="40">
        <f t="shared" si="125"/>
        <v>0</v>
      </c>
      <c r="AC228" s="40">
        <f t="shared" si="126"/>
        <v>0</v>
      </c>
      <c r="AD228" s="40">
        <f t="shared" si="127"/>
        <v>0</v>
      </c>
      <c r="AE228" s="40">
        <f t="shared" si="128"/>
        <v>0</v>
      </c>
      <c r="AF228" s="40">
        <f t="shared" si="129"/>
        <v>0</v>
      </c>
      <c r="AG228" s="40">
        <f t="shared" si="130"/>
        <v>0</v>
      </c>
      <c r="AH228" s="10"/>
      <c r="AI228" s="40">
        <f t="shared" si="131"/>
        <v>0</v>
      </c>
      <c r="AJ228" s="40">
        <f t="shared" si="132"/>
        <v>0</v>
      </c>
      <c r="AK228" s="40">
        <f t="shared" si="133"/>
        <v>0</v>
      </c>
      <c r="AL228" s="28">
        <f t="shared" si="137"/>
        <v>0</v>
      </c>
    </row>
    <row r="229" spans="1:38">
      <c r="A229" s="13">
        <v>1903</v>
      </c>
      <c r="B229" s="40"/>
      <c r="C229" s="40"/>
      <c r="D229" s="40"/>
      <c r="E229" s="40"/>
      <c r="F229" s="40"/>
      <c r="G229" s="40"/>
      <c r="H229" s="58"/>
      <c r="I229" s="40"/>
      <c r="J229" s="40"/>
      <c r="K229" s="40"/>
      <c r="L229" s="40"/>
      <c r="Y229" s="25">
        <v>1889</v>
      </c>
      <c r="Z229" s="105">
        <v>1.8420000000000001</v>
      </c>
      <c r="AA229" s="40">
        <v>1849.8967337783299</v>
      </c>
      <c r="AB229" s="40">
        <f t="shared" si="125"/>
        <v>0</v>
      </c>
      <c r="AC229" s="40">
        <f t="shared" si="126"/>
        <v>0</v>
      </c>
      <c r="AD229" s="40">
        <f t="shared" si="127"/>
        <v>0</v>
      </c>
      <c r="AE229" s="40">
        <f t="shared" si="128"/>
        <v>0</v>
      </c>
      <c r="AF229" s="40">
        <f t="shared" si="129"/>
        <v>0</v>
      </c>
      <c r="AG229" s="40">
        <f t="shared" si="130"/>
        <v>0</v>
      </c>
      <c r="AH229" s="10"/>
      <c r="AI229" s="40">
        <f t="shared" si="131"/>
        <v>0</v>
      </c>
      <c r="AJ229" s="40">
        <f t="shared" si="132"/>
        <v>0</v>
      </c>
      <c r="AK229" s="40">
        <f t="shared" si="133"/>
        <v>0</v>
      </c>
      <c r="AL229" s="28">
        <f t="shared" si="137"/>
        <v>0</v>
      </c>
    </row>
    <row r="230" spans="1:38">
      <c r="A230" s="13">
        <v>1902</v>
      </c>
      <c r="B230" s="40"/>
      <c r="C230" s="40"/>
      <c r="D230" s="40"/>
      <c r="E230" s="40"/>
      <c r="F230" s="40"/>
      <c r="G230" s="40"/>
      <c r="H230" s="58"/>
      <c r="I230" s="40"/>
      <c r="J230" s="40"/>
      <c r="K230" s="40"/>
      <c r="L230" s="40"/>
      <c r="Y230" s="25">
        <v>1905</v>
      </c>
      <c r="Z230" s="105">
        <v>1.8540000000000001</v>
      </c>
      <c r="AA230" s="40">
        <v>1874.7876738181801</v>
      </c>
      <c r="AB230" s="40">
        <f t="shared" si="125"/>
        <v>0</v>
      </c>
      <c r="AC230" s="40">
        <f t="shared" si="126"/>
        <v>0</v>
      </c>
      <c r="AD230" s="40">
        <f t="shared" si="127"/>
        <v>0</v>
      </c>
      <c r="AE230" s="40">
        <f t="shared" si="128"/>
        <v>0</v>
      </c>
      <c r="AF230" s="40">
        <f t="shared" si="129"/>
        <v>0</v>
      </c>
      <c r="AG230" s="40">
        <f t="shared" si="130"/>
        <v>0</v>
      </c>
      <c r="AH230" s="10"/>
      <c r="AI230" s="40">
        <f t="shared" si="131"/>
        <v>0</v>
      </c>
      <c r="AJ230" s="40">
        <f t="shared" si="132"/>
        <v>0</v>
      </c>
      <c r="AK230" s="40">
        <f t="shared" si="133"/>
        <v>0</v>
      </c>
      <c r="AL230" s="28">
        <f t="shared" si="137"/>
        <v>0</v>
      </c>
    </row>
    <row r="231" spans="1:38">
      <c r="A231" s="13">
        <v>1901</v>
      </c>
      <c r="B231" s="40"/>
      <c r="C231" s="40"/>
      <c r="D231" s="40"/>
      <c r="E231" s="40"/>
      <c r="F231" s="40"/>
      <c r="G231" s="40"/>
      <c r="H231" s="58"/>
      <c r="I231" s="40"/>
      <c r="J231" s="40"/>
      <c r="K231" s="40"/>
      <c r="L231" s="40"/>
      <c r="Y231" s="25">
        <v>1902</v>
      </c>
      <c r="Z231" s="105">
        <v>1.913</v>
      </c>
      <c r="AA231" s="40">
        <v>1861.4818754661601</v>
      </c>
      <c r="AB231" s="40">
        <f t="shared" si="125"/>
        <v>0</v>
      </c>
      <c r="AC231" s="40">
        <f t="shared" si="126"/>
        <v>0</v>
      </c>
      <c r="AD231" s="40">
        <f t="shared" si="127"/>
        <v>0</v>
      </c>
      <c r="AE231" s="40">
        <f t="shared" si="128"/>
        <v>0</v>
      </c>
      <c r="AF231" s="40">
        <f t="shared" si="129"/>
        <v>0</v>
      </c>
      <c r="AG231" s="40">
        <f t="shared" si="130"/>
        <v>0</v>
      </c>
      <c r="AH231" s="10"/>
      <c r="AI231" s="40">
        <f t="shared" si="131"/>
        <v>0</v>
      </c>
      <c r="AJ231" s="40">
        <f t="shared" si="132"/>
        <v>0</v>
      </c>
      <c r="AK231" s="40">
        <f t="shared" si="133"/>
        <v>0</v>
      </c>
      <c r="AL231" s="28">
        <f t="shared" si="137"/>
        <v>0</v>
      </c>
    </row>
    <row r="232" spans="1:38">
      <c r="A232" s="13">
        <v>1900</v>
      </c>
      <c r="B232" s="40">
        <v>48</v>
      </c>
      <c r="C232" s="40">
        <v>5.9</v>
      </c>
      <c r="D232" s="40">
        <v>3.5</v>
      </c>
      <c r="E232" s="40">
        <v>13</v>
      </c>
      <c r="F232" s="40">
        <v>4.3</v>
      </c>
      <c r="G232" s="40"/>
      <c r="H232" s="58" t="s">
        <v>69</v>
      </c>
      <c r="I232" s="40">
        <v>18</v>
      </c>
      <c r="J232" s="40"/>
      <c r="K232" s="40">
        <v>7</v>
      </c>
      <c r="L232" s="44">
        <f>100-SUM(B232:K232)</f>
        <v>0.29999999999999716</v>
      </c>
      <c r="M232" s="25">
        <v>2808</v>
      </c>
      <c r="N232" s="25">
        <f t="shared" ref="N232:S232" si="139">B232*$M232/1000</f>
        <v>134.78399999999999</v>
      </c>
      <c r="O232" s="25">
        <f t="shared" si="139"/>
        <v>16.5672</v>
      </c>
      <c r="P232" s="25">
        <f t="shared" si="139"/>
        <v>9.8279999999999994</v>
      </c>
      <c r="Q232" s="25">
        <f t="shared" si="139"/>
        <v>36.503999999999998</v>
      </c>
      <c r="R232" s="25">
        <f t="shared" si="139"/>
        <v>12.074399999999999</v>
      </c>
      <c r="S232" s="25">
        <f t="shared" si="139"/>
        <v>0</v>
      </c>
      <c r="T232" s="44" t="s">
        <v>69</v>
      </c>
      <c r="U232" s="25">
        <f>I232*$M232/1000</f>
        <v>50.543999999999997</v>
      </c>
      <c r="V232" s="25">
        <f>J232*$M232/1000</f>
        <v>0</v>
      </c>
      <c r="W232" s="25">
        <f>K232*$M232/1000</f>
        <v>19.655999999999999</v>
      </c>
      <c r="X232" s="25">
        <f>L232*$M232/1000</f>
        <v>0.84239999999999204</v>
      </c>
      <c r="Y232" s="25">
        <v>1879</v>
      </c>
      <c r="Z232" s="105">
        <v>1.794</v>
      </c>
      <c r="AA232" s="40">
        <v>1854.46273583314</v>
      </c>
      <c r="AB232" s="40">
        <f t="shared" si="125"/>
        <v>7.1731772219265562</v>
      </c>
      <c r="AC232" s="40">
        <f t="shared" si="126"/>
        <v>0.88170303352847257</v>
      </c>
      <c r="AD232" s="40">
        <f t="shared" si="127"/>
        <v>0.52304417243214474</v>
      </c>
      <c r="AE232" s="40">
        <f t="shared" si="128"/>
        <v>1.942735497605109</v>
      </c>
      <c r="AF232" s="40">
        <f t="shared" si="129"/>
        <v>0.64259712613092057</v>
      </c>
      <c r="AG232" s="40">
        <f t="shared" si="130"/>
        <v>0</v>
      </c>
      <c r="AH232" s="70" t="s">
        <v>69</v>
      </c>
      <c r="AI232" s="40">
        <f t="shared" si="131"/>
        <v>2.6899414582224588</v>
      </c>
      <c r="AJ232" s="40">
        <f t="shared" si="132"/>
        <v>0</v>
      </c>
      <c r="AK232" s="40">
        <f t="shared" si="133"/>
        <v>1.0460883448642895</v>
      </c>
      <c r="AL232" s="28">
        <f t="shared" si="137"/>
        <v>14.899286854709951</v>
      </c>
    </row>
    <row r="233" spans="1:38">
      <c r="A233" s="13">
        <v>1899</v>
      </c>
      <c r="B233" s="40"/>
      <c r="C233" s="40"/>
      <c r="D233" s="40"/>
      <c r="E233" s="40"/>
      <c r="F233" s="40"/>
      <c r="G233" s="40"/>
      <c r="H233" s="58"/>
      <c r="I233" s="40"/>
      <c r="J233" s="40"/>
      <c r="K233" s="40"/>
      <c r="L233" s="40"/>
      <c r="Y233" s="25">
        <v>1804</v>
      </c>
      <c r="Z233" s="105">
        <v>1.75</v>
      </c>
      <c r="AA233" s="40">
        <v>1779.34268064249</v>
      </c>
      <c r="AB233" s="40">
        <f t="shared" si="125"/>
        <v>0</v>
      </c>
      <c r="AC233" s="40">
        <f t="shared" si="126"/>
        <v>0</v>
      </c>
      <c r="AD233" s="40">
        <f t="shared" si="127"/>
        <v>0</v>
      </c>
      <c r="AE233" s="40">
        <f t="shared" si="128"/>
        <v>0</v>
      </c>
      <c r="AF233" s="40">
        <f t="shared" si="129"/>
        <v>0</v>
      </c>
      <c r="AG233" s="40">
        <f t="shared" si="130"/>
        <v>0</v>
      </c>
      <c r="AH233" s="10"/>
      <c r="AI233" s="40">
        <f t="shared" si="131"/>
        <v>0</v>
      </c>
      <c r="AJ233" s="40">
        <f t="shared" si="132"/>
        <v>0</v>
      </c>
      <c r="AK233" s="40">
        <f t="shared" si="133"/>
        <v>0</v>
      </c>
      <c r="AL233" s="28">
        <f t="shared" si="137"/>
        <v>0</v>
      </c>
    </row>
    <row r="234" spans="1:38">
      <c r="A234" s="13">
        <v>1898</v>
      </c>
      <c r="B234" s="40"/>
      <c r="C234" s="40"/>
      <c r="D234" s="40"/>
      <c r="E234" s="40"/>
      <c r="F234" s="40"/>
      <c r="G234" s="40"/>
      <c r="H234" s="58"/>
      <c r="I234" s="40"/>
      <c r="J234" s="40"/>
      <c r="K234" s="40"/>
      <c r="L234" s="40"/>
      <c r="Y234" s="25">
        <v>1692</v>
      </c>
      <c r="Z234" s="105">
        <v>1.6160000000000001</v>
      </c>
      <c r="AA234" s="40">
        <v>1677.1504317624201</v>
      </c>
      <c r="AB234" s="40">
        <f t="shared" si="125"/>
        <v>0</v>
      </c>
      <c r="AC234" s="40">
        <f t="shared" si="126"/>
        <v>0</v>
      </c>
      <c r="AD234" s="40">
        <f t="shared" si="127"/>
        <v>0</v>
      </c>
      <c r="AE234" s="40">
        <f t="shared" si="128"/>
        <v>0</v>
      </c>
      <c r="AF234" s="40">
        <f t="shared" si="129"/>
        <v>0</v>
      </c>
      <c r="AG234" s="40">
        <f t="shared" si="130"/>
        <v>0</v>
      </c>
      <c r="AH234" s="10"/>
      <c r="AI234" s="40">
        <f t="shared" si="131"/>
        <v>0</v>
      </c>
      <c r="AJ234" s="40">
        <f t="shared" si="132"/>
        <v>0</v>
      </c>
      <c r="AK234" s="40">
        <f t="shared" si="133"/>
        <v>0</v>
      </c>
      <c r="AL234" s="28">
        <f t="shared" si="137"/>
        <v>0</v>
      </c>
    </row>
    <row r="235" spans="1:38">
      <c r="A235" s="13">
        <v>1897</v>
      </c>
      <c r="B235" s="40"/>
      <c r="C235" s="40"/>
      <c r="D235" s="40"/>
      <c r="E235" s="40"/>
      <c r="F235" s="40"/>
      <c r="G235" s="40"/>
      <c r="H235" s="58"/>
      <c r="I235" s="40"/>
      <c r="J235" s="40"/>
      <c r="K235" s="40"/>
      <c r="L235" s="40"/>
      <c r="Y235" s="25">
        <v>1600</v>
      </c>
      <c r="Z235" s="105">
        <v>1.506</v>
      </c>
      <c r="AA235" s="40">
        <v>1589.0439707236501</v>
      </c>
      <c r="AB235" s="40">
        <f t="shared" si="125"/>
        <v>0</v>
      </c>
      <c r="AC235" s="40">
        <f t="shared" si="126"/>
        <v>0</v>
      </c>
      <c r="AD235" s="40">
        <f t="shared" si="127"/>
        <v>0</v>
      </c>
      <c r="AE235" s="40">
        <f t="shared" si="128"/>
        <v>0</v>
      </c>
      <c r="AF235" s="40">
        <f t="shared" si="129"/>
        <v>0</v>
      </c>
      <c r="AG235" s="40">
        <f t="shared" si="130"/>
        <v>0</v>
      </c>
      <c r="AH235" s="10"/>
      <c r="AI235" s="40">
        <f t="shared" si="131"/>
        <v>0</v>
      </c>
      <c r="AJ235" s="40">
        <f t="shared" si="132"/>
        <v>0</v>
      </c>
      <c r="AK235" s="40">
        <f t="shared" si="133"/>
        <v>0</v>
      </c>
      <c r="AL235" s="28">
        <f t="shared" si="137"/>
        <v>0</v>
      </c>
    </row>
    <row r="236" spans="1:38">
      <c r="A236" s="13">
        <v>1896</v>
      </c>
      <c r="B236" s="40"/>
      <c r="C236" s="40"/>
      <c r="D236" s="40"/>
      <c r="E236" s="40"/>
      <c r="F236" s="40"/>
      <c r="G236" s="40"/>
      <c r="H236" s="58"/>
      <c r="I236" s="40"/>
      <c r="J236" s="40"/>
      <c r="K236" s="40"/>
      <c r="L236" s="40"/>
      <c r="Y236" s="25">
        <v>1562</v>
      </c>
      <c r="Z236" s="105">
        <v>1.52</v>
      </c>
      <c r="AA236" s="40">
        <v>1544.4229633222601</v>
      </c>
      <c r="AB236" s="40">
        <f t="shared" si="125"/>
        <v>0</v>
      </c>
      <c r="AC236" s="40">
        <f t="shared" si="126"/>
        <v>0</v>
      </c>
      <c r="AD236" s="40">
        <f t="shared" si="127"/>
        <v>0</v>
      </c>
      <c r="AE236" s="40">
        <f t="shared" si="128"/>
        <v>0</v>
      </c>
      <c r="AF236" s="40">
        <f t="shared" si="129"/>
        <v>0</v>
      </c>
      <c r="AG236" s="40">
        <f t="shared" si="130"/>
        <v>0</v>
      </c>
      <c r="AH236" s="10"/>
      <c r="AI236" s="40">
        <f t="shared" si="131"/>
        <v>0</v>
      </c>
      <c r="AJ236" s="40">
        <f t="shared" si="132"/>
        <v>0</v>
      </c>
      <c r="AK236" s="40">
        <f t="shared" si="133"/>
        <v>0</v>
      </c>
      <c r="AL236" s="28">
        <f t="shared" si="137"/>
        <v>0</v>
      </c>
    </row>
    <row r="237" spans="1:38">
      <c r="A237" s="13">
        <v>1895</v>
      </c>
      <c r="B237" s="40">
        <v>27.5</v>
      </c>
      <c r="C237" s="40">
        <v>10.4</v>
      </c>
      <c r="D237" s="40">
        <v>5.4</v>
      </c>
      <c r="E237" s="40">
        <v>11.7</v>
      </c>
      <c r="F237" s="40">
        <v>4.7</v>
      </c>
      <c r="G237" s="40"/>
      <c r="H237" s="58" t="s">
        <v>69</v>
      </c>
      <c r="I237" s="40">
        <v>25.3</v>
      </c>
      <c r="J237" s="40"/>
      <c r="K237" s="40">
        <v>14.5</v>
      </c>
      <c r="L237" s="44">
        <f>100-SUM(B237:K237)</f>
        <v>0.5</v>
      </c>
      <c r="M237" s="25">
        <v>1568</v>
      </c>
      <c r="N237" s="25">
        <f t="shared" ref="N237:S237" si="140">B237*$M237/1000</f>
        <v>43.12</v>
      </c>
      <c r="O237" s="25">
        <f t="shared" si="140"/>
        <v>16.307200000000002</v>
      </c>
      <c r="P237" s="25">
        <f t="shared" si="140"/>
        <v>8.4672000000000001</v>
      </c>
      <c r="Q237" s="25">
        <f t="shared" si="140"/>
        <v>18.345599999999997</v>
      </c>
      <c r="R237" s="25">
        <f t="shared" si="140"/>
        <v>7.3696000000000002</v>
      </c>
      <c r="S237" s="25">
        <f t="shared" si="140"/>
        <v>0</v>
      </c>
      <c r="T237" s="44" t="s">
        <v>69</v>
      </c>
      <c r="U237" s="25">
        <f>I237*$M237/1000</f>
        <v>39.670400000000001</v>
      </c>
      <c r="V237" s="25">
        <f>J237*$M237/1000</f>
        <v>0</v>
      </c>
      <c r="W237" s="25">
        <f>K237*$M237/1000</f>
        <v>22.736000000000001</v>
      </c>
      <c r="X237" s="25">
        <f>L237*$M237/1000</f>
        <v>0.78400000000000003</v>
      </c>
      <c r="Y237" s="25">
        <v>1508</v>
      </c>
      <c r="Z237" s="105">
        <v>1.4390000000000001</v>
      </c>
      <c r="AA237" s="40">
        <v>1496.0771655761801</v>
      </c>
      <c r="AB237" s="40">
        <f t="shared" si="125"/>
        <v>2.8594164456233422</v>
      </c>
      <c r="AC237" s="40">
        <f t="shared" si="126"/>
        <v>1.0813793103448277</v>
      </c>
      <c r="AD237" s="40">
        <f t="shared" si="127"/>
        <v>0.56148541114058359</v>
      </c>
      <c r="AE237" s="40">
        <f t="shared" si="128"/>
        <v>1.2165517241379309</v>
      </c>
      <c r="AF237" s="40">
        <f t="shared" si="129"/>
        <v>0.4887002652519894</v>
      </c>
      <c r="AG237" s="40">
        <f t="shared" si="130"/>
        <v>0</v>
      </c>
      <c r="AH237" s="70" t="s">
        <v>69</v>
      </c>
      <c r="AI237" s="40">
        <f t="shared" si="131"/>
        <v>2.6306631299734748</v>
      </c>
      <c r="AJ237" s="40">
        <f t="shared" si="132"/>
        <v>0</v>
      </c>
      <c r="AK237" s="40">
        <f t="shared" si="133"/>
        <v>1.5076923076923077</v>
      </c>
      <c r="AL237" s="28">
        <f t="shared" si="137"/>
        <v>10.345888594164455</v>
      </c>
    </row>
    <row r="238" spans="1:38">
      <c r="A238" s="13">
        <v>1894</v>
      </c>
      <c r="B238" s="40"/>
      <c r="C238" s="40"/>
      <c r="D238" s="40"/>
      <c r="E238" s="40"/>
      <c r="F238" s="40"/>
      <c r="G238" s="40"/>
      <c r="H238" s="58"/>
      <c r="I238" s="40"/>
      <c r="J238" s="40"/>
      <c r="K238" s="40"/>
      <c r="L238" s="40"/>
      <c r="Y238" s="25">
        <v>1474</v>
      </c>
      <c r="Z238" s="105">
        <v>1.4339999999999999</v>
      </c>
      <c r="AA238" s="40">
        <v>1459.5974527380599</v>
      </c>
      <c r="AB238" s="40">
        <f t="shared" si="125"/>
        <v>0</v>
      </c>
      <c r="AC238" s="40">
        <f t="shared" si="126"/>
        <v>0</v>
      </c>
      <c r="AD238" s="40">
        <f t="shared" si="127"/>
        <v>0</v>
      </c>
      <c r="AE238" s="40">
        <f t="shared" si="128"/>
        <v>0</v>
      </c>
      <c r="AF238" s="40">
        <f t="shared" si="129"/>
        <v>0</v>
      </c>
      <c r="AG238" s="40">
        <f t="shared" si="130"/>
        <v>0</v>
      </c>
      <c r="AH238" s="10"/>
      <c r="AI238" s="40">
        <f t="shared" si="131"/>
        <v>0</v>
      </c>
      <c r="AJ238" s="40">
        <f t="shared" si="132"/>
        <v>0</v>
      </c>
      <c r="AK238" s="40">
        <f t="shared" si="133"/>
        <v>0</v>
      </c>
      <c r="AL238" s="28">
        <f t="shared" si="137"/>
        <v>0</v>
      </c>
    </row>
    <row r="239" spans="1:38">
      <c r="A239" s="13">
        <v>1893</v>
      </c>
      <c r="B239" s="40"/>
      <c r="C239" s="40"/>
      <c r="D239" s="40"/>
      <c r="E239" s="40"/>
      <c r="F239" s="40"/>
      <c r="G239" s="40"/>
      <c r="H239" s="58"/>
      <c r="I239" s="40"/>
      <c r="J239" s="40"/>
      <c r="K239" s="40"/>
      <c r="L239" s="40"/>
      <c r="Y239" s="25">
        <v>1398</v>
      </c>
      <c r="Z239" s="105">
        <v>1.357</v>
      </c>
      <c r="AA239" s="40">
        <v>1383.1705434928599</v>
      </c>
      <c r="AB239" s="40">
        <f t="shared" si="125"/>
        <v>0</v>
      </c>
      <c r="AC239" s="40">
        <f t="shared" si="126"/>
        <v>0</v>
      </c>
      <c r="AD239" s="40">
        <f t="shared" si="127"/>
        <v>0</v>
      </c>
      <c r="AE239" s="40">
        <f t="shared" si="128"/>
        <v>0</v>
      </c>
      <c r="AF239" s="40">
        <f t="shared" si="129"/>
        <v>0</v>
      </c>
      <c r="AG239" s="40">
        <f t="shared" si="130"/>
        <v>0</v>
      </c>
      <c r="AH239" s="10"/>
      <c r="AI239" s="40">
        <f t="shared" si="131"/>
        <v>0</v>
      </c>
      <c r="AJ239" s="40">
        <f t="shared" si="132"/>
        <v>0</v>
      </c>
      <c r="AK239" s="40">
        <f t="shared" si="133"/>
        <v>0</v>
      </c>
      <c r="AL239" s="28">
        <f t="shared" si="137"/>
        <v>0</v>
      </c>
    </row>
    <row r="240" spans="1:38">
      <c r="A240" s="13">
        <v>1892</v>
      </c>
      <c r="B240" s="40"/>
      <c r="C240" s="40"/>
      <c r="D240" s="40"/>
      <c r="E240" s="40"/>
      <c r="F240" s="40"/>
      <c r="G240" s="40"/>
      <c r="H240" s="58"/>
      <c r="I240" s="40"/>
      <c r="J240" s="40"/>
      <c r="K240" s="40"/>
      <c r="L240" s="40"/>
      <c r="Y240" s="25">
        <v>1404</v>
      </c>
      <c r="Z240" s="105">
        <v>1.3919999999999999</v>
      </c>
      <c r="AA240" s="40">
        <v>1382.0308552526801</v>
      </c>
      <c r="AB240" s="40">
        <f t="shared" si="125"/>
        <v>0</v>
      </c>
      <c r="AC240" s="40">
        <f t="shared" si="126"/>
        <v>0</v>
      </c>
      <c r="AD240" s="40">
        <f t="shared" si="127"/>
        <v>0</v>
      </c>
      <c r="AE240" s="40">
        <f t="shared" si="128"/>
        <v>0</v>
      </c>
      <c r="AF240" s="40">
        <f t="shared" si="129"/>
        <v>0</v>
      </c>
      <c r="AG240" s="40">
        <f t="shared" si="130"/>
        <v>0</v>
      </c>
      <c r="AH240" s="10"/>
      <c r="AI240" s="40">
        <f t="shared" si="131"/>
        <v>0</v>
      </c>
      <c r="AJ240" s="40">
        <f t="shared" si="132"/>
        <v>0</v>
      </c>
      <c r="AK240" s="40">
        <f t="shared" si="133"/>
        <v>0</v>
      </c>
      <c r="AL240" s="28">
        <f t="shared" si="137"/>
        <v>0</v>
      </c>
    </row>
    <row r="241" spans="1:38">
      <c r="A241" s="13">
        <v>1891</v>
      </c>
      <c r="B241" s="40"/>
      <c r="C241" s="40"/>
      <c r="D241" s="40"/>
      <c r="E241" s="40"/>
      <c r="F241" s="40"/>
      <c r="G241" s="40"/>
      <c r="H241" s="58"/>
      <c r="I241" s="40"/>
      <c r="J241" s="40"/>
      <c r="K241" s="40"/>
      <c r="L241" s="40"/>
      <c r="Y241" s="25">
        <v>1438</v>
      </c>
      <c r="Z241" s="105">
        <v>1.399</v>
      </c>
      <c r="AA241" s="40">
        <v>1420.01302564097</v>
      </c>
      <c r="AB241" s="40">
        <f t="shared" si="125"/>
        <v>0</v>
      </c>
      <c r="AC241" s="40">
        <f t="shared" si="126"/>
        <v>0</v>
      </c>
      <c r="AD241" s="40">
        <f t="shared" si="127"/>
        <v>0</v>
      </c>
      <c r="AE241" s="40">
        <f t="shared" si="128"/>
        <v>0</v>
      </c>
      <c r="AF241" s="40">
        <f t="shared" si="129"/>
        <v>0</v>
      </c>
      <c r="AG241" s="40">
        <f t="shared" si="130"/>
        <v>0</v>
      </c>
      <c r="AH241" s="10"/>
      <c r="AI241" s="40">
        <f t="shared" si="131"/>
        <v>0</v>
      </c>
      <c r="AJ241" s="40">
        <f t="shared" si="132"/>
        <v>0</v>
      </c>
      <c r="AK241" s="40">
        <f t="shared" si="133"/>
        <v>0</v>
      </c>
      <c r="AL241" s="28">
        <f t="shared" si="137"/>
        <v>0</v>
      </c>
    </row>
    <row r="242" spans="1:38">
      <c r="A242" s="13">
        <v>1890</v>
      </c>
      <c r="B242" s="40">
        <v>26.7</v>
      </c>
      <c r="C242" s="40">
        <v>12.1</v>
      </c>
      <c r="D242" s="40">
        <v>6.9</v>
      </c>
      <c r="E242" s="40">
        <v>11</v>
      </c>
      <c r="F242" s="40">
        <v>3.8</v>
      </c>
      <c r="G242" s="40"/>
      <c r="H242" s="58" t="s">
        <v>69</v>
      </c>
      <c r="I242" s="40">
        <v>20.9</v>
      </c>
      <c r="J242" s="40"/>
      <c r="K242" s="40">
        <v>18.2</v>
      </c>
      <c r="L242" s="44">
        <f>100-SUM(B242:K242)</f>
        <v>0.40000000000000568</v>
      </c>
      <c r="M242" s="25">
        <v>1306</v>
      </c>
      <c r="N242" s="25">
        <f t="shared" ref="N242:S242" si="141">B242*$M242/1000</f>
        <v>34.870199999999997</v>
      </c>
      <c r="O242" s="25">
        <f t="shared" si="141"/>
        <v>15.8026</v>
      </c>
      <c r="P242" s="25">
        <f t="shared" si="141"/>
        <v>9.0114000000000001</v>
      </c>
      <c r="Q242" s="25">
        <f t="shared" si="141"/>
        <v>14.366</v>
      </c>
      <c r="R242" s="25">
        <f t="shared" si="141"/>
        <v>4.9628000000000005</v>
      </c>
      <c r="S242" s="25">
        <f t="shared" si="141"/>
        <v>0</v>
      </c>
      <c r="T242" s="44" t="s">
        <v>69</v>
      </c>
      <c r="U242" s="25">
        <f>I242*$M242/1000</f>
        <v>27.295399999999997</v>
      </c>
      <c r="V242" s="25">
        <f>J242*$M242/1000</f>
        <v>0</v>
      </c>
      <c r="W242" s="25">
        <f>K242*$M242/1000</f>
        <v>23.769200000000001</v>
      </c>
      <c r="X242" s="25">
        <f>L242*$M242/1000</f>
        <v>0.52240000000000741</v>
      </c>
      <c r="Y242" s="25">
        <v>1425</v>
      </c>
      <c r="Z242" s="105">
        <v>1.373</v>
      </c>
      <c r="AA242" s="40">
        <v>1418.64343303798</v>
      </c>
      <c r="AB242" s="40">
        <f t="shared" si="125"/>
        <v>2.4470315789473682</v>
      </c>
      <c r="AC242" s="40">
        <f t="shared" si="126"/>
        <v>1.1089543859649122</v>
      </c>
      <c r="AD242" s="40">
        <f t="shared" si="127"/>
        <v>0.63237894736842104</v>
      </c>
      <c r="AE242" s="40">
        <f t="shared" si="128"/>
        <v>1.0081403508771929</v>
      </c>
      <c r="AF242" s="40">
        <f t="shared" si="129"/>
        <v>0.34826666666666667</v>
      </c>
      <c r="AG242" s="40">
        <f t="shared" si="130"/>
        <v>0</v>
      </c>
      <c r="AH242" s="70" t="s">
        <v>69</v>
      </c>
      <c r="AI242" s="40">
        <f t="shared" si="131"/>
        <v>1.9154666666666664</v>
      </c>
      <c r="AJ242" s="40">
        <f t="shared" si="132"/>
        <v>0</v>
      </c>
      <c r="AK242" s="40">
        <f t="shared" si="133"/>
        <v>1.6680140350877193</v>
      </c>
      <c r="AL242" s="28">
        <f t="shared" si="137"/>
        <v>9.1282526315789472</v>
      </c>
    </row>
    <row r="243" spans="1:38">
      <c r="A243" s="13">
        <v>1889</v>
      </c>
      <c r="B243" s="40"/>
      <c r="C243" s="40"/>
      <c r="D243" s="40"/>
      <c r="E243" s="40"/>
      <c r="F243" s="40"/>
      <c r="G243" s="40"/>
      <c r="H243" s="58"/>
      <c r="I243" s="40"/>
      <c r="J243" s="40"/>
      <c r="K243" s="40"/>
      <c r="L243" s="40"/>
      <c r="Y243" s="25">
        <v>1388</v>
      </c>
      <c r="Z243" s="105">
        <v>1.33</v>
      </c>
      <c r="AA243" s="40">
        <v>1384.4720600457899</v>
      </c>
      <c r="AB243" s="40">
        <f t="shared" si="125"/>
        <v>0</v>
      </c>
      <c r="AC243" s="40">
        <f t="shared" si="126"/>
        <v>0</v>
      </c>
      <c r="AD243" s="40">
        <f t="shared" si="127"/>
        <v>0</v>
      </c>
      <c r="AE243" s="40">
        <f t="shared" si="128"/>
        <v>0</v>
      </c>
      <c r="AF243" s="40">
        <f t="shared" si="129"/>
        <v>0</v>
      </c>
      <c r="AG243" s="40">
        <f t="shared" si="130"/>
        <v>0</v>
      </c>
      <c r="AH243" s="10"/>
      <c r="AI243" s="40">
        <f t="shared" si="131"/>
        <v>0</v>
      </c>
      <c r="AJ243" s="40">
        <f t="shared" si="132"/>
        <v>0</v>
      </c>
      <c r="AK243" s="40">
        <f t="shared" si="133"/>
        <v>0</v>
      </c>
      <c r="AL243" s="28">
        <f t="shared" si="137"/>
        <v>0</v>
      </c>
    </row>
    <row r="244" spans="1:38">
      <c r="A244" s="13">
        <v>1888</v>
      </c>
      <c r="B244" s="40"/>
      <c r="C244" s="40"/>
      <c r="D244" s="40"/>
      <c r="E244" s="40"/>
      <c r="F244" s="40"/>
      <c r="G244" s="40"/>
      <c r="H244" s="58"/>
      <c r="I244" s="40"/>
      <c r="J244" s="40"/>
      <c r="K244" s="40"/>
      <c r="L244" s="40"/>
      <c r="Y244" s="25">
        <v>1319</v>
      </c>
      <c r="Z244" s="105">
        <v>1.272</v>
      </c>
      <c r="AA244" s="40">
        <v>1310.9396284744701</v>
      </c>
      <c r="AB244" s="40">
        <f t="shared" si="125"/>
        <v>0</v>
      </c>
      <c r="AC244" s="40">
        <f t="shared" si="126"/>
        <v>0</v>
      </c>
      <c r="AD244" s="40">
        <f t="shared" si="127"/>
        <v>0</v>
      </c>
      <c r="AE244" s="40">
        <f t="shared" si="128"/>
        <v>0</v>
      </c>
      <c r="AF244" s="40">
        <f t="shared" si="129"/>
        <v>0</v>
      </c>
      <c r="AG244" s="40">
        <f t="shared" si="130"/>
        <v>0</v>
      </c>
      <c r="AH244" s="10"/>
      <c r="AI244" s="40">
        <f t="shared" si="131"/>
        <v>0</v>
      </c>
      <c r="AJ244" s="40">
        <f t="shared" si="132"/>
        <v>0</v>
      </c>
      <c r="AK244" s="40">
        <f t="shared" si="133"/>
        <v>0</v>
      </c>
      <c r="AL244" s="28">
        <f t="shared" si="137"/>
        <v>0</v>
      </c>
    </row>
    <row r="245" spans="1:38">
      <c r="A245" s="13">
        <v>1887</v>
      </c>
      <c r="B245" s="40"/>
      <c r="C245" s="40"/>
      <c r="D245" s="40"/>
      <c r="E245" s="40"/>
      <c r="F245" s="40"/>
      <c r="G245" s="40"/>
      <c r="H245" s="58"/>
      <c r="I245" s="40"/>
      <c r="J245" s="40"/>
      <c r="K245" s="40"/>
      <c r="L245" s="40"/>
      <c r="Y245" s="25">
        <v>1273</v>
      </c>
      <c r="Z245" s="105">
        <v>1.262</v>
      </c>
      <c r="AA245" s="40">
        <v>1257.5112975577099</v>
      </c>
      <c r="AB245" s="40">
        <f t="shared" si="125"/>
        <v>0</v>
      </c>
      <c r="AC245" s="40">
        <f t="shared" si="126"/>
        <v>0</v>
      </c>
      <c r="AD245" s="40">
        <f t="shared" si="127"/>
        <v>0</v>
      </c>
      <c r="AE245" s="40">
        <f t="shared" si="128"/>
        <v>0</v>
      </c>
      <c r="AF245" s="40">
        <f t="shared" si="129"/>
        <v>0</v>
      </c>
      <c r="AG245" s="40">
        <f t="shared" si="130"/>
        <v>0</v>
      </c>
      <c r="AH245" s="10"/>
      <c r="AI245" s="40">
        <f t="shared" si="131"/>
        <v>0</v>
      </c>
      <c r="AJ245" s="40">
        <f t="shared" si="132"/>
        <v>0</v>
      </c>
      <c r="AK245" s="40">
        <f t="shared" si="133"/>
        <v>0</v>
      </c>
      <c r="AL245" s="28">
        <f t="shared" si="137"/>
        <v>0</v>
      </c>
    </row>
    <row r="246" spans="1:38">
      <c r="A246" s="13">
        <v>1886</v>
      </c>
      <c r="B246" s="40"/>
      <c r="C246" s="40"/>
      <c r="D246" s="40"/>
      <c r="E246" s="40"/>
      <c r="F246" s="40"/>
      <c r="G246" s="40"/>
      <c r="H246" s="58"/>
      <c r="I246" s="40"/>
      <c r="J246" s="40"/>
      <c r="K246" s="40"/>
      <c r="L246" s="40"/>
      <c r="Y246" s="25">
        <v>1220</v>
      </c>
      <c r="Z246" s="105">
        <v>1.228</v>
      </c>
      <c r="AA246" s="40">
        <v>1205.5287586857501</v>
      </c>
      <c r="AB246" s="40">
        <f t="shared" ref="AB246:AB277" si="142">100*N246/$Y246</f>
        <v>0</v>
      </c>
      <c r="AC246" s="40">
        <f t="shared" ref="AC246:AC277" si="143">100*O246/$Y246</f>
        <v>0</v>
      </c>
      <c r="AD246" s="40">
        <f t="shared" ref="AD246:AD277" si="144">100*P246/$Y246</f>
        <v>0</v>
      </c>
      <c r="AE246" s="40">
        <f t="shared" ref="AE246:AE277" si="145">100*Q246/$Y246</f>
        <v>0</v>
      </c>
      <c r="AF246" s="40">
        <f t="shared" ref="AF246:AF277" si="146">100*R246/$Y246</f>
        <v>0</v>
      </c>
      <c r="AG246" s="40">
        <f t="shared" ref="AG246:AG277" si="147">100*S246/$Y246</f>
        <v>0</v>
      </c>
      <c r="AH246" s="10"/>
      <c r="AI246" s="40">
        <f t="shared" ref="AI246:AI277" si="148">100*U246/$Y246</f>
        <v>0</v>
      </c>
      <c r="AJ246" s="40">
        <f t="shared" ref="AJ246:AJ277" si="149">100*V246/$Y246</f>
        <v>0</v>
      </c>
      <c r="AK246" s="40">
        <f t="shared" ref="AK246:AK277" si="150">100*W246/$Y246</f>
        <v>0</v>
      </c>
      <c r="AL246" s="28">
        <f t="shared" si="137"/>
        <v>0</v>
      </c>
    </row>
    <row r="247" spans="1:38">
      <c r="A247" s="13">
        <v>1885</v>
      </c>
      <c r="B247" s="40"/>
      <c r="C247" s="40"/>
      <c r="D247" s="40"/>
      <c r="E247" s="40"/>
      <c r="F247" s="40"/>
      <c r="G247" s="40"/>
      <c r="H247" s="58"/>
      <c r="I247" s="40"/>
      <c r="J247" s="40"/>
      <c r="K247" s="40"/>
      <c r="L247" s="40"/>
      <c r="Y247" s="25">
        <v>1216</v>
      </c>
      <c r="Z247" s="105">
        <v>1.228</v>
      </c>
      <c r="AA247" s="40">
        <v>1197.00158797887</v>
      </c>
      <c r="AB247" s="40">
        <f t="shared" si="142"/>
        <v>0</v>
      </c>
      <c r="AC247" s="40">
        <f t="shared" si="143"/>
        <v>0</v>
      </c>
      <c r="AD247" s="40">
        <f t="shared" si="144"/>
        <v>0</v>
      </c>
      <c r="AE247" s="40">
        <f t="shared" si="145"/>
        <v>0</v>
      </c>
      <c r="AF247" s="40">
        <f t="shared" si="146"/>
        <v>0</v>
      </c>
      <c r="AG247" s="40">
        <f t="shared" si="147"/>
        <v>0</v>
      </c>
      <c r="AH247" s="10"/>
      <c r="AI247" s="40">
        <f t="shared" si="148"/>
        <v>0</v>
      </c>
      <c r="AJ247" s="40">
        <f t="shared" si="149"/>
        <v>0</v>
      </c>
      <c r="AK247" s="40">
        <f t="shared" si="150"/>
        <v>0</v>
      </c>
      <c r="AL247" s="28">
        <f t="shared" si="137"/>
        <v>0</v>
      </c>
    </row>
    <row r="248" spans="1:38">
      <c r="A248" s="13">
        <v>1884</v>
      </c>
      <c r="B248" s="40"/>
      <c r="C248" s="40"/>
      <c r="D248" s="40"/>
      <c r="E248" s="40"/>
      <c r="F248" s="40"/>
      <c r="G248" s="40"/>
      <c r="H248" s="58"/>
      <c r="I248" s="40"/>
      <c r="J248" s="40"/>
      <c r="K248" s="40"/>
      <c r="L248" s="40"/>
      <c r="Y248" s="25">
        <v>1247</v>
      </c>
      <c r="Z248" s="105">
        <v>1.2869999999999999</v>
      </c>
      <c r="AA248" s="40">
        <v>1224.01589949647</v>
      </c>
      <c r="AB248" s="40">
        <f t="shared" si="142"/>
        <v>0</v>
      </c>
      <c r="AC248" s="40">
        <f t="shared" si="143"/>
        <v>0</v>
      </c>
      <c r="AD248" s="40">
        <f t="shared" si="144"/>
        <v>0</v>
      </c>
      <c r="AE248" s="40">
        <f t="shared" si="145"/>
        <v>0</v>
      </c>
      <c r="AF248" s="40">
        <f t="shared" si="146"/>
        <v>0</v>
      </c>
      <c r="AG248" s="40">
        <f t="shared" si="147"/>
        <v>0</v>
      </c>
      <c r="AH248" s="10"/>
      <c r="AI248" s="40">
        <f t="shared" si="148"/>
        <v>0</v>
      </c>
      <c r="AJ248" s="40">
        <f t="shared" si="149"/>
        <v>0</v>
      </c>
      <c r="AK248" s="40">
        <f t="shared" si="150"/>
        <v>0</v>
      </c>
      <c r="AL248" s="28">
        <f t="shared" si="137"/>
        <v>0</v>
      </c>
    </row>
    <row r="249" spans="1:38">
      <c r="A249" s="13">
        <v>1883</v>
      </c>
      <c r="B249" s="40"/>
      <c r="C249" s="40"/>
      <c r="D249" s="40"/>
      <c r="E249" s="40"/>
      <c r="F249" s="40"/>
      <c r="G249" s="40"/>
      <c r="H249" s="58"/>
      <c r="I249" s="40"/>
      <c r="J249" s="40"/>
      <c r="K249" s="40"/>
      <c r="L249" s="40"/>
      <c r="Y249" s="25">
        <v>1288</v>
      </c>
      <c r="Z249" s="105">
        <v>1.3149999999999999</v>
      </c>
      <c r="AA249" s="40">
        <v>1263.92588017341</v>
      </c>
      <c r="AB249" s="40">
        <f t="shared" si="142"/>
        <v>0</v>
      </c>
      <c r="AC249" s="40">
        <f t="shared" si="143"/>
        <v>0</v>
      </c>
      <c r="AD249" s="40">
        <f t="shared" si="144"/>
        <v>0</v>
      </c>
      <c r="AE249" s="40">
        <f t="shared" si="145"/>
        <v>0</v>
      </c>
      <c r="AF249" s="40">
        <f t="shared" si="146"/>
        <v>0</v>
      </c>
      <c r="AG249" s="40">
        <f t="shared" si="147"/>
        <v>0</v>
      </c>
      <c r="AH249" s="10"/>
      <c r="AI249" s="40">
        <f t="shared" si="148"/>
        <v>0</v>
      </c>
      <c r="AJ249" s="40">
        <f t="shared" si="149"/>
        <v>0</v>
      </c>
      <c r="AK249" s="40">
        <f t="shared" si="150"/>
        <v>0</v>
      </c>
      <c r="AL249" s="28">
        <f t="shared" si="137"/>
        <v>0</v>
      </c>
    </row>
    <row r="250" spans="1:38">
      <c r="A250" s="13">
        <v>1882</v>
      </c>
      <c r="B250" s="40"/>
      <c r="C250" s="40"/>
      <c r="D250" s="40"/>
      <c r="E250" s="40"/>
      <c r="F250" s="40"/>
      <c r="G250" s="40"/>
      <c r="H250" s="58"/>
      <c r="I250" s="40"/>
      <c r="J250" s="40"/>
      <c r="K250" s="40"/>
      <c r="L250" s="40"/>
      <c r="Y250" s="25">
        <v>1274</v>
      </c>
      <c r="Z250" s="105">
        <v>1.244</v>
      </c>
      <c r="AA250" s="40">
        <v>1262.0123640136801</v>
      </c>
      <c r="AB250" s="40">
        <f t="shared" si="142"/>
        <v>0</v>
      </c>
      <c r="AC250" s="40">
        <f t="shared" si="143"/>
        <v>0</v>
      </c>
      <c r="AD250" s="40">
        <f t="shared" si="144"/>
        <v>0</v>
      </c>
      <c r="AE250" s="40">
        <f t="shared" si="145"/>
        <v>0</v>
      </c>
      <c r="AF250" s="40">
        <f t="shared" si="146"/>
        <v>0</v>
      </c>
      <c r="AG250" s="40">
        <f t="shared" si="147"/>
        <v>0</v>
      </c>
      <c r="AH250" s="10"/>
      <c r="AI250" s="40">
        <f t="shared" si="148"/>
        <v>0</v>
      </c>
      <c r="AJ250" s="40">
        <f t="shared" si="149"/>
        <v>0</v>
      </c>
      <c r="AK250" s="40">
        <f t="shared" si="150"/>
        <v>0</v>
      </c>
      <c r="AL250" s="28">
        <f t="shared" si="137"/>
        <v>0</v>
      </c>
    </row>
    <row r="251" spans="1:38">
      <c r="A251" s="13">
        <v>1881</v>
      </c>
      <c r="B251" s="40"/>
      <c r="C251" s="40"/>
      <c r="D251" s="40"/>
      <c r="E251" s="40"/>
      <c r="F251" s="40"/>
      <c r="G251" s="40"/>
      <c r="H251" s="58"/>
      <c r="I251" s="40"/>
      <c r="J251" s="40"/>
      <c r="K251" s="40"/>
      <c r="L251" s="40"/>
      <c r="Y251" s="25">
        <v>1235</v>
      </c>
      <c r="Z251" s="105">
        <v>1.222</v>
      </c>
      <c r="AA251" s="40">
        <v>1222.1762893759001</v>
      </c>
      <c r="AB251" s="40">
        <f t="shared" si="142"/>
        <v>0</v>
      </c>
      <c r="AC251" s="40">
        <f t="shared" si="143"/>
        <v>0</v>
      </c>
      <c r="AD251" s="40">
        <f t="shared" si="144"/>
        <v>0</v>
      </c>
      <c r="AE251" s="40">
        <f t="shared" si="145"/>
        <v>0</v>
      </c>
      <c r="AF251" s="40">
        <f t="shared" si="146"/>
        <v>0</v>
      </c>
      <c r="AG251" s="40">
        <f t="shared" si="147"/>
        <v>0</v>
      </c>
      <c r="AH251" s="10"/>
      <c r="AI251" s="40">
        <f t="shared" si="148"/>
        <v>0</v>
      </c>
      <c r="AJ251" s="40">
        <f t="shared" si="149"/>
        <v>0</v>
      </c>
      <c r="AK251" s="40">
        <f t="shared" si="150"/>
        <v>0</v>
      </c>
      <c r="AL251" s="28">
        <f t="shared" si="137"/>
        <v>0</v>
      </c>
    </row>
    <row r="252" spans="1:38">
      <c r="A252" s="13">
        <v>1880</v>
      </c>
      <c r="B252" s="40"/>
      <c r="C252" s="40"/>
      <c r="D252" s="40"/>
      <c r="E252" s="40"/>
      <c r="F252" s="40"/>
      <c r="G252" s="40"/>
      <c r="H252" s="58"/>
      <c r="I252" s="40"/>
      <c r="J252" s="40"/>
      <c r="K252" s="40"/>
      <c r="L252" s="40"/>
      <c r="Y252" s="25">
        <v>1228</v>
      </c>
      <c r="Z252" s="105">
        <v>1.2969999999999999</v>
      </c>
      <c r="AA252" s="40">
        <v>1198.00409130969</v>
      </c>
      <c r="AB252" s="40">
        <f t="shared" si="142"/>
        <v>0</v>
      </c>
      <c r="AC252" s="40">
        <f t="shared" si="143"/>
        <v>0</v>
      </c>
      <c r="AD252" s="40">
        <f t="shared" si="144"/>
        <v>0</v>
      </c>
      <c r="AE252" s="40">
        <f t="shared" si="145"/>
        <v>0</v>
      </c>
      <c r="AF252" s="40">
        <f t="shared" si="146"/>
        <v>0</v>
      </c>
      <c r="AG252" s="40">
        <f t="shared" si="147"/>
        <v>0</v>
      </c>
      <c r="AH252" s="10"/>
      <c r="AI252" s="40">
        <f t="shared" si="148"/>
        <v>0</v>
      </c>
      <c r="AJ252" s="40">
        <f t="shared" si="149"/>
        <v>0</v>
      </c>
      <c r="AK252" s="40">
        <f t="shared" si="150"/>
        <v>0</v>
      </c>
      <c r="AL252" s="28">
        <f t="shared" si="137"/>
        <v>0</v>
      </c>
    </row>
    <row r="253" spans="1:38">
      <c r="A253" s="13">
        <v>1879</v>
      </c>
      <c r="B253" s="40"/>
      <c r="C253" s="40"/>
      <c r="D253" s="40"/>
      <c r="E253" s="40"/>
      <c r="F253" s="40"/>
      <c r="G253" s="40"/>
      <c r="H253" s="58"/>
      <c r="I253" s="40"/>
      <c r="J253" s="40"/>
      <c r="K253" s="40"/>
      <c r="L253" s="40"/>
      <c r="Y253" s="25">
        <v>1134</v>
      </c>
      <c r="Z253" s="105">
        <v>1.0780000000000001</v>
      </c>
      <c r="AA253" s="40">
        <v>1123.57560392441</v>
      </c>
      <c r="AB253" s="40">
        <f t="shared" si="142"/>
        <v>0</v>
      </c>
      <c r="AC253" s="40">
        <f t="shared" si="143"/>
        <v>0</v>
      </c>
      <c r="AD253" s="40">
        <f t="shared" si="144"/>
        <v>0</v>
      </c>
      <c r="AE253" s="40">
        <f t="shared" si="145"/>
        <v>0</v>
      </c>
      <c r="AF253" s="40">
        <f t="shared" si="146"/>
        <v>0</v>
      </c>
      <c r="AG253" s="40">
        <f t="shared" si="147"/>
        <v>0</v>
      </c>
      <c r="AH253" s="10"/>
      <c r="AI253" s="40">
        <f t="shared" si="148"/>
        <v>0</v>
      </c>
      <c r="AJ253" s="40">
        <f t="shared" si="149"/>
        <v>0</v>
      </c>
      <c r="AK253" s="40">
        <f t="shared" si="150"/>
        <v>0</v>
      </c>
      <c r="AL253" s="28">
        <f t="shared" si="137"/>
        <v>0</v>
      </c>
    </row>
    <row r="254" spans="1:38">
      <c r="A254" s="13">
        <v>1878</v>
      </c>
      <c r="B254" s="40"/>
      <c r="C254" s="40"/>
      <c r="D254" s="40"/>
      <c r="E254" s="40"/>
      <c r="F254" s="40"/>
      <c r="G254" s="40"/>
      <c r="H254" s="58"/>
      <c r="I254" s="40"/>
      <c r="J254" s="40"/>
      <c r="K254" s="40"/>
      <c r="L254" s="40"/>
      <c r="Y254" s="25">
        <v>1188</v>
      </c>
      <c r="Z254" s="105">
        <v>1.226</v>
      </c>
      <c r="AA254" s="40">
        <v>1164.4400326718701</v>
      </c>
      <c r="AB254" s="40">
        <f t="shared" si="142"/>
        <v>0</v>
      </c>
      <c r="AC254" s="40">
        <f t="shared" si="143"/>
        <v>0</v>
      </c>
      <c r="AD254" s="40">
        <f t="shared" si="144"/>
        <v>0</v>
      </c>
      <c r="AE254" s="40">
        <f t="shared" si="145"/>
        <v>0</v>
      </c>
      <c r="AF254" s="40">
        <f t="shared" si="146"/>
        <v>0</v>
      </c>
      <c r="AG254" s="40">
        <f t="shared" si="147"/>
        <v>0</v>
      </c>
      <c r="AH254" s="10"/>
      <c r="AI254" s="40">
        <f t="shared" si="148"/>
        <v>0</v>
      </c>
      <c r="AJ254" s="40">
        <f t="shared" si="149"/>
        <v>0</v>
      </c>
      <c r="AK254" s="40">
        <f t="shared" si="150"/>
        <v>0</v>
      </c>
      <c r="AL254" s="28">
        <f t="shared" si="137"/>
        <v>0</v>
      </c>
    </row>
    <row r="255" spans="1:38">
      <c r="A255" s="13">
        <v>1877</v>
      </c>
      <c r="B255" s="40"/>
      <c r="C255" s="40"/>
      <c r="D255" s="40"/>
      <c r="E255" s="40"/>
      <c r="F255" s="40"/>
      <c r="G255" s="40"/>
      <c r="H255" s="58"/>
      <c r="I255" s="40"/>
      <c r="J255" s="40"/>
      <c r="K255" s="40"/>
      <c r="L255" s="40"/>
      <c r="Y255" s="25">
        <v>1210</v>
      </c>
      <c r="Z255" s="105">
        <v>1.157</v>
      </c>
      <c r="AA255" s="40">
        <v>1195.7600219645401</v>
      </c>
      <c r="AB255" s="40">
        <f t="shared" si="142"/>
        <v>0</v>
      </c>
      <c r="AC255" s="40">
        <f t="shared" si="143"/>
        <v>0</v>
      </c>
      <c r="AD255" s="40">
        <f t="shared" si="144"/>
        <v>0</v>
      </c>
      <c r="AE255" s="40">
        <f t="shared" si="145"/>
        <v>0</v>
      </c>
      <c r="AF255" s="40">
        <f t="shared" si="146"/>
        <v>0</v>
      </c>
      <c r="AG255" s="40">
        <f t="shared" si="147"/>
        <v>0</v>
      </c>
      <c r="AH255" s="10"/>
      <c r="AI255" s="40">
        <f t="shared" si="148"/>
        <v>0</v>
      </c>
      <c r="AJ255" s="40">
        <f t="shared" si="149"/>
        <v>0</v>
      </c>
      <c r="AK255" s="40">
        <f t="shared" si="150"/>
        <v>0</v>
      </c>
      <c r="AL255" s="28">
        <f t="shared" si="137"/>
        <v>0</v>
      </c>
    </row>
    <row r="256" spans="1:38">
      <c r="A256" s="13">
        <v>1876</v>
      </c>
      <c r="B256" s="40"/>
      <c r="C256" s="40"/>
      <c r="D256" s="40"/>
      <c r="E256" s="40"/>
      <c r="F256" s="40"/>
      <c r="G256" s="40"/>
      <c r="H256" s="58"/>
      <c r="I256" s="40"/>
      <c r="J256" s="40"/>
      <c r="K256" s="40"/>
      <c r="L256" s="40"/>
      <c r="Y256" s="25">
        <v>1223</v>
      </c>
      <c r="Z256" s="105">
        <v>1.2010000000000001</v>
      </c>
      <c r="AA256" s="40">
        <v>1208.89319244849</v>
      </c>
      <c r="AB256" s="40">
        <f t="shared" si="142"/>
        <v>0</v>
      </c>
      <c r="AC256" s="40">
        <f t="shared" si="143"/>
        <v>0</v>
      </c>
      <c r="AD256" s="40">
        <f t="shared" si="144"/>
        <v>0</v>
      </c>
      <c r="AE256" s="40">
        <f t="shared" si="145"/>
        <v>0</v>
      </c>
      <c r="AF256" s="40">
        <f t="shared" si="146"/>
        <v>0</v>
      </c>
      <c r="AG256" s="40">
        <f t="shared" si="147"/>
        <v>0</v>
      </c>
      <c r="AH256" s="10"/>
      <c r="AI256" s="40">
        <f t="shared" si="148"/>
        <v>0</v>
      </c>
      <c r="AJ256" s="40">
        <f t="shared" si="149"/>
        <v>0</v>
      </c>
      <c r="AK256" s="40">
        <f t="shared" si="150"/>
        <v>0</v>
      </c>
      <c r="AL256" s="28">
        <f t="shared" si="137"/>
        <v>0</v>
      </c>
    </row>
    <row r="257" spans="1:38">
      <c r="A257" s="13">
        <v>1875</v>
      </c>
      <c r="B257" s="40"/>
      <c r="C257" s="40"/>
      <c r="D257" s="40"/>
      <c r="E257" s="40"/>
      <c r="F257" s="40"/>
      <c r="G257" s="40"/>
      <c r="H257" s="58"/>
      <c r="I257" s="40"/>
      <c r="J257" s="40"/>
      <c r="K257" s="40"/>
      <c r="L257" s="40"/>
      <c r="Y257" s="25">
        <v>1236</v>
      </c>
      <c r="Z257" s="105">
        <v>1.236</v>
      </c>
      <c r="AA257" s="40">
        <v>1225.0022114318799</v>
      </c>
      <c r="AB257" s="40">
        <f t="shared" si="142"/>
        <v>0</v>
      </c>
      <c r="AC257" s="40">
        <f t="shared" si="143"/>
        <v>0</v>
      </c>
      <c r="AD257" s="40">
        <f t="shared" si="144"/>
        <v>0</v>
      </c>
      <c r="AE257" s="40">
        <f t="shared" si="145"/>
        <v>0</v>
      </c>
      <c r="AF257" s="40">
        <f t="shared" si="146"/>
        <v>0</v>
      </c>
      <c r="AG257" s="40">
        <f t="shared" si="147"/>
        <v>0</v>
      </c>
      <c r="AH257" s="10"/>
      <c r="AI257" s="40">
        <f t="shared" si="148"/>
        <v>0</v>
      </c>
      <c r="AJ257" s="40">
        <f t="shared" si="149"/>
        <v>0</v>
      </c>
      <c r="AK257" s="40">
        <f t="shared" si="150"/>
        <v>0</v>
      </c>
      <c r="AL257" s="28">
        <f t="shared" si="137"/>
        <v>0</v>
      </c>
    </row>
    <row r="258" spans="1:38">
      <c r="A258" s="13">
        <v>1874</v>
      </c>
      <c r="B258" s="40"/>
      <c r="C258" s="40"/>
      <c r="D258" s="40"/>
      <c r="E258" s="40"/>
      <c r="F258" s="40"/>
      <c r="G258" s="40"/>
      <c r="H258" s="58"/>
      <c r="I258" s="40"/>
      <c r="J258" s="40"/>
      <c r="K258" s="40"/>
      <c r="L258" s="40"/>
      <c r="Y258" s="25">
        <v>1261</v>
      </c>
      <c r="Z258" s="105">
        <v>1.3120000000000001</v>
      </c>
      <c r="AA258" s="40">
        <v>1251.4437533898299</v>
      </c>
      <c r="AB258" s="40">
        <f t="shared" si="142"/>
        <v>0</v>
      </c>
      <c r="AC258" s="40">
        <f t="shared" si="143"/>
        <v>0</v>
      </c>
      <c r="AD258" s="40">
        <f t="shared" si="144"/>
        <v>0</v>
      </c>
      <c r="AE258" s="40">
        <f t="shared" si="145"/>
        <v>0</v>
      </c>
      <c r="AF258" s="40">
        <f t="shared" si="146"/>
        <v>0</v>
      </c>
      <c r="AG258" s="40">
        <f t="shared" si="147"/>
        <v>0</v>
      </c>
      <c r="AH258" s="10"/>
      <c r="AI258" s="40">
        <f t="shared" si="148"/>
        <v>0</v>
      </c>
      <c r="AJ258" s="40">
        <f t="shared" si="149"/>
        <v>0</v>
      </c>
      <c r="AK258" s="40">
        <f t="shared" si="150"/>
        <v>0</v>
      </c>
      <c r="AL258" s="28">
        <f t="shared" ref="AL258:AL289" si="151">SUM(AB258:AK258)</f>
        <v>0</v>
      </c>
    </row>
    <row r="259" spans="1:38">
      <c r="A259" s="13">
        <v>1873</v>
      </c>
      <c r="B259" s="40"/>
      <c r="C259" s="40"/>
      <c r="D259" s="40"/>
      <c r="E259" s="40"/>
      <c r="F259" s="40"/>
      <c r="G259" s="40"/>
      <c r="H259" s="58"/>
      <c r="I259" s="40"/>
      <c r="J259" s="40"/>
      <c r="K259" s="40"/>
      <c r="L259" s="40"/>
      <c r="Y259" s="25">
        <v>1259</v>
      </c>
      <c r="Z259" s="105">
        <v>1.262</v>
      </c>
      <c r="AA259" s="40">
        <v>1258.5271814923899</v>
      </c>
      <c r="AB259" s="40">
        <f t="shared" si="142"/>
        <v>0</v>
      </c>
      <c r="AC259" s="40">
        <f t="shared" si="143"/>
        <v>0</v>
      </c>
      <c r="AD259" s="40">
        <f t="shared" si="144"/>
        <v>0</v>
      </c>
      <c r="AE259" s="40">
        <f t="shared" si="145"/>
        <v>0</v>
      </c>
      <c r="AF259" s="40">
        <f t="shared" si="146"/>
        <v>0</v>
      </c>
      <c r="AG259" s="40">
        <f t="shared" si="147"/>
        <v>0</v>
      </c>
      <c r="AH259" s="10"/>
      <c r="AI259" s="40">
        <f t="shared" si="148"/>
        <v>0</v>
      </c>
      <c r="AJ259" s="40">
        <f t="shared" si="149"/>
        <v>0</v>
      </c>
      <c r="AK259" s="40">
        <f t="shared" si="150"/>
        <v>0</v>
      </c>
      <c r="AL259" s="28">
        <f t="shared" si="151"/>
        <v>0</v>
      </c>
    </row>
    <row r="260" spans="1:38">
      <c r="A260" s="13">
        <v>1872</v>
      </c>
      <c r="B260" s="40"/>
      <c r="C260" s="40"/>
      <c r="D260" s="40"/>
      <c r="E260" s="40"/>
      <c r="F260" s="40"/>
      <c r="G260" s="40"/>
      <c r="H260" s="58"/>
      <c r="I260" s="40"/>
      <c r="J260" s="40"/>
      <c r="K260" s="40"/>
      <c r="L260" s="40"/>
      <c r="Y260" s="25">
        <v>1205</v>
      </c>
      <c r="Z260" s="105">
        <v>1.194</v>
      </c>
      <c r="AA260" s="40">
        <v>1200.3745958322299</v>
      </c>
      <c r="AB260" s="40">
        <f t="shared" si="142"/>
        <v>0</v>
      </c>
      <c r="AC260" s="40">
        <f t="shared" si="143"/>
        <v>0</v>
      </c>
      <c r="AD260" s="40">
        <f t="shared" si="144"/>
        <v>0</v>
      </c>
      <c r="AE260" s="40">
        <f t="shared" si="145"/>
        <v>0</v>
      </c>
      <c r="AF260" s="40">
        <f t="shared" si="146"/>
        <v>0</v>
      </c>
      <c r="AG260" s="40">
        <f t="shared" si="147"/>
        <v>0</v>
      </c>
      <c r="AH260" s="10"/>
      <c r="AI260" s="40">
        <f t="shared" si="148"/>
        <v>0</v>
      </c>
      <c r="AJ260" s="40">
        <f t="shared" si="149"/>
        <v>0</v>
      </c>
      <c r="AK260" s="40">
        <f t="shared" si="150"/>
        <v>0</v>
      </c>
      <c r="AL260" s="28">
        <f t="shared" si="151"/>
        <v>0</v>
      </c>
    </row>
    <row r="261" spans="1:38">
      <c r="A261" s="13">
        <v>1871</v>
      </c>
      <c r="B261" s="40"/>
      <c r="C261" s="40"/>
      <c r="D261" s="40"/>
      <c r="E261" s="40"/>
      <c r="F261" s="40"/>
      <c r="G261" s="40"/>
      <c r="H261" s="58"/>
      <c r="I261" s="40"/>
      <c r="J261" s="40"/>
      <c r="K261" s="40"/>
      <c r="L261" s="40"/>
      <c r="Y261" s="25">
        <v>1142</v>
      </c>
      <c r="Z261" s="105">
        <v>1.133</v>
      </c>
      <c r="AA261" s="40">
        <v>1131.3104881117799</v>
      </c>
      <c r="AB261" s="40">
        <f t="shared" si="142"/>
        <v>0</v>
      </c>
      <c r="AC261" s="40">
        <f t="shared" si="143"/>
        <v>0</v>
      </c>
      <c r="AD261" s="40">
        <f t="shared" si="144"/>
        <v>0</v>
      </c>
      <c r="AE261" s="40">
        <f t="shared" si="145"/>
        <v>0</v>
      </c>
      <c r="AF261" s="40">
        <f t="shared" si="146"/>
        <v>0</v>
      </c>
      <c r="AG261" s="40">
        <f t="shared" si="147"/>
        <v>0</v>
      </c>
      <c r="AH261" s="10"/>
      <c r="AI261" s="40">
        <f t="shared" si="148"/>
        <v>0</v>
      </c>
      <c r="AJ261" s="40">
        <f t="shared" si="149"/>
        <v>0</v>
      </c>
      <c r="AK261" s="40">
        <f t="shared" si="150"/>
        <v>0</v>
      </c>
      <c r="AL261" s="28">
        <f t="shared" si="151"/>
        <v>0</v>
      </c>
    </row>
    <row r="262" spans="1:38">
      <c r="A262" s="13">
        <v>1870</v>
      </c>
      <c r="B262" s="40"/>
      <c r="C262" s="40"/>
      <c r="D262" s="40"/>
      <c r="E262" s="40"/>
      <c r="F262" s="40"/>
      <c r="G262" s="40"/>
      <c r="H262" s="58"/>
      <c r="I262" s="40"/>
      <c r="J262" s="40"/>
      <c r="K262" s="40"/>
      <c r="L262" s="40"/>
      <c r="Y262" s="25">
        <v>1056</v>
      </c>
      <c r="Z262" s="105">
        <v>1.079</v>
      </c>
      <c r="AA262" s="40">
        <v>1046.6236530832</v>
      </c>
      <c r="AB262" s="40">
        <f t="shared" si="142"/>
        <v>0</v>
      </c>
      <c r="AC262" s="40">
        <f t="shared" si="143"/>
        <v>0</v>
      </c>
      <c r="AD262" s="40">
        <f t="shared" si="144"/>
        <v>0</v>
      </c>
      <c r="AE262" s="40">
        <f t="shared" si="145"/>
        <v>0</v>
      </c>
      <c r="AF262" s="40">
        <f t="shared" si="146"/>
        <v>0</v>
      </c>
      <c r="AG262" s="40">
        <f t="shared" si="147"/>
        <v>0</v>
      </c>
      <c r="AH262" s="10"/>
      <c r="AI262" s="40">
        <f t="shared" si="148"/>
        <v>0</v>
      </c>
      <c r="AJ262" s="40">
        <f t="shared" si="149"/>
        <v>0</v>
      </c>
      <c r="AK262" s="40">
        <f t="shared" si="150"/>
        <v>0</v>
      </c>
      <c r="AL262" s="28">
        <f t="shared" si="151"/>
        <v>0</v>
      </c>
    </row>
    <row r="263" spans="1:38">
      <c r="A263" s="13">
        <v>1869</v>
      </c>
      <c r="B263" s="40"/>
      <c r="C263" s="40"/>
      <c r="D263" s="40"/>
      <c r="E263" s="40"/>
      <c r="F263" s="40"/>
      <c r="G263" s="40"/>
      <c r="H263" s="58"/>
      <c r="I263" s="40"/>
      <c r="J263" s="40"/>
      <c r="K263" s="40"/>
      <c r="L263" s="40"/>
      <c r="Y263" s="25">
        <v>983</v>
      </c>
      <c r="Z263" s="25"/>
      <c r="AA263" s="40">
        <v>980.55134102143495</v>
      </c>
      <c r="AB263" s="40">
        <f t="shared" si="142"/>
        <v>0</v>
      </c>
      <c r="AC263" s="40">
        <f t="shared" si="143"/>
        <v>0</v>
      </c>
      <c r="AD263" s="40">
        <f t="shared" si="144"/>
        <v>0</v>
      </c>
      <c r="AE263" s="40">
        <f t="shared" si="145"/>
        <v>0</v>
      </c>
      <c r="AF263" s="40">
        <f t="shared" si="146"/>
        <v>0</v>
      </c>
      <c r="AG263" s="40">
        <f t="shared" si="147"/>
        <v>0</v>
      </c>
      <c r="AH263" s="10"/>
      <c r="AI263" s="40">
        <f t="shared" si="148"/>
        <v>0</v>
      </c>
      <c r="AJ263" s="40">
        <f t="shared" si="149"/>
        <v>0</v>
      </c>
      <c r="AK263" s="40">
        <f t="shared" si="150"/>
        <v>0</v>
      </c>
      <c r="AL263" s="28">
        <f t="shared" si="151"/>
        <v>0</v>
      </c>
    </row>
    <row r="264" spans="1:38">
      <c r="A264" s="13">
        <v>1868</v>
      </c>
      <c r="B264" s="40"/>
      <c r="C264" s="40"/>
      <c r="D264" s="40"/>
      <c r="E264" s="40"/>
      <c r="F264" s="40"/>
      <c r="G264" s="40"/>
      <c r="H264" s="58"/>
      <c r="I264" s="40"/>
      <c r="J264" s="40"/>
      <c r="K264" s="40"/>
      <c r="L264" s="40"/>
      <c r="Y264" s="25">
        <v>952</v>
      </c>
      <c r="Z264" s="25"/>
      <c r="AA264" s="40">
        <v>959.847305081679</v>
      </c>
      <c r="AB264" s="40">
        <f t="shared" si="142"/>
        <v>0</v>
      </c>
      <c r="AC264" s="40">
        <f t="shared" si="143"/>
        <v>0</v>
      </c>
      <c r="AD264" s="40">
        <f t="shared" si="144"/>
        <v>0</v>
      </c>
      <c r="AE264" s="40">
        <f t="shared" si="145"/>
        <v>0</v>
      </c>
      <c r="AF264" s="40">
        <f t="shared" si="146"/>
        <v>0</v>
      </c>
      <c r="AG264" s="40">
        <f t="shared" si="147"/>
        <v>0</v>
      </c>
      <c r="AH264" s="10"/>
      <c r="AI264" s="40">
        <f t="shared" si="148"/>
        <v>0</v>
      </c>
      <c r="AJ264" s="40">
        <f t="shared" si="149"/>
        <v>0</v>
      </c>
      <c r="AK264" s="40">
        <f t="shared" si="150"/>
        <v>0</v>
      </c>
      <c r="AL264" s="28">
        <f t="shared" si="151"/>
        <v>0</v>
      </c>
    </row>
    <row r="265" spans="1:38">
      <c r="A265" s="13">
        <v>1867</v>
      </c>
      <c r="B265" s="40"/>
      <c r="C265" s="40"/>
      <c r="D265" s="40"/>
      <c r="E265" s="40"/>
      <c r="F265" s="40"/>
      <c r="G265" s="40"/>
      <c r="H265" s="58"/>
      <c r="I265" s="40"/>
      <c r="J265" s="40"/>
      <c r="K265" s="40"/>
      <c r="L265" s="40"/>
      <c r="Y265" s="25">
        <v>953</v>
      </c>
      <c r="Z265" s="25"/>
      <c r="AA265" s="40">
        <v>960.03764125794999</v>
      </c>
      <c r="AB265" s="40">
        <f t="shared" si="142"/>
        <v>0</v>
      </c>
      <c r="AC265" s="40">
        <f t="shared" si="143"/>
        <v>0</v>
      </c>
      <c r="AD265" s="40">
        <f t="shared" si="144"/>
        <v>0</v>
      </c>
      <c r="AE265" s="40">
        <f t="shared" si="145"/>
        <v>0</v>
      </c>
      <c r="AF265" s="40">
        <f t="shared" si="146"/>
        <v>0</v>
      </c>
      <c r="AG265" s="40">
        <f t="shared" si="147"/>
        <v>0</v>
      </c>
      <c r="AH265" s="10"/>
      <c r="AI265" s="40">
        <f t="shared" si="148"/>
        <v>0</v>
      </c>
      <c r="AJ265" s="40">
        <f t="shared" si="149"/>
        <v>0</v>
      </c>
      <c r="AK265" s="40">
        <f t="shared" si="150"/>
        <v>0</v>
      </c>
      <c r="AL265" s="28">
        <f t="shared" si="151"/>
        <v>0</v>
      </c>
    </row>
    <row r="266" spans="1:38">
      <c r="A266" s="13">
        <v>1866</v>
      </c>
      <c r="B266" s="40"/>
      <c r="C266" s="40"/>
      <c r="D266" s="40"/>
      <c r="E266" s="40"/>
      <c r="F266" s="40"/>
      <c r="G266" s="40"/>
      <c r="H266" s="58"/>
      <c r="I266" s="40"/>
      <c r="J266" s="40"/>
      <c r="K266" s="40"/>
      <c r="L266" s="40"/>
      <c r="Y266" s="25">
        <v>965</v>
      </c>
      <c r="Z266" s="25"/>
      <c r="AA266" s="40">
        <v>969.70414233193605</v>
      </c>
      <c r="AB266" s="40">
        <f t="shared" si="142"/>
        <v>0</v>
      </c>
      <c r="AC266" s="40">
        <f t="shared" si="143"/>
        <v>0</v>
      </c>
      <c r="AD266" s="40">
        <f t="shared" si="144"/>
        <v>0</v>
      </c>
      <c r="AE266" s="40">
        <f t="shared" si="145"/>
        <v>0</v>
      </c>
      <c r="AF266" s="40">
        <f t="shared" si="146"/>
        <v>0</v>
      </c>
      <c r="AG266" s="40">
        <f t="shared" si="147"/>
        <v>0</v>
      </c>
      <c r="AH266" s="10"/>
      <c r="AI266" s="40">
        <f t="shared" si="148"/>
        <v>0</v>
      </c>
      <c r="AJ266" s="40">
        <f t="shared" si="149"/>
        <v>0</v>
      </c>
      <c r="AK266" s="40">
        <f t="shared" si="150"/>
        <v>0</v>
      </c>
      <c r="AL266" s="28">
        <f t="shared" si="151"/>
        <v>0</v>
      </c>
    </row>
    <row r="267" spans="1:38">
      <c r="A267" s="13">
        <v>1865</v>
      </c>
      <c r="B267" s="40"/>
      <c r="C267" s="40"/>
      <c r="D267" s="40"/>
      <c r="E267" s="40"/>
      <c r="F267" s="40"/>
      <c r="G267" s="40"/>
      <c r="H267" s="58"/>
      <c r="I267" s="40"/>
      <c r="J267" s="40"/>
      <c r="K267" s="40"/>
      <c r="L267" s="40"/>
      <c r="Y267" s="25">
        <v>944</v>
      </c>
      <c r="Z267" s="25"/>
      <c r="AA267" s="40">
        <v>938.00873327806096</v>
      </c>
      <c r="AB267" s="40">
        <f t="shared" si="142"/>
        <v>0</v>
      </c>
      <c r="AC267" s="40">
        <f t="shared" si="143"/>
        <v>0</v>
      </c>
      <c r="AD267" s="40">
        <f t="shared" si="144"/>
        <v>0</v>
      </c>
      <c r="AE267" s="40">
        <f t="shared" si="145"/>
        <v>0</v>
      </c>
      <c r="AF267" s="40">
        <f t="shared" si="146"/>
        <v>0</v>
      </c>
      <c r="AG267" s="40">
        <f t="shared" si="147"/>
        <v>0</v>
      </c>
      <c r="AH267" s="10"/>
      <c r="AI267" s="40">
        <f t="shared" si="148"/>
        <v>0</v>
      </c>
      <c r="AJ267" s="40">
        <f t="shared" si="149"/>
        <v>0</v>
      </c>
      <c r="AK267" s="40">
        <f t="shared" si="150"/>
        <v>0</v>
      </c>
      <c r="AL267" s="28">
        <f t="shared" si="151"/>
        <v>0</v>
      </c>
    </row>
    <row r="268" spans="1:38">
      <c r="A268" s="13">
        <v>1864</v>
      </c>
      <c r="B268" s="40"/>
      <c r="C268" s="40"/>
      <c r="D268" s="40"/>
      <c r="E268" s="40"/>
      <c r="F268" s="40"/>
      <c r="G268" s="40"/>
      <c r="H268" s="58"/>
      <c r="I268" s="40"/>
      <c r="J268" s="40"/>
      <c r="K268" s="40"/>
      <c r="L268" s="40"/>
      <c r="Y268" s="25">
        <v>914</v>
      </c>
      <c r="Z268" s="25"/>
      <c r="AA268" s="40">
        <v>904.66471086285196</v>
      </c>
      <c r="AB268" s="40">
        <f t="shared" si="142"/>
        <v>0</v>
      </c>
      <c r="AC268" s="40">
        <f t="shared" si="143"/>
        <v>0</v>
      </c>
      <c r="AD268" s="40">
        <f t="shared" si="144"/>
        <v>0</v>
      </c>
      <c r="AE268" s="40">
        <f t="shared" si="145"/>
        <v>0</v>
      </c>
      <c r="AF268" s="40">
        <f t="shared" si="146"/>
        <v>0</v>
      </c>
      <c r="AG268" s="40">
        <f t="shared" si="147"/>
        <v>0</v>
      </c>
      <c r="AH268" s="10"/>
      <c r="AI268" s="40">
        <f t="shared" si="148"/>
        <v>0</v>
      </c>
      <c r="AJ268" s="40">
        <f t="shared" si="149"/>
        <v>0</v>
      </c>
      <c r="AK268" s="40">
        <f t="shared" si="150"/>
        <v>0</v>
      </c>
      <c r="AL268" s="28">
        <f t="shared" si="151"/>
        <v>0</v>
      </c>
    </row>
    <row r="269" spans="1:38">
      <c r="A269" s="13">
        <v>1863</v>
      </c>
      <c r="B269" s="40"/>
      <c r="C269" s="40"/>
      <c r="D269" s="40"/>
      <c r="E269" s="40"/>
      <c r="F269" s="40"/>
      <c r="G269" s="40"/>
      <c r="H269" s="58"/>
      <c r="I269" s="40"/>
      <c r="J269" s="40"/>
      <c r="K269" s="40"/>
      <c r="L269" s="40"/>
      <c r="Y269" s="25">
        <v>885</v>
      </c>
      <c r="Z269" s="25"/>
      <c r="AA269" s="40">
        <v>867.87948838960995</v>
      </c>
      <c r="AB269" s="40">
        <f t="shared" si="142"/>
        <v>0</v>
      </c>
      <c r="AC269" s="40">
        <f t="shared" si="143"/>
        <v>0</v>
      </c>
      <c r="AD269" s="40">
        <f t="shared" si="144"/>
        <v>0</v>
      </c>
      <c r="AE269" s="40">
        <f t="shared" si="145"/>
        <v>0</v>
      </c>
      <c r="AF269" s="40">
        <f t="shared" si="146"/>
        <v>0</v>
      </c>
      <c r="AG269" s="40">
        <f t="shared" si="147"/>
        <v>0</v>
      </c>
      <c r="AH269" s="10"/>
      <c r="AI269" s="40">
        <f t="shared" si="148"/>
        <v>0</v>
      </c>
      <c r="AJ269" s="40">
        <f t="shared" si="149"/>
        <v>0</v>
      </c>
      <c r="AK269" s="40">
        <f t="shared" si="150"/>
        <v>0</v>
      </c>
      <c r="AL269" s="28">
        <f t="shared" si="151"/>
        <v>0</v>
      </c>
    </row>
    <row r="270" spans="1:38">
      <c r="A270" s="13">
        <v>1862</v>
      </c>
      <c r="B270" s="40"/>
      <c r="C270" s="40"/>
      <c r="D270" s="40"/>
      <c r="E270" s="40"/>
      <c r="F270" s="40"/>
      <c r="G270" s="40"/>
      <c r="H270" s="58"/>
      <c r="I270" s="40"/>
      <c r="J270" s="40"/>
      <c r="K270" s="40"/>
      <c r="L270" s="40"/>
      <c r="Y270" s="25">
        <v>851</v>
      </c>
      <c r="Z270" s="25"/>
      <c r="AA270" s="40">
        <v>824.14157492332595</v>
      </c>
      <c r="AB270" s="40">
        <f t="shared" si="142"/>
        <v>0</v>
      </c>
      <c r="AC270" s="40">
        <f t="shared" si="143"/>
        <v>0</v>
      </c>
      <c r="AD270" s="40">
        <f t="shared" si="144"/>
        <v>0</v>
      </c>
      <c r="AE270" s="40">
        <f t="shared" si="145"/>
        <v>0</v>
      </c>
      <c r="AF270" s="40">
        <f t="shared" si="146"/>
        <v>0</v>
      </c>
      <c r="AG270" s="40">
        <f t="shared" si="147"/>
        <v>0</v>
      </c>
      <c r="AH270" s="10"/>
      <c r="AI270" s="40">
        <f t="shared" si="148"/>
        <v>0</v>
      </c>
      <c r="AJ270" s="40">
        <f t="shared" si="149"/>
        <v>0</v>
      </c>
      <c r="AK270" s="40">
        <f t="shared" si="150"/>
        <v>0</v>
      </c>
      <c r="AL270" s="28">
        <f t="shared" si="151"/>
        <v>0</v>
      </c>
    </row>
    <row r="271" spans="1:38">
      <c r="A271" s="13">
        <v>1861</v>
      </c>
      <c r="B271" s="40"/>
      <c r="C271" s="40"/>
      <c r="D271" s="40"/>
      <c r="E271" s="40"/>
      <c r="F271" s="40"/>
      <c r="G271" s="40"/>
      <c r="H271" s="58"/>
      <c r="I271" s="40"/>
      <c r="J271" s="40"/>
      <c r="K271" s="40"/>
      <c r="L271" s="40"/>
      <c r="Y271" s="25">
        <v>829</v>
      </c>
      <c r="Z271" s="25"/>
      <c r="AA271" s="40">
        <v>810.64732656191802</v>
      </c>
      <c r="AB271" s="40">
        <f t="shared" si="142"/>
        <v>0</v>
      </c>
      <c r="AC271" s="40">
        <f t="shared" si="143"/>
        <v>0</v>
      </c>
      <c r="AD271" s="40">
        <f t="shared" si="144"/>
        <v>0</v>
      </c>
      <c r="AE271" s="40">
        <f t="shared" si="145"/>
        <v>0</v>
      </c>
      <c r="AF271" s="40">
        <f t="shared" si="146"/>
        <v>0</v>
      </c>
      <c r="AG271" s="40">
        <f t="shared" si="147"/>
        <v>0</v>
      </c>
      <c r="AH271" s="10"/>
      <c r="AI271" s="40">
        <f t="shared" si="148"/>
        <v>0</v>
      </c>
      <c r="AJ271" s="40">
        <f t="shared" si="149"/>
        <v>0</v>
      </c>
      <c r="AK271" s="40">
        <f t="shared" si="150"/>
        <v>0</v>
      </c>
      <c r="AL271" s="28">
        <f t="shared" si="151"/>
        <v>0</v>
      </c>
    </row>
    <row r="272" spans="1:38">
      <c r="A272" s="13">
        <v>1860</v>
      </c>
      <c r="B272" s="40"/>
      <c r="C272" s="40"/>
      <c r="D272" s="40"/>
      <c r="E272" s="40"/>
      <c r="F272" s="40"/>
      <c r="G272" s="40"/>
      <c r="H272" s="58"/>
      <c r="I272" s="40"/>
      <c r="J272" s="40"/>
      <c r="K272" s="40"/>
      <c r="L272" s="40"/>
      <c r="Y272" s="25">
        <v>796</v>
      </c>
      <c r="Z272" s="25"/>
      <c r="AA272" s="40">
        <v>768.74403940030402</v>
      </c>
      <c r="AB272" s="40">
        <f t="shared" si="142"/>
        <v>0</v>
      </c>
      <c r="AC272" s="40">
        <f t="shared" si="143"/>
        <v>0</v>
      </c>
      <c r="AD272" s="40">
        <f t="shared" si="144"/>
        <v>0</v>
      </c>
      <c r="AE272" s="40">
        <f t="shared" si="145"/>
        <v>0</v>
      </c>
      <c r="AF272" s="40">
        <f t="shared" si="146"/>
        <v>0</v>
      </c>
      <c r="AG272" s="40">
        <f t="shared" si="147"/>
        <v>0</v>
      </c>
      <c r="AH272" s="10"/>
      <c r="AI272" s="40">
        <f t="shared" si="148"/>
        <v>0</v>
      </c>
      <c r="AJ272" s="40">
        <f t="shared" si="149"/>
        <v>0</v>
      </c>
      <c r="AK272" s="40">
        <f t="shared" si="150"/>
        <v>0</v>
      </c>
      <c r="AL272" s="28">
        <f t="shared" si="151"/>
        <v>0</v>
      </c>
    </row>
    <row r="273" spans="1:38">
      <c r="A273" s="13">
        <v>1859</v>
      </c>
      <c r="B273" s="40"/>
      <c r="C273" s="40"/>
      <c r="D273" s="40"/>
      <c r="E273" s="40"/>
      <c r="F273" s="40"/>
      <c r="G273" s="40"/>
      <c r="H273" s="58"/>
      <c r="I273" s="40"/>
      <c r="J273" s="40"/>
      <c r="K273" s="40"/>
      <c r="L273" s="40"/>
      <c r="Y273" s="25">
        <v>770</v>
      </c>
      <c r="Z273" s="25"/>
      <c r="AA273" s="40">
        <v>755.60493337238699</v>
      </c>
      <c r="AB273" s="40">
        <f t="shared" si="142"/>
        <v>0</v>
      </c>
      <c r="AC273" s="40">
        <f t="shared" si="143"/>
        <v>0</v>
      </c>
      <c r="AD273" s="40">
        <f t="shared" si="144"/>
        <v>0</v>
      </c>
      <c r="AE273" s="40">
        <f t="shared" si="145"/>
        <v>0</v>
      </c>
      <c r="AF273" s="40">
        <f t="shared" si="146"/>
        <v>0</v>
      </c>
      <c r="AG273" s="40">
        <f t="shared" si="147"/>
        <v>0</v>
      </c>
      <c r="AH273" s="10"/>
      <c r="AI273" s="40">
        <f t="shared" si="148"/>
        <v>0</v>
      </c>
      <c r="AJ273" s="40">
        <f t="shared" si="149"/>
        <v>0</v>
      </c>
      <c r="AK273" s="40">
        <f t="shared" si="150"/>
        <v>0</v>
      </c>
      <c r="AL273" s="28">
        <f t="shared" si="151"/>
        <v>0</v>
      </c>
    </row>
    <row r="274" spans="1:38">
      <c r="A274" s="13">
        <v>1858</v>
      </c>
      <c r="B274" s="40"/>
      <c r="C274" s="40"/>
      <c r="D274" s="40"/>
      <c r="E274" s="40"/>
      <c r="F274" s="40"/>
      <c r="G274" s="40"/>
      <c r="H274" s="58"/>
      <c r="I274" s="40"/>
      <c r="J274" s="40"/>
      <c r="K274" s="40"/>
      <c r="L274" s="40"/>
      <c r="Y274" s="25">
        <v>742</v>
      </c>
      <c r="Z274" s="25"/>
      <c r="AA274" s="40">
        <v>714.44883818974301</v>
      </c>
      <c r="AB274" s="40">
        <f t="shared" si="142"/>
        <v>0</v>
      </c>
      <c r="AC274" s="40">
        <f t="shared" si="143"/>
        <v>0</v>
      </c>
      <c r="AD274" s="40">
        <f t="shared" si="144"/>
        <v>0</v>
      </c>
      <c r="AE274" s="40">
        <f t="shared" si="145"/>
        <v>0</v>
      </c>
      <c r="AF274" s="40">
        <f t="shared" si="146"/>
        <v>0</v>
      </c>
      <c r="AG274" s="40">
        <f t="shared" si="147"/>
        <v>0</v>
      </c>
      <c r="AH274" s="10"/>
      <c r="AI274" s="40">
        <f t="shared" si="148"/>
        <v>0</v>
      </c>
      <c r="AJ274" s="40">
        <f t="shared" si="149"/>
        <v>0</v>
      </c>
      <c r="AK274" s="40">
        <f t="shared" si="150"/>
        <v>0</v>
      </c>
      <c r="AL274" s="28">
        <f t="shared" si="151"/>
        <v>0</v>
      </c>
    </row>
    <row r="275" spans="1:38">
      <c r="A275" s="13">
        <v>1857</v>
      </c>
      <c r="B275" s="40"/>
      <c r="C275" s="40"/>
      <c r="D275" s="40"/>
      <c r="E275" s="40"/>
      <c r="F275" s="40"/>
      <c r="G275" s="40"/>
      <c r="H275" s="58"/>
      <c r="I275" s="40"/>
      <c r="J275" s="40"/>
      <c r="K275" s="40"/>
      <c r="L275" s="40"/>
      <c r="Y275" s="25">
        <v>752</v>
      </c>
      <c r="Z275" s="25"/>
      <c r="AA275" s="40">
        <v>734.61991202364197</v>
      </c>
      <c r="AB275" s="40">
        <f t="shared" si="142"/>
        <v>0</v>
      </c>
      <c r="AC275" s="40">
        <f t="shared" si="143"/>
        <v>0</v>
      </c>
      <c r="AD275" s="40">
        <f t="shared" si="144"/>
        <v>0</v>
      </c>
      <c r="AE275" s="40">
        <f t="shared" si="145"/>
        <v>0</v>
      </c>
      <c r="AF275" s="40">
        <f t="shared" si="146"/>
        <v>0</v>
      </c>
      <c r="AG275" s="40">
        <f t="shared" si="147"/>
        <v>0</v>
      </c>
      <c r="AH275" s="10"/>
      <c r="AI275" s="40">
        <f t="shared" si="148"/>
        <v>0</v>
      </c>
      <c r="AJ275" s="40">
        <f t="shared" si="149"/>
        <v>0</v>
      </c>
      <c r="AK275" s="40">
        <f t="shared" si="150"/>
        <v>0</v>
      </c>
      <c r="AL275" s="28">
        <f t="shared" si="151"/>
        <v>0</v>
      </c>
    </row>
    <row r="276" spans="1:38">
      <c r="A276" s="13">
        <v>1856</v>
      </c>
      <c r="B276" s="40"/>
      <c r="C276" s="40"/>
      <c r="D276" s="40"/>
      <c r="E276" s="40"/>
      <c r="F276" s="40"/>
      <c r="G276" s="40"/>
      <c r="H276" s="58"/>
      <c r="I276" s="40"/>
      <c r="J276" s="40"/>
      <c r="K276" s="40"/>
      <c r="L276" s="40"/>
      <c r="Y276" s="25">
        <v>764</v>
      </c>
      <c r="Z276" s="25"/>
      <c r="AA276" s="40">
        <v>738.64579765517794</v>
      </c>
      <c r="AB276" s="40">
        <f t="shared" si="142"/>
        <v>0</v>
      </c>
      <c r="AC276" s="40">
        <f t="shared" si="143"/>
        <v>0</v>
      </c>
      <c r="AD276" s="40">
        <f t="shared" si="144"/>
        <v>0</v>
      </c>
      <c r="AE276" s="40">
        <f t="shared" si="145"/>
        <v>0</v>
      </c>
      <c r="AF276" s="40">
        <f t="shared" si="146"/>
        <v>0</v>
      </c>
      <c r="AG276" s="40">
        <f t="shared" si="147"/>
        <v>0</v>
      </c>
      <c r="AH276" s="10"/>
      <c r="AI276" s="40">
        <f t="shared" si="148"/>
        <v>0</v>
      </c>
      <c r="AJ276" s="40">
        <f t="shared" si="149"/>
        <v>0</v>
      </c>
      <c r="AK276" s="40">
        <f t="shared" si="150"/>
        <v>0</v>
      </c>
      <c r="AL276" s="28">
        <f t="shared" si="151"/>
        <v>0</v>
      </c>
    </row>
    <row r="277" spans="1:38">
      <c r="A277" s="13">
        <v>1855</v>
      </c>
      <c r="B277" s="40"/>
      <c r="C277" s="40"/>
      <c r="D277" s="40"/>
      <c r="E277" s="40"/>
      <c r="F277" s="40"/>
      <c r="G277" s="40"/>
      <c r="H277" s="58"/>
      <c r="I277" s="40"/>
      <c r="J277" s="40"/>
      <c r="K277" s="40"/>
      <c r="L277" s="40"/>
      <c r="Y277" s="25">
        <v>731</v>
      </c>
      <c r="Z277" s="25"/>
      <c r="AA277" s="40">
        <v>707.45819139330604</v>
      </c>
      <c r="AB277" s="40">
        <f t="shared" si="142"/>
        <v>0</v>
      </c>
      <c r="AC277" s="40">
        <f t="shared" si="143"/>
        <v>0</v>
      </c>
      <c r="AD277" s="40">
        <f t="shared" si="144"/>
        <v>0</v>
      </c>
      <c r="AE277" s="40">
        <f t="shared" si="145"/>
        <v>0</v>
      </c>
      <c r="AF277" s="40">
        <f t="shared" si="146"/>
        <v>0</v>
      </c>
      <c r="AG277" s="40">
        <f t="shared" si="147"/>
        <v>0</v>
      </c>
      <c r="AH277" s="10"/>
      <c r="AI277" s="40">
        <f t="shared" si="148"/>
        <v>0</v>
      </c>
      <c r="AJ277" s="40">
        <f t="shared" si="149"/>
        <v>0</v>
      </c>
      <c r="AK277" s="40">
        <f t="shared" si="150"/>
        <v>0</v>
      </c>
      <c r="AL277" s="28">
        <f t="shared" si="151"/>
        <v>0</v>
      </c>
    </row>
    <row r="278" spans="1:38">
      <c r="A278" s="13">
        <v>1854</v>
      </c>
      <c r="B278" s="40"/>
      <c r="C278" s="40"/>
      <c r="D278" s="40"/>
      <c r="E278" s="40"/>
      <c r="F278" s="40"/>
      <c r="G278" s="40"/>
      <c r="H278" s="58"/>
      <c r="I278" s="40"/>
      <c r="J278" s="40"/>
      <c r="K278" s="40"/>
      <c r="L278" s="40"/>
      <c r="Y278" s="25">
        <v>715</v>
      </c>
      <c r="Z278" s="25"/>
      <c r="AA278" s="40">
        <v>688.06312348304596</v>
      </c>
      <c r="AB278" s="40">
        <f t="shared" ref="AB278:AB291" si="152">100*N278/$Y278</f>
        <v>0</v>
      </c>
      <c r="AC278" s="40">
        <f t="shared" ref="AC278:AC291" si="153">100*O278/$Y278</f>
        <v>0</v>
      </c>
      <c r="AD278" s="40">
        <f t="shared" ref="AD278:AD291" si="154">100*P278/$Y278</f>
        <v>0</v>
      </c>
      <c r="AE278" s="40">
        <f t="shared" ref="AE278:AE291" si="155">100*Q278/$Y278</f>
        <v>0</v>
      </c>
      <c r="AF278" s="40">
        <f t="shared" ref="AF278:AF291" si="156">100*R278/$Y278</f>
        <v>0</v>
      </c>
      <c r="AG278" s="40">
        <f t="shared" ref="AG278:AG291" si="157">100*S278/$Y278</f>
        <v>0</v>
      </c>
      <c r="AH278" s="10"/>
      <c r="AI278" s="40">
        <f t="shared" ref="AI278:AI302" si="158">100*U278/$Y278</f>
        <v>0</v>
      </c>
      <c r="AJ278" s="40">
        <f t="shared" ref="AJ278:AJ302" si="159">100*V278/$Y278</f>
        <v>0</v>
      </c>
      <c r="AK278" s="40">
        <f t="shared" ref="AK278:AK302" si="160">100*W278/$Y278</f>
        <v>0</v>
      </c>
      <c r="AL278" s="28">
        <f t="shared" si="151"/>
        <v>0</v>
      </c>
    </row>
    <row r="279" spans="1:38">
      <c r="A279" s="13">
        <v>1853</v>
      </c>
      <c r="B279" s="40"/>
      <c r="C279" s="40"/>
      <c r="D279" s="40"/>
      <c r="E279" s="40"/>
      <c r="F279" s="40"/>
      <c r="G279" s="40"/>
      <c r="H279" s="58"/>
      <c r="I279" s="40"/>
      <c r="J279" s="40"/>
      <c r="K279" s="40"/>
      <c r="L279" s="40"/>
      <c r="Y279" s="25">
        <v>672</v>
      </c>
      <c r="Z279" s="25"/>
      <c r="AA279" s="40">
        <v>649.272987662525</v>
      </c>
      <c r="AB279" s="40">
        <f t="shared" si="152"/>
        <v>0</v>
      </c>
      <c r="AC279" s="40">
        <f t="shared" si="153"/>
        <v>0</v>
      </c>
      <c r="AD279" s="40">
        <f t="shared" si="154"/>
        <v>0</v>
      </c>
      <c r="AE279" s="40">
        <f t="shared" si="155"/>
        <v>0</v>
      </c>
      <c r="AF279" s="40">
        <f t="shared" si="156"/>
        <v>0</v>
      </c>
      <c r="AG279" s="40">
        <f t="shared" si="157"/>
        <v>0</v>
      </c>
      <c r="AH279" s="10"/>
      <c r="AI279" s="40">
        <f t="shared" si="158"/>
        <v>0</v>
      </c>
      <c r="AJ279" s="40">
        <f t="shared" si="159"/>
        <v>0</v>
      </c>
      <c r="AK279" s="40">
        <f t="shared" si="160"/>
        <v>0</v>
      </c>
      <c r="AL279" s="28">
        <f t="shared" si="151"/>
        <v>0</v>
      </c>
    </row>
    <row r="280" spans="1:38">
      <c r="A280" s="13">
        <v>1852</v>
      </c>
      <c r="B280" s="40"/>
      <c r="C280" s="40"/>
      <c r="D280" s="40"/>
      <c r="E280" s="40"/>
      <c r="F280" s="40"/>
      <c r="G280" s="40"/>
      <c r="H280" s="58"/>
      <c r="I280" s="40"/>
      <c r="J280" s="40"/>
      <c r="K280" s="40"/>
      <c r="L280" s="40"/>
      <c r="Y280" s="25">
        <v>602</v>
      </c>
      <c r="Z280" s="25"/>
      <c r="AA280" s="40">
        <v>580.92846264541697</v>
      </c>
      <c r="AB280" s="40">
        <f t="shared" si="152"/>
        <v>0</v>
      </c>
      <c r="AC280" s="40">
        <f t="shared" si="153"/>
        <v>0</v>
      </c>
      <c r="AD280" s="40">
        <f t="shared" si="154"/>
        <v>0</v>
      </c>
      <c r="AE280" s="40">
        <f t="shared" si="155"/>
        <v>0</v>
      </c>
      <c r="AF280" s="40">
        <f t="shared" si="156"/>
        <v>0</v>
      </c>
      <c r="AG280" s="40">
        <f t="shared" si="157"/>
        <v>0</v>
      </c>
      <c r="AH280" s="10"/>
      <c r="AI280" s="40">
        <f t="shared" si="158"/>
        <v>0</v>
      </c>
      <c r="AJ280" s="40">
        <f t="shared" si="159"/>
        <v>0</v>
      </c>
      <c r="AK280" s="40">
        <f t="shared" si="160"/>
        <v>0</v>
      </c>
      <c r="AL280" s="28">
        <f t="shared" si="151"/>
        <v>0</v>
      </c>
    </row>
    <row r="281" spans="1:38">
      <c r="A281" s="13">
        <v>1851</v>
      </c>
      <c r="B281" s="40"/>
      <c r="C281" s="40"/>
      <c r="D281" s="40"/>
      <c r="E281" s="40"/>
      <c r="F281" s="40"/>
      <c r="G281" s="40"/>
      <c r="H281" s="58"/>
      <c r="I281" s="40"/>
      <c r="J281" s="40"/>
      <c r="K281" s="40"/>
      <c r="L281" s="40"/>
      <c r="Y281" s="25">
        <v>599</v>
      </c>
      <c r="Z281" s="25"/>
      <c r="AA281" s="40">
        <v>575.38701467105705</v>
      </c>
      <c r="AB281" s="40">
        <f t="shared" si="152"/>
        <v>0</v>
      </c>
      <c r="AC281" s="40">
        <f t="shared" si="153"/>
        <v>0</v>
      </c>
      <c r="AD281" s="40">
        <f t="shared" si="154"/>
        <v>0</v>
      </c>
      <c r="AE281" s="40">
        <f t="shared" si="155"/>
        <v>0</v>
      </c>
      <c r="AF281" s="40">
        <f t="shared" si="156"/>
        <v>0</v>
      </c>
      <c r="AG281" s="40">
        <f t="shared" si="157"/>
        <v>0</v>
      </c>
      <c r="AH281" s="10"/>
      <c r="AI281" s="40">
        <f t="shared" si="158"/>
        <v>0</v>
      </c>
      <c r="AJ281" s="40">
        <f t="shared" si="159"/>
        <v>0</v>
      </c>
      <c r="AK281" s="40">
        <f t="shared" si="160"/>
        <v>0</v>
      </c>
      <c r="AL281" s="28">
        <f t="shared" si="151"/>
        <v>0</v>
      </c>
    </row>
    <row r="282" spans="1:38">
      <c r="A282" s="13">
        <v>1850</v>
      </c>
      <c r="B282" s="40"/>
      <c r="C282" s="40"/>
      <c r="D282" s="40"/>
      <c r="E282" s="40"/>
      <c r="F282" s="40"/>
      <c r="G282" s="40"/>
      <c r="H282" s="58"/>
      <c r="I282" s="40"/>
      <c r="J282" s="40"/>
      <c r="K282" s="40"/>
      <c r="L282" s="40"/>
      <c r="Y282" s="25">
        <v>576</v>
      </c>
      <c r="Z282" s="25"/>
      <c r="AA282" s="40">
        <v>547.67977479925696</v>
      </c>
      <c r="AB282" s="40">
        <f t="shared" si="152"/>
        <v>0</v>
      </c>
      <c r="AC282" s="40">
        <f t="shared" si="153"/>
        <v>0</v>
      </c>
      <c r="AD282" s="40">
        <f t="shared" si="154"/>
        <v>0</v>
      </c>
      <c r="AE282" s="40">
        <f t="shared" si="155"/>
        <v>0</v>
      </c>
      <c r="AF282" s="40">
        <f t="shared" si="156"/>
        <v>0</v>
      </c>
      <c r="AG282" s="40">
        <f t="shared" si="157"/>
        <v>0</v>
      </c>
      <c r="AH282" s="10"/>
      <c r="AI282" s="40">
        <f t="shared" si="158"/>
        <v>0</v>
      </c>
      <c r="AJ282" s="40">
        <f t="shared" si="159"/>
        <v>0</v>
      </c>
      <c r="AK282" s="40">
        <f t="shared" si="160"/>
        <v>0</v>
      </c>
      <c r="AL282" s="28">
        <f t="shared" si="151"/>
        <v>0</v>
      </c>
    </row>
    <row r="283" spans="1:38">
      <c r="A283" s="13">
        <v>1849</v>
      </c>
      <c r="B283" s="40"/>
      <c r="C283" s="40"/>
      <c r="D283" s="40"/>
      <c r="E283" s="40"/>
      <c r="F283" s="40"/>
      <c r="G283" s="40"/>
      <c r="H283" s="58"/>
      <c r="I283" s="40"/>
      <c r="J283" s="40"/>
      <c r="K283" s="40"/>
      <c r="L283" s="40"/>
      <c r="Y283" s="25">
        <v>618</v>
      </c>
      <c r="Z283" s="25"/>
      <c r="AA283" s="40">
        <v>598.47638123089098</v>
      </c>
      <c r="AB283" s="40">
        <f t="shared" si="152"/>
        <v>0</v>
      </c>
      <c r="AC283" s="40">
        <f t="shared" si="153"/>
        <v>0</v>
      </c>
      <c r="AD283" s="40">
        <f t="shared" si="154"/>
        <v>0</v>
      </c>
      <c r="AE283" s="40">
        <f t="shared" si="155"/>
        <v>0</v>
      </c>
      <c r="AF283" s="40">
        <f t="shared" si="156"/>
        <v>0</v>
      </c>
      <c r="AG283" s="40">
        <f t="shared" si="157"/>
        <v>0</v>
      </c>
      <c r="AH283" s="10"/>
      <c r="AI283" s="40">
        <f t="shared" si="158"/>
        <v>0</v>
      </c>
      <c r="AJ283" s="40">
        <f t="shared" si="159"/>
        <v>0</v>
      </c>
      <c r="AK283" s="40">
        <f t="shared" si="160"/>
        <v>0</v>
      </c>
      <c r="AL283" s="28">
        <f t="shared" si="151"/>
        <v>0</v>
      </c>
    </row>
    <row r="284" spans="1:38">
      <c r="A284" s="13">
        <v>1848</v>
      </c>
      <c r="B284" s="40"/>
      <c r="C284" s="40"/>
      <c r="D284" s="40"/>
      <c r="E284" s="40"/>
      <c r="F284" s="40"/>
      <c r="G284" s="40"/>
      <c r="H284" s="58"/>
      <c r="I284" s="40"/>
      <c r="J284" s="40"/>
      <c r="K284" s="40"/>
      <c r="L284" s="40"/>
      <c r="Y284" s="25">
        <v>599</v>
      </c>
      <c r="Z284" s="25"/>
      <c r="AA284" s="40">
        <v>588.31705994456399</v>
      </c>
      <c r="AB284" s="40">
        <f t="shared" si="152"/>
        <v>0</v>
      </c>
      <c r="AC284" s="40">
        <f t="shared" si="153"/>
        <v>0</v>
      </c>
      <c r="AD284" s="40">
        <f t="shared" si="154"/>
        <v>0</v>
      </c>
      <c r="AE284" s="40">
        <f t="shared" si="155"/>
        <v>0</v>
      </c>
      <c r="AF284" s="40">
        <f t="shared" si="156"/>
        <v>0</v>
      </c>
      <c r="AG284" s="40">
        <f t="shared" si="157"/>
        <v>0</v>
      </c>
      <c r="AH284" s="10"/>
      <c r="AI284" s="40">
        <f t="shared" si="158"/>
        <v>0</v>
      </c>
      <c r="AJ284" s="40">
        <f t="shared" si="159"/>
        <v>0</v>
      </c>
      <c r="AK284" s="40">
        <f t="shared" si="160"/>
        <v>0</v>
      </c>
      <c r="AL284" s="28">
        <f t="shared" si="151"/>
        <v>0</v>
      </c>
    </row>
    <row r="285" spans="1:38">
      <c r="A285" s="13">
        <v>1847</v>
      </c>
      <c r="B285" s="40"/>
      <c r="C285" s="40"/>
      <c r="D285" s="40"/>
      <c r="E285" s="40"/>
      <c r="F285" s="40"/>
      <c r="G285" s="40"/>
      <c r="H285" s="58"/>
      <c r="I285" s="40"/>
      <c r="J285" s="40"/>
      <c r="K285" s="40"/>
      <c r="L285" s="40"/>
      <c r="Y285" s="25">
        <v>635</v>
      </c>
      <c r="Z285" s="25"/>
      <c r="AA285" s="40">
        <v>611.40642650439804</v>
      </c>
      <c r="AB285" s="40">
        <f t="shared" si="152"/>
        <v>0</v>
      </c>
      <c r="AC285" s="40">
        <f t="shared" si="153"/>
        <v>0</v>
      </c>
      <c r="AD285" s="40">
        <f t="shared" si="154"/>
        <v>0</v>
      </c>
      <c r="AE285" s="40">
        <f t="shared" si="155"/>
        <v>0</v>
      </c>
      <c r="AF285" s="40">
        <f t="shared" si="156"/>
        <v>0</v>
      </c>
      <c r="AG285" s="40">
        <f t="shared" si="157"/>
        <v>0</v>
      </c>
      <c r="AH285" s="10"/>
      <c r="AI285" s="40">
        <f t="shared" si="158"/>
        <v>0</v>
      </c>
      <c r="AJ285" s="40">
        <f t="shared" si="159"/>
        <v>0</v>
      </c>
      <c r="AK285" s="40">
        <f t="shared" si="160"/>
        <v>0</v>
      </c>
      <c r="AL285" s="28">
        <f t="shared" si="151"/>
        <v>0</v>
      </c>
    </row>
    <row r="286" spans="1:38">
      <c r="A286" s="13">
        <v>1846</v>
      </c>
      <c r="B286" s="40"/>
      <c r="C286" s="40"/>
      <c r="D286" s="40"/>
      <c r="E286" s="40"/>
      <c r="F286" s="40"/>
      <c r="G286" s="40"/>
      <c r="H286" s="58"/>
      <c r="I286" s="40"/>
      <c r="J286" s="40"/>
      <c r="K286" s="40"/>
      <c r="L286" s="40"/>
      <c r="Y286" s="25">
        <v>593</v>
      </c>
      <c r="Z286" s="25"/>
      <c r="AA286" s="40">
        <v>588.31705994456399</v>
      </c>
      <c r="AB286" s="40">
        <f t="shared" si="152"/>
        <v>0</v>
      </c>
      <c r="AC286" s="40">
        <f t="shared" si="153"/>
        <v>0</v>
      </c>
      <c r="AD286" s="40">
        <f t="shared" si="154"/>
        <v>0</v>
      </c>
      <c r="AE286" s="40">
        <f t="shared" si="155"/>
        <v>0</v>
      </c>
      <c r="AF286" s="40">
        <f t="shared" si="156"/>
        <v>0</v>
      </c>
      <c r="AG286" s="40">
        <f t="shared" si="157"/>
        <v>0</v>
      </c>
      <c r="AH286" s="10"/>
      <c r="AI286" s="40">
        <f t="shared" si="158"/>
        <v>0</v>
      </c>
      <c r="AJ286" s="40">
        <f t="shared" si="159"/>
        <v>0</v>
      </c>
      <c r="AK286" s="40">
        <f t="shared" si="160"/>
        <v>0</v>
      </c>
      <c r="AL286" s="28">
        <f t="shared" si="151"/>
        <v>0</v>
      </c>
    </row>
    <row r="287" spans="1:38">
      <c r="A287" s="13">
        <v>1845</v>
      </c>
      <c r="B287" s="40"/>
      <c r="C287" s="40"/>
      <c r="D287" s="40"/>
      <c r="E287" s="40"/>
      <c r="F287" s="40"/>
      <c r="G287" s="40"/>
      <c r="H287" s="58"/>
      <c r="I287" s="40"/>
      <c r="J287" s="40"/>
      <c r="K287" s="40"/>
      <c r="L287" s="40"/>
      <c r="Y287" s="25">
        <v>563</v>
      </c>
      <c r="Z287" s="25"/>
      <c r="AA287" s="40">
        <v>550.45049878643704</v>
      </c>
      <c r="AB287" s="40">
        <f t="shared" si="152"/>
        <v>0</v>
      </c>
      <c r="AC287" s="40">
        <f t="shared" si="153"/>
        <v>0</v>
      </c>
      <c r="AD287" s="40">
        <f t="shared" si="154"/>
        <v>0</v>
      </c>
      <c r="AE287" s="40">
        <f t="shared" si="155"/>
        <v>0</v>
      </c>
      <c r="AF287" s="40">
        <f t="shared" si="156"/>
        <v>0</v>
      </c>
      <c r="AG287" s="40">
        <f t="shared" si="157"/>
        <v>0</v>
      </c>
      <c r="AH287" s="10"/>
      <c r="AI287" s="40">
        <f t="shared" si="158"/>
        <v>0</v>
      </c>
      <c r="AJ287" s="40">
        <f t="shared" si="159"/>
        <v>0</v>
      </c>
      <c r="AK287" s="40">
        <f t="shared" si="160"/>
        <v>0</v>
      </c>
      <c r="AL287" s="28">
        <f t="shared" si="151"/>
        <v>0</v>
      </c>
    </row>
    <row r="288" spans="1:38">
      <c r="A288" s="13">
        <v>1844</v>
      </c>
      <c r="B288" s="40"/>
      <c r="C288" s="40"/>
      <c r="D288" s="40"/>
      <c r="E288" s="40"/>
      <c r="F288" s="40"/>
      <c r="G288" s="40"/>
      <c r="H288" s="58"/>
      <c r="I288" s="40"/>
      <c r="J288" s="40"/>
      <c r="K288" s="40"/>
      <c r="L288" s="40"/>
      <c r="Y288" s="25">
        <v>533</v>
      </c>
      <c r="Z288" s="25"/>
      <c r="AA288" s="40">
        <v>519.97253492745597</v>
      </c>
      <c r="AB288" s="40">
        <f t="shared" si="152"/>
        <v>0</v>
      </c>
      <c r="AC288" s="40">
        <f t="shared" si="153"/>
        <v>0</v>
      </c>
      <c r="AD288" s="40">
        <f t="shared" si="154"/>
        <v>0</v>
      </c>
      <c r="AE288" s="40">
        <f t="shared" si="155"/>
        <v>0</v>
      </c>
      <c r="AF288" s="40">
        <f t="shared" si="156"/>
        <v>0</v>
      </c>
      <c r="AG288" s="40">
        <f t="shared" si="157"/>
        <v>0</v>
      </c>
      <c r="AH288" s="10"/>
      <c r="AI288" s="40">
        <f t="shared" si="158"/>
        <v>0</v>
      </c>
      <c r="AJ288" s="40">
        <f t="shared" si="159"/>
        <v>0</v>
      </c>
      <c r="AK288" s="40">
        <f t="shared" si="160"/>
        <v>0</v>
      </c>
      <c r="AL288" s="28">
        <f t="shared" si="151"/>
        <v>0</v>
      </c>
    </row>
    <row r="289" spans="1:38">
      <c r="A289" s="13">
        <v>1843</v>
      </c>
      <c r="B289" s="40"/>
      <c r="C289" s="40"/>
      <c r="D289" s="40"/>
      <c r="E289" s="40"/>
      <c r="F289" s="40"/>
      <c r="G289" s="40"/>
      <c r="H289" s="58"/>
      <c r="I289" s="40"/>
      <c r="J289" s="40"/>
      <c r="K289" s="40"/>
      <c r="L289" s="40"/>
      <c r="Y289" s="25">
        <v>493</v>
      </c>
      <c r="Z289" s="25"/>
      <c r="AA289" s="40">
        <v>476.56452579496897</v>
      </c>
      <c r="AB289" s="40">
        <f t="shared" si="152"/>
        <v>0</v>
      </c>
      <c r="AC289" s="40">
        <f t="shared" si="153"/>
        <v>0</v>
      </c>
      <c r="AD289" s="40">
        <f t="shared" si="154"/>
        <v>0</v>
      </c>
      <c r="AE289" s="40">
        <f t="shared" si="155"/>
        <v>0</v>
      </c>
      <c r="AF289" s="40">
        <f t="shared" si="156"/>
        <v>0</v>
      </c>
      <c r="AG289" s="40">
        <f t="shared" si="157"/>
        <v>0</v>
      </c>
      <c r="AH289" s="10"/>
      <c r="AI289" s="40">
        <f t="shared" si="158"/>
        <v>0</v>
      </c>
      <c r="AJ289" s="40">
        <f t="shared" si="159"/>
        <v>0</v>
      </c>
      <c r="AK289" s="40">
        <f t="shared" si="160"/>
        <v>0</v>
      </c>
      <c r="AL289" s="28">
        <f t="shared" si="151"/>
        <v>0</v>
      </c>
    </row>
    <row r="290" spans="1:38">
      <c r="A290" s="13">
        <v>1842</v>
      </c>
      <c r="B290" s="40"/>
      <c r="C290" s="40"/>
      <c r="D290" s="40"/>
      <c r="E290" s="40"/>
      <c r="F290" s="40"/>
      <c r="G290" s="40"/>
      <c r="H290" s="58"/>
      <c r="I290" s="40"/>
      <c r="J290" s="40"/>
      <c r="K290" s="40"/>
      <c r="L290" s="40"/>
      <c r="Y290" s="25">
        <v>503</v>
      </c>
      <c r="Z290" s="25"/>
      <c r="AA290" s="40">
        <v>478.41167511975499</v>
      </c>
      <c r="AB290" s="40">
        <f t="shared" si="152"/>
        <v>0</v>
      </c>
      <c r="AC290" s="40">
        <f t="shared" si="153"/>
        <v>0</v>
      </c>
      <c r="AD290" s="40">
        <f t="shared" si="154"/>
        <v>0</v>
      </c>
      <c r="AE290" s="40">
        <f t="shared" si="155"/>
        <v>0</v>
      </c>
      <c r="AF290" s="40">
        <f t="shared" si="156"/>
        <v>0</v>
      </c>
      <c r="AG290" s="40">
        <f t="shared" si="157"/>
        <v>0</v>
      </c>
      <c r="AH290" s="10"/>
      <c r="AI290" s="40">
        <f t="shared" si="158"/>
        <v>0</v>
      </c>
      <c r="AJ290" s="40">
        <f t="shared" si="159"/>
        <v>0</v>
      </c>
      <c r="AK290" s="40">
        <f t="shared" si="160"/>
        <v>0</v>
      </c>
      <c r="AL290" s="28">
        <f t="shared" ref="AL290:AL292" si="161">SUM(AB290:AK290)</f>
        <v>0</v>
      </c>
    </row>
    <row r="291" spans="1:38">
      <c r="A291" s="13">
        <v>1841</v>
      </c>
      <c r="B291" s="40"/>
      <c r="C291" s="40"/>
      <c r="D291" s="40"/>
      <c r="E291" s="40"/>
      <c r="F291" s="40"/>
      <c r="G291" s="40"/>
      <c r="H291" s="58"/>
      <c r="I291" s="40"/>
      <c r="J291" s="40"/>
      <c r="K291" s="40"/>
      <c r="L291" s="40"/>
      <c r="Y291" s="25">
        <v>528</v>
      </c>
      <c r="Z291" s="25"/>
      <c r="AA291" s="40">
        <v>497.80674303001598</v>
      </c>
      <c r="AB291" s="40">
        <f t="shared" si="152"/>
        <v>0</v>
      </c>
      <c r="AC291" s="40">
        <f t="shared" si="153"/>
        <v>0</v>
      </c>
      <c r="AD291" s="40">
        <f t="shared" si="154"/>
        <v>0</v>
      </c>
      <c r="AE291" s="40">
        <f t="shared" si="155"/>
        <v>0</v>
      </c>
      <c r="AF291" s="40">
        <f t="shared" si="156"/>
        <v>0</v>
      </c>
      <c r="AG291" s="40">
        <f t="shared" si="157"/>
        <v>0</v>
      </c>
      <c r="AH291" s="10"/>
      <c r="AI291" s="40">
        <f t="shared" si="158"/>
        <v>0</v>
      </c>
      <c r="AJ291" s="40">
        <f t="shared" si="159"/>
        <v>0</v>
      </c>
      <c r="AK291" s="40">
        <f t="shared" si="160"/>
        <v>0</v>
      </c>
      <c r="AL291" s="28">
        <f t="shared" si="161"/>
        <v>0</v>
      </c>
    </row>
    <row r="292" spans="1:38">
      <c r="A292" s="13">
        <v>1840</v>
      </c>
      <c r="B292" s="40">
        <v>23.4</v>
      </c>
      <c r="C292" s="58" t="s">
        <v>69</v>
      </c>
      <c r="D292" s="40">
        <v>15.6</v>
      </c>
      <c r="E292" s="58" t="s">
        <v>69</v>
      </c>
      <c r="F292" s="40">
        <v>9.4</v>
      </c>
      <c r="G292" s="40"/>
      <c r="H292" s="58" t="s">
        <v>69</v>
      </c>
      <c r="I292" s="40">
        <v>9.4</v>
      </c>
      <c r="J292" s="40"/>
      <c r="K292" s="40">
        <v>42.2</v>
      </c>
      <c r="L292" s="44">
        <f>100-SUM(B292:K292)</f>
        <v>0</v>
      </c>
      <c r="M292" s="25">
        <v>640</v>
      </c>
      <c r="N292" s="25">
        <f>B292*$M292/1000</f>
        <v>14.976000000000001</v>
      </c>
      <c r="P292" s="25">
        <f>D292*$M292/1000</f>
        <v>9.984</v>
      </c>
      <c r="Q292" s="44" t="s">
        <v>69</v>
      </c>
      <c r="R292" s="25">
        <f>F292*$M292/1000</f>
        <v>6.016</v>
      </c>
      <c r="S292" s="25">
        <f>G292*$M292/1000</f>
        <v>0</v>
      </c>
      <c r="T292" s="44" t="s">
        <v>69</v>
      </c>
      <c r="U292" s="25">
        <f>I292*$M292/1000</f>
        <v>6.016</v>
      </c>
      <c r="V292" s="25">
        <f>J292*$M292/1000</f>
        <v>0</v>
      </c>
      <c r="W292" s="25">
        <f>K292*$M292/1000</f>
        <v>27.007999999999999</v>
      </c>
      <c r="X292" s="25">
        <f>L292*$M292/1000</f>
        <v>0</v>
      </c>
      <c r="Y292" s="25">
        <v>540</v>
      </c>
      <c r="Z292" s="25"/>
      <c r="AA292" s="40">
        <v>522.74325891463604</v>
      </c>
      <c r="AB292" s="40">
        <f t="shared" ref="AB292:AB302" si="162">100*N292/$Y292</f>
        <v>2.7733333333333334</v>
      </c>
      <c r="AC292" s="40">
        <f t="shared" ref="AC292:AC302" si="163">100*O292/$Y292</f>
        <v>0</v>
      </c>
      <c r="AD292" s="40">
        <f t="shared" ref="AD292:AD302" si="164">100*P292/$Y292</f>
        <v>1.8488888888888888</v>
      </c>
      <c r="AE292" s="70" t="s">
        <v>69</v>
      </c>
      <c r="AF292" s="40">
        <f t="shared" ref="AF292:AF302" si="165">100*R292/$Y292</f>
        <v>1.1140740740740742</v>
      </c>
      <c r="AG292" s="40">
        <f t="shared" ref="AG292:AG302" si="166">100*S292/$Y292</f>
        <v>0</v>
      </c>
      <c r="AH292" s="70" t="s">
        <v>69</v>
      </c>
      <c r="AI292" s="40">
        <f t="shared" si="158"/>
        <v>1.1140740740740742</v>
      </c>
      <c r="AJ292" s="40">
        <f t="shared" si="159"/>
        <v>0</v>
      </c>
      <c r="AK292" s="40">
        <f t="shared" si="160"/>
        <v>5.0014814814814814</v>
      </c>
      <c r="AL292" s="28">
        <f t="shared" si="161"/>
        <v>11.851851851851851</v>
      </c>
    </row>
    <row r="293" spans="1:38">
      <c r="A293" s="13">
        <v>1839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Y293" s="25">
        <v>571</v>
      </c>
      <c r="Z293" s="25"/>
      <c r="AA293" s="40">
        <v>557.83909608558304</v>
      </c>
      <c r="AB293" s="40">
        <f t="shared" si="162"/>
        <v>0</v>
      </c>
      <c r="AC293" s="40">
        <f t="shared" si="163"/>
        <v>0</v>
      </c>
      <c r="AD293" s="40">
        <f t="shared" si="164"/>
        <v>0</v>
      </c>
      <c r="AE293" s="40">
        <f t="shared" ref="AE293:AE302" si="167">100*Q293/$Y293</f>
        <v>0</v>
      </c>
      <c r="AF293" s="40">
        <f t="shared" si="165"/>
        <v>0</v>
      </c>
      <c r="AG293" s="40">
        <f t="shared" si="166"/>
        <v>0</v>
      </c>
      <c r="AH293" s="40">
        <f t="shared" ref="AH293:AH302" si="168">100*T293/$Y293</f>
        <v>0</v>
      </c>
      <c r="AI293" s="40">
        <f t="shared" si="158"/>
        <v>0</v>
      </c>
      <c r="AJ293" s="40">
        <f t="shared" si="159"/>
        <v>0</v>
      </c>
      <c r="AK293" s="40">
        <f t="shared" si="160"/>
        <v>0</v>
      </c>
    </row>
    <row r="294" spans="1:38">
      <c r="A294" s="13">
        <v>1838</v>
      </c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Y294" s="25">
        <v>542</v>
      </c>
      <c r="Z294" s="25"/>
      <c r="AA294" s="40">
        <v>529.20828155138997</v>
      </c>
      <c r="AB294" s="40">
        <f t="shared" si="162"/>
        <v>0</v>
      </c>
      <c r="AC294" s="40">
        <f t="shared" si="163"/>
        <v>0</v>
      </c>
      <c r="AD294" s="40">
        <f t="shared" si="164"/>
        <v>0</v>
      </c>
      <c r="AE294" s="40">
        <f t="shared" si="167"/>
        <v>0</v>
      </c>
      <c r="AF294" s="40">
        <f t="shared" si="165"/>
        <v>0</v>
      </c>
      <c r="AG294" s="40">
        <f t="shared" si="166"/>
        <v>0</v>
      </c>
      <c r="AH294" s="40">
        <f t="shared" si="168"/>
        <v>0</v>
      </c>
      <c r="AI294" s="40">
        <f t="shared" si="158"/>
        <v>0</v>
      </c>
      <c r="AJ294" s="40">
        <f t="shared" si="159"/>
        <v>0</v>
      </c>
      <c r="AK294" s="40">
        <f t="shared" si="160"/>
        <v>0</v>
      </c>
    </row>
    <row r="295" spans="1:38">
      <c r="A295" s="13">
        <v>1837</v>
      </c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Y295" s="25">
        <v>517</v>
      </c>
      <c r="Z295" s="25"/>
      <c r="AA295" s="40">
        <v>498.73031769240902</v>
      </c>
      <c r="AB295" s="40">
        <f t="shared" si="162"/>
        <v>0</v>
      </c>
      <c r="AC295" s="40">
        <f t="shared" si="163"/>
        <v>0</v>
      </c>
      <c r="AD295" s="40">
        <f t="shared" si="164"/>
        <v>0</v>
      </c>
      <c r="AE295" s="40">
        <f t="shared" si="167"/>
        <v>0</v>
      </c>
      <c r="AF295" s="40">
        <f t="shared" si="165"/>
        <v>0</v>
      </c>
      <c r="AG295" s="40">
        <f t="shared" si="166"/>
        <v>0</v>
      </c>
      <c r="AH295" s="40">
        <f t="shared" si="168"/>
        <v>0</v>
      </c>
      <c r="AI295" s="40">
        <f t="shared" si="158"/>
        <v>0</v>
      </c>
      <c r="AJ295" s="40">
        <f t="shared" si="159"/>
        <v>0</v>
      </c>
      <c r="AK295" s="40">
        <f t="shared" si="160"/>
        <v>0</v>
      </c>
    </row>
    <row r="296" spans="1:38">
      <c r="A296" s="13">
        <v>1836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Y296" s="25">
        <v>539</v>
      </c>
      <c r="Z296" s="25"/>
      <c r="AA296" s="40">
        <v>519.04896026506299</v>
      </c>
      <c r="AB296" s="40">
        <f t="shared" si="162"/>
        <v>0</v>
      </c>
      <c r="AC296" s="40">
        <f t="shared" si="163"/>
        <v>0</v>
      </c>
      <c r="AD296" s="40">
        <f t="shared" si="164"/>
        <v>0</v>
      </c>
      <c r="AE296" s="40">
        <f t="shared" si="167"/>
        <v>0</v>
      </c>
      <c r="AF296" s="40">
        <f t="shared" si="165"/>
        <v>0</v>
      </c>
      <c r="AG296" s="40">
        <f t="shared" si="166"/>
        <v>0</v>
      </c>
      <c r="AH296" s="40">
        <f t="shared" si="168"/>
        <v>0</v>
      </c>
      <c r="AI296" s="40">
        <f t="shared" si="158"/>
        <v>0</v>
      </c>
      <c r="AJ296" s="40">
        <f t="shared" si="159"/>
        <v>0</v>
      </c>
      <c r="AK296" s="40">
        <f t="shared" si="160"/>
        <v>0</v>
      </c>
    </row>
    <row r="297" spans="1:38">
      <c r="A297" s="13">
        <v>1835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Y297" s="25">
        <v>501</v>
      </c>
      <c r="Z297" s="25"/>
      <c r="AA297" s="40">
        <v>486.72384708129499</v>
      </c>
      <c r="AB297" s="40">
        <f t="shared" si="162"/>
        <v>0</v>
      </c>
      <c r="AC297" s="40">
        <f t="shared" si="163"/>
        <v>0</v>
      </c>
      <c r="AD297" s="40">
        <f t="shared" si="164"/>
        <v>0</v>
      </c>
      <c r="AE297" s="40">
        <f t="shared" si="167"/>
        <v>0</v>
      </c>
      <c r="AF297" s="40">
        <f t="shared" si="165"/>
        <v>0</v>
      </c>
      <c r="AG297" s="40">
        <f t="shared" si="166"/>
        <v>0</v>
      </c>
      <c r="AH297" s="40">
        <f t="shared" si="168"/>
        <v>0</v>
      </c>
      <c r="AI297" s="40">
        <f t="shared" si="158"/>
        <v>0</v>
      </c>
      <c r="AJ297" s="40">
        <f t="shared" si="159"/>
        <v>0</v>
      </c>
      <c r="AK297" s="40">
        <f t="shared" si="160"/>
        <v>0</v>
      </c>
    </row>
    <row r="298" spans="1:38">
      <c r="A298" s="13">
        <v>1834</v>
      </c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Y298" s="25">
        <v>479</v>
      </c>
      <c r="Z298" s="25"/>
      <c r="AA298" s="40">
        <v>460.863756534282</v>
      </c>
      <c r="AB298" s="40">
        <f t="shared" si="162"/>
        <v>0</v>
      </c>
      <c r="AC298" s="40">
        <f t="shared" si="163"/>
        <v>0</v>
      </c>
      <c r="AD298" s="40">
        <f t="shared" si="164"/>
        <v>0</v>
      </c>
      <c r="AE298" s="40">
        <f t="shared" si="167"/>
        <v>0</v>
      </c>
      <c r="AF298" s="40">
        <f t="shared" si="165"/>
        <v>0</v>
      </c>
      <c r="AG298" s="40">
        <f t="shared" si="166"/>
        <v>0</v>
      </c>
      <c r="AH298" s="40">
        <f t="shared" si="168"/>
        <v>0</v>
      </c>
      <c r="AI298" s="40">
        <f t="shared" si="158"/>
        <v>0</v>
      </c>
      <c r="AJ298" s="40">
        <f t="shared" si="159"/>
        <v>0</v>
      </c>
      <c r="AK298" s="40">
        <f t="shared" si="160"/>
        <v>0</v>
      </c>
    </row>
    <row r="299" spans="1:38">
      <c r="A299" s="13">
        <v>1833</v>
      </c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Y299" s="25">
        <v>455</v>
      </c>
      <c r="Z299" s="25"/>
      <c r="AA299" s="40">
        <v>434.08009132487501</v>
      </c>
      <c r="AB299" s="40">
        <f t="shared" si="162"/>
        <v>0</v>
      </c>
      <c r="AC299" s="40">
        <f t="shared" si="163"/>
        <v>0</v>
      </c>
      <c r="AD299" s="40">
        <f t="shared" si="164"/>
        <v>0</v>
      </c>
      <c r="AE299" s="40">
        <f t="shared" si="167"/>
        <v>0</v>
      </c>
      <c r="AF299" s="40">
        <f t="shared" si="165"/>
        <v>0</v>
      </c>
      <c r="AG299" s="40">
        <f t="shared" si="166"/>
        <v>0</v>
      </c>
      <c r="AH299" s="40">
        <f t="shared" si="168"/>
        <v>0</v>
      </c>
      <c r="AI299" s="40">
        <f t="shared" si="158"/>
        <v>0</v>
      </c>
      <c r="AJ299" s="40">
        <f t="shared" si="159"/>
        <v>0</v>
      </c>
      <c r="AK299" s="40">
        <f t="shared" si="160"/>
        <v>0</v>
      </c>
    </row>
    <row r="300" spans="1:38">
      <c r="A300" s="13">
        <v>1832</v>
      </c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Y300" s="25">
        <v>462</v>
      </c>
      <c r="Z300" s="25"/>
      <c r="AA300" s="40">
        <v>439.621539299235</v>
      </c>
      <c r="AB300" s="40">
        <f t="shared" si="162"/>
        <v>0</v>
      </c>
      <c r="AC300" s="40">
        <f t="shared" si="163"/>
        <v>0</v>
      </c>
      <c r="AD300" s="40">
        <f t="shared" si="164"/>
        <v>0</v>
      </c>
      <c r="AE300" s="40">
        <f t="shared" si="167"/>
        <v>0</v>
      </c>
      <c r="AF300" s="40">
        <f t="shared" si="165"/>
        <v>0</v>
      </c>
      <c r="AG300" s="40">
        <f t="shared" si="166"/>
        <v>0</v>
      </c>
      <c r="AH300" s="40">
        <f t="shared" si="168"/>
        <v>0</v>
      </c>
      <c r="AI300" s="40">
        <f t="shared" si="158"/>
        <v>0</v>
      </c>
      <c r="AJ300" s="40">
        <f t="shared" si="159"/>
        <v>0</v>
      </c>
      <c r="AK300" s="40">
        <f t="shared" si="160"/>
        <v>0</v>
      </c>
    </row>
    <row r="301" spans="1:38">
      <c r="A301" s="13">
        <v>1831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Y301" s="25">
        <v>477</v>
      </c>
      <c r="Z301" s="25"/>
      <c r="AA301" s="40">
        <v>459.940181871888</v>
      </c>
      <c r="AB301" s="40">
        <f t="shared" si="162"/>
        <v>0</v>
      </c>
      <c r="AC301" s="40">
        <f t="shared" si="163"/>
        <v>0</v>
      </c>
      <c r="AD301" s="40">
        <f t="shared" si="164"/>
        <v>0</v>
      </c>
      <c r="AE301" s="40">
        <f t="shared" si="167"/>
        <v>0</v>
      </c>
      <c r="AF301" s="40">
        <f t="shared" si="165"/>
        <v>0</v>
      </c>
      <c r="AG301" s="40">
        <f t="shared" si="166"/>
        <v>0</v>
      </c>
      <c r="AH301" s="40">
        <f t="shared" si="168"/>
        <v>0</v>
      </c>
      <c r="AI301" s="40">
        <f t="shared" si="158"/>
        <v>0</v>
      </c>
      <c r="AJ301" s="40">
        <f t="shared" si="159"/>
        <v>0</v>
      </c>
      <c r="AK301" s="40">
        <f t="shared" si="160"/>
        <v>0</v>
      </c>
    </row>
    <row r="302" spans="1:38">
      <c r="A302" s="13">
        <v>1830</v>
      </c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Y302" s="25">
        <v>483</v>
      </c>
      <c r="Z302" s="25"/>
      <c r="AA302" s="40">
        <v>462.71090585906802</v>
      </c>
      <c r="AB302" s="40">
        <f t="shared" si="162"/>
        <v>0</v>
      </c>
      <c r="AC302" s="40">
        <f t="shared" si="163"/>
        <v>0</v>
      </c>
      <c r="AD302" s="40">
        <f t="shared" si="164"/>
        <v>0</v>
      </c>
      <c r="AE302" s="40">
        <f t="shared" si="167"/>
        <v>0</v>
      </c>
      <c r="AF302" s="40">
        <f t="shared" si="165"/>
        <v>0</v>
      </c>
      <c r="AG302" s="40">
        <f t="shared" si="166"/>
        <v>0</v>
      </c>
      <c r="AH302" s="40">
        <f t="shared" si="168"/>
        <v>0</v>
      </c>
      <c r="AI302" s="40">
        <f t="shared" si="158"/>
        <v>0</v>
      </c>
      <c r="AJ302" s="40">
        <f t="shared" si="159"/>
        <v>0</v>
      </c>
      <c r="AK302" s="40">
        <f t="shared" si="160"/>
        <v>0</v>
      </c>
    </row>
    <row r="303" spans="1:38">
      <c r="A303" s="13">
        <v>1829</v>
      </c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</row>
    <row r="304" spans="1:38" hidden="1">
      <c r="A304" s="13">
        <v>1828</v>
      </c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</row>
    <row r="305" spans="1:12" hidden="1">
      <c r="A305" s="13">
        <v>1827</v>
      </c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</row>
    <row r="306" spans="1:12" hidden="1">
      <c r="A306" s="13">
        <v>1826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</row>
    <row r="307" spans="1:12" hidden="1">
      <c r="A307" s="13">
        <v>1825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</row>
    <row r="308" spans="1:12" hidden="1">
      <c r="A308" s="13">
        <v>1824</v>
      </c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</row>
    <row r="309" spans="1:12" hidden="1">
      <c r="A309" s="13">
        <v>1823</v>
      </c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</row>
    <row r="310" spans="1:12" hidden="1">
      <c r="A310" s="13">
        <v>1822</v>
      </c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</row>
    <row r="311" spans="1:12" hidden="1">
      <c r="A311" s="13">
        <v>1821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</row>
    <row r="312" spans="1:12" hidden="1">
      <c r="A312" s="13">
        <v>1820</v>
      </c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</row>
    <row r="313" spans="1:12" hidden="1">
      <c r="A313" s="13">
        <v>1819</v>
      </c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</row>
    <row r="314" spans="1:12" hidden="1">
      <c r="A314" s="13">
        <v>1818</v>
      </c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</row>
    <row r="315" spans="1:12" hidden="1">
      <c r="A315" s="13">
        <v>1817</v>
      </c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</row>
    <row r="316" spans="1:12" hidden="1">
      <c r="A316" s="13">
        <v>1816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</row>
    <row r="317" spans="1:12" hidden="1">
      <c r="A317" s="13">
        <v>1815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</row>
    <row r="318" spans="1:12" hidden="1">
      <c r="A318" s="13">
        <v>1814</v>
      </c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</row>
    <row r="319" spans="1:12" hidden="1">
      <c r="A319" s="13">
        <v>1813</v>
      </c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</row>
    <row r="320" spans="1:12" hidden="1">
      <c r="A320" s="13">
        <v>1812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</row>
    <row r="321" spans="1:12" hidden="1">
      <c r="A321" s="13">
        <v>1811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</row>
    <row r="322" spans="1:12" hidden="1">
      <c r="A322" s="13">
        <v>1810</v>
      </c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</row>
    <row r="323" spans="1:12" hidden="1">
      <c r="A323" s="13">
        <v>1809</v>
      </c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hidden="1">
      <c r="A324" s="13">
        <v>1808</v>
      </c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hidden="1">
      <c r="A325" s="13">
        <v>1807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</row>
    <row r="326" spans="1:12" hidden="1">
      <c r="A326" s="13">
        <v>1806</v>
      </c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</row>
    <row r="327" spans="1:12" hidden="1">
      <c r="A327" s="13">
        <v>1805</v>
      </c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</row>
    <row r="328" spans="1:12" hidden="1">
      <c r="A328" s="13">
        <v>1804</v>
      </c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</row>
    <row r="329" spans="1:12" hidden="1">
      <c r="A329" s="13">
        <v>1803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</row>
    <row r="330" spans="1:12" hidden="1">
      <c r="A330" s="13">
        <v>1802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</row>
    <row r="331" spans="1:12" hidden="1">
      <c r="A331" s="13">
        <v>1801</v>
      </c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</row>
    <row r="332" spans="1:12" hidden="1">
      <c r="A332" s="13">
        <v>1800</v>
      </c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</row>
    <row r="333" spans="1:12" hidden="1">
      <c r="A333" s="13">
        <v>1799</v>
      </c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</row>
    <row r="334" spans="1:12" hidden="1">
      <c r="A334" s="13">
        <v>1798</v>
      </c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</row>
    <row r="335" spans="1:12" hidden="1">
      <c r="A335" s="13">
        <v>1797</v>
      </c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</row>
    <row r="336" spans="1:12" hidden="1">
      <c r="A336" s="13">
        <v>1796</v>
      </c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</row>
    <row r="337" spans="1:24" hidden="1">
      <c r="A337" s="13">
        <v>1795</v>
      </c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</row>
    <row r="338" spans="1:24" hidden="1">
      <c r="A338" s="13">
        <v>1794</v>
      </c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</row>
    <row r="339" spans="1:24" hidden="1">
      <c r="A339" s="13">
        <v>1793</v>
      </c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</row>
    <row r="340" spans="1:24" hidden="1">
      <c r="A340" s="13">
        <v>1792</v>
      </c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</row>
    <row r="341" spans="1:24">
      <c r="A341" s="13">
        <v>1791</v>
      </c>
      <c r="B341" s="103" t="s">
        <v>187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</row>
    <row r="342" spans="1:24">
      <c r="A342" s="13">
        <v>1790</v>
      </c>
      <c r="B342" s="44">
        <v>26.4</v>
      </c>
      <c r="C342" s="70" t="s">
        <v>69</v>
      </c>
      <c r="D342" s="44">
        <v>17.399999999999999</v>
      </c>
      <c r="E342" s="70" t="s">
        <v>69</v>
      </c>
      <c r="F342" s="44">
        <v>8.6999999999999993</v>
      </c>
      <c r="G342" s="44"/>
      <c r="H342" s="70" t="s">
        <v>69</v>
      </c>
      <c r="I342" s="44">
        <v>8.6999999999999993</v>
      </c>
      <c r="J342" s="44"/>
      <c r="K342" s="44">
        <v>39.1</v>
      </c>
      <c r="L342" s="103">
        <f>100-SUM(B342:K342)</f>
        <v>-0.30000000000001137</v>
      </c>
      <c r="M342" s="25">
        <v>230</v>
      </c>
      <c r="N342" s="25">
        <f>B342*$M342/1000</f>
        <v>6.0720000000000001</v>
      </c>
      <c r="O342" s="70" t="s">
        <v>69</v>
      </c>
      <c r="P342" s="25">
        <f>D342*$M342/1000</f>
        <v>4.0019999999999998</v>
      </c>
      <c r="Q342" s="70" t="s">
        <v>69</v>
      </c>
      <c r="R342" s="25">
        <f>F342*$M342/1000</f>
        <v>2.0009999999999999</v>
      </c>
      <c r="S342" s="25">
        <f>G342*$M342/1000</f>
        <v>0</v>
      </c>
      <c r="T342" s="70" t="s">
        <v>69</v>
      </c>
      <c r="U342" s="25">
        <f>I342*$M342/1000</f>
        <v>2.0009999999999999</v>
      </c>
      <c r="V342" s="25">
        <f>J342*$M342/1000</f>
        <v>0</v>
      </c>
      <c r="W342" s="25">
        <f>K342*$M342/1000</f>
        <v>8.9930000000000003</v>
      </c>
      <c r="X342" s="25">
        <f>L342*$M342/1000</f>
        <v>-6.9000000000002615E-2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4"/>
  <sheetViews>
    <sheetView workbookViewId="0">
      <selection activeCell="F33" sqref="F33"/>
    </sheetView>
  </sheetViews>
  <sheetFormatPr baseColWidth="10" defaultColWidth="8.7109375" defaultRowHeight="15" x14ac:dyDescent="0"/>
  <cols>
    <col min="10" max="10" width="8.7109375" style="1"/>
    <col min="15" max="15" width="8.7109375" style="1"/>
    <col min="21" max="1025" width="8.7109375" style="1"/>
  </cols>
  <sheetData>
    <row r="1" spans="1:20">
      <c r="B1" s="1" t="s">
        <v>188</v>
      </c>
    </row>
    <row r="3" spans="1:20">
      <c r="A3" s="25"/>
      <c r="B3" s="136" t="s">
        <v>189</v>
      </c>
      <c r="C3" s="136"/>
      <c r="E3" s="44"/>
      <c r="F3" s="44"/>
      <c r="G3" s="137" t="s">
        <v>190</v>
      </c>
      <c r="H3" s="137"/>
      <c r="I3" s="44"/>
      <c r="K3" s="128"/>
      <c r="L3" s="138" t="s">
        <v>109</v>
      </c>
      <c r="M3" s="138"/>
      <c r="Q3" s="138" t="s">
        <v>174</v>
      </c>
      <c r="R3" s="138"/>
    </row>
    <row r="4" spans="1:20">
      <c r="A4" s="25" t="s">
        <v>191</v>
      </c>
      <c r="B4" s="25" t="s">
        <v>53</v>
      </c>
      <c r="C4" s="25" t="s">
        <v>192</v>
      </c>
      <c r="E4" s="44"/>
      <c r="F4" s="25" t="s">
        <v>191</v>
      </c>
      <c r="G4" s="44" t="s">
        <v>53</v>
      </c>
      <c r="H4" s="44" t="s">
        <v>192</v>
      </c>
      <c r="I4" s="44"/>
      <c r="K4" s="25" t="s">
        <v>191</v>
      </c>
      <c r="L4" s="128" t="s">
        <v>53</v>
      </c>
      <c r="M4" s="128" t="s">
        <v>192</v>
      </c>
      <c r="P4" s="25" t="s">
        <v>191</v>
      </c>
      <c r="Q4" s="128" t="s">
        <v>53</v>
      </c>
      <c r="R4" s="128" t="s">
        <v>192</v>
      </c>
      <c r="S4" s="128"/>
      <c r="T4" s="128"/>
    </row>
    <row r="5" spans="1:20">
      <c r="A5" s="128">
        <v>1961</v>
      </c>
      <c r="B5" s="25">
        <v>600200</v>
      </c>
      <c r="C5" s="25">
        <v>541600</v>
      </c>
      <c r="D5" s="44">
        <f t="shared" ref="D5:D14" si="0">B5/C5*100</f>
        <v>110.81979320531758</v>
      </c>
      <c r="E5" s="44"/>
      <c r="F5" s="128">
        <v>1957</v>
      </c>
      <c r="G5" s="25">
        <v>35145</v>
      </c>
      <c r="H5" s="25">
        <v>31821</v>
      </c>
      <c r="I5" s="44">
        <f t="shared" ref="I5:I14" si="1">G5/H5*100</f>
        <v>110.44593193174319</v>
      </c>
      <c r="K5" s="128">
        <v>1957</v>
      </c>
      <c r="L5" s="25">
        <v>12025</v>
      </c>
      <c r="M5" s="128">
        <v>10990</v>
      </c>
      <c r="N5" s="129">
        <f t="shared" ref="N5:N14" si="2">L5/M5*100</f>
        <v>109.41765241128299</v>
      </c>
      <c r="P5" s="128">
        <v>1960</v>
      </c>
      <c r="Q5" s="25">
        <v>37370</v>
      </c>
      <c r="R5" s="25">
        <v>33395</v>
      </c>
      <c r="S5" s="129">
        <f t="shared" ref="S5:S14" si="3">Q5/R5*100</f>
        <v>111.90297948794729</v>
      </c>
      <c r="T5" s="128"/>
    </row>
    <row r="6" spans="1:20">
      <c r="A6" s="128">
        <v>1960</v>
      </c>
      <c r="B6" s="25">
        <v>564000</v>
      </c>
      <c r="C6" s="25">
        <v>507700</v>
      </c>
      <c r="D6" s="44">
        <f t="shared" si="0"/>
        <v>111.08922592081937</v>
      </c>
      <c r="E6" s="44"/>
      <c r="F6" s="128">
        <v>1956</v>
      </c>
      <c r="G6" s="25">
        <v>32278</v>
      </c>
      <c r="H6" s="25">
        <v>29297</v>
      </c>
      <c r="I6" s="44">
        <f t="shared" si="1"/>
        <v>110.1751032528928</v>
      </c>
      <c r="K6" s="128">
        <v>1956</v>
      </c>
      <c r="L6" s="25">
        <v>11031</v>
      </c>
      <c r="M6" s="128">
        <v>10186</v>
      </c>
      <c r="N6" s="129">
        <f t="shared" si="2"/>
        <v>108.29569998036521</v>
      </c>
      <c r="P6" s="128">
        <v>1959</v>
      </c>
      <c r="Q6" s="25">
        <v>33975</v>
      </c>
      <c r="R6" s="25">
        <v>30665</v>
      </c>
      <c r="S6" s="129">
        <f t="shared" si="3"/>
        <v>110.79406489483124</v>
      </c>
      <c r="T6" s="128"/>
    </row>
    <row r="7" spans="1:20">
      <c r="A7" s="128">
        <v>1959</v>
      </c>
      <c r="B7" s="25">
        <v>531100</v>
      </c>
      <c r="C7" s="25">
        <v>477800</v>
      </c>
      <c r="D7" s="44">
        <f t="shared" si="0"/>
        <v>111.15529510255338</v>
      </c>
      <c r="E7" s="44"/>
      <c r="F7" s="128">
        <v>1955</v>
      </c>
      <c r="G7" s="25">
        <v>29747</v>
      </c>
      <c r="H7" s="25">
        <v>26999</v>
      </c>
      <c r="I7" s="44">
        <f t="shared" si="1"/>
        <v>110.1781547464721</v>
      </c>
      <c r="K7" s="128">
        <v>1955</v>
      </c>
      <c r="L7" s="25">
        <v>9922</v>
      </c>
      <c r="M7" s="128">
        <v>9225</v>
      </c>
      <c r="N7" s="129">
        <f t="shared" si="2"/>
        <v>107.55555555555556</v>
      </c>
      <c r="P7" s="128">
        <v>1958</v>
      </c>
      <c r="Q7" s="25">
        <v>31990</v>
      </c>
      <c r="R7" s="25">
        <v>29120</v>
      </c>
      <c r="S7" s="129">
        <f t="shared" si="3"/>
        <v>109.85576923076923</v>
      </c>
      <c r="T7" s="128"/>
    </row>
    <row r="8" spans="1:20">
      <c r="A8" s="128">
        <v>1958</v>
      </c>
      <c r="B8" s="25">
        <v>512800</v>
      </c>
      <c r="C8" s="25">
        <v>462200</v>
      </c>
      <c r="D8" s="44">
        <f t="shared" si="0"/>
        <v>110.94764171354392</v>
      </c>
      <c r="E8" s="44"/>
      <c r="F8" s="128">
        <v>1954</v>
      </c>
      <c r="G8" s="25">
        <v>26602</v>
      </c>
      <c r="H8" s="25">
        <v>24118</v>
      </c>
      <c r="I8" s="44">
        <f t="shared" si="1"/>
        <v>110.29936147275893</v>
      </c>
      <c r="K8" s="128">
        <v>1954</v>
      </c>
      <c r="L8" s="25">
        <v>8969</v>
      </c>
      <c r="M8" s="128">
        <v>8366</v>
      </c>
      <c r="N8" s="129">
        <f t="shared" si="2"/>
        <v>107.20774563710256</v>
      </c>
      <c r="P8" s="128">
        <v>1957</v>
      </c>
      <c r="Q8" s="25">
        <v>31115</v>
      </c>
      <c r="R8" s="25">
        <v>28155</v>
      </c>
      <c r="S8" s="129">
        <f t="shared" si="3"/>
        <v>110.51323033209022</v>
      </c>
      <c r="T8" s="128"/>
    </row>
    <row r="9" spans="1:20">
      <c r="A9" s="128">
        <v>1957</v>
      </c>
      <c r="B9" s="25">
        <v>508700</v>
      </c>
      <c r="C9" s="25">
        <v>458400</v>
      </c>
      <c r="D9" s="44">
        <f t="shared" si="0"/>
        <v>110.97294938917976</v>
      </c>
      <c r="E9" s="44"/>
      <c r="F9" s="128">
        <v>1953</v>
      </c>
      <c r="G9" s="25">
        <v>23805</v>
      </c>
      <c r="H9" s="25">
        <v>21405</v>
      </c>
      <c r="I9" s="44">
        <f t="shared" si="1"/>
        <v>111.21233356692362</v>
      </c>
      <c r="K9" s="128">
        <v>1953</v>
      </c>
      <c r="L9" s="25">
        <v>8074</v>
      </c>
      <c r="M9" s="128">
        <v>7504</v>
      </c>
      <c r="N9" s="129">
        <f t="shared" si="2"/>
        <v>107.5959488272921</v>
      </c>
      <c r="P9" s="128">
        <v>1956</v>
      </c>
      <c r="Q9" s="25">
        <v>29250</v>
      </c>
      <c r="R9" s="25">
        <v>26465</v>
      </c>
      <c r="S9" s="129">
        <f t="shared" si="3"/>
        <v>110.52333270357076</v>
      </c>
      <c r="T9" s="128"/>
    </row>
    <row r="10" spans="1:20">
      <c r="A10" s="128">
        <v>1956</v>
      </c>
      <c r="B10" s="25">
        <v>479600</v>
      </c>
      <c r="C10" s="25">
        <v>432400</v>
      </c>
      <c r="D10" s="44">
        <f t="shared" si="0"/>
        <v>110.91581868640148</v>
      </c>
      <c r="E10" s="44"/>
      <c r="F10" s="128">
        <v>1952</v>
      </c>
      <c r="G10" s="25">
        <v>22375</v>
      </c>
      <c r="H10" s="25">
        <v>19972</v>
      </c>
      <c r="I10" s="44">
        <f t="shared" si="1"/>
        <v>112.03184458241537</v>
      </c>
      <c r="K10" s="128">
        <v>1952</v>
      </c>
      <c r="L10" s="25">
        <v>8181</v>
      </c>
      <c r="M10" s="128">
        <v>7713</v>
      </c>
      <c r="N10" s="129">
        <f t="shared" si="2"/>
        <v>106.06767794632439</v>
      </c>
      <c r="P10" s="128">
        <v>1955</v>
      </c>
      <c r="Q10" s="25">
        <v>27205</v>
      </c>
      <c r="R10" s="25">
        <v>24670</v>
      </c>
      <c r="S10" s="129">
        <f t="shared" si="3"/>
        <v>110.27563842723956</v>
      </c>
      <c r="T10" s="128"/>
    </row>
    <row r="11" spans="1:20">
      <c r="A11" s="128">
        <v>1955</v>
      </c>
      <c r="B11" s="25">
        <v>451100</v>
      </c>
      <c r="C11" s="25">
        <v>408200</v>
      </c>
      <c r="D11" s="44">
        <f t="shared" si="0"/>
        <v>110.50955414012739</v>
      </c>
      <c r="E11" s="44"/>
      <c r="F11" s="128">
        <v>1951</v>
      </c>
      <c r="G11" s="25">
        <v>21433</v>
      </c>
      <c r="H11" s="25">
        <v>19244</v>
      </c>
      <c r="I11" s="44">
        <f t="shared" si="1"/>
        <v>111.3749740178757</v>
      </c>
      <c r="K11" s="128">
        <v>1951</v>
      </c>
      <c r="L11" s="25">
        <v>7901</v>
      </c>
      <c r="M11" s="128">
        <v>7495</v>
      </c>
      <c r="N11" s="129">
        <f t="shared" si="2"/>
        <v>105.41694462975317</v>
      </c>
      <c r="P11" s="128">
        <v>1954</v>
      </c>
      <c r="Q11" s="25">
        <v>25220</v>
      </c>
      <c r="R11" s="25">
        <v>22940</v>
      </c>
      <c r="S11" s="129">
        <f t="shared" si="3"/>
        <v>109.93897122929381</v>
      </c>
      <c r="T11" s="128"/>
    </row>
    <row r="12" spans="1:20">
      <c r="A12" s="128">
        <v>1954</v>
      </c>
      <c r="B12" s="25">
        <v>424300</v>
      </c>
      <c r="C12" s="25">
        <v>383700</v>
      </c>
      <c r="D12" s="44">
        <f t="shared" si="0"/>
        <v>110.58118321605421</v>
      </c>
      <c r="E12" s="44"/>
      <c r="F12" s="128">
        <v>1950</v>
      </c>
      <c r="G12" s="25">
        <v>18770</v>
      </c>
      <c r="H12" s="25">
        <v>16919</v>
      </c>
      <c r="I12" s="44">
        <f t="shared" si="1"/>
        <v>110.94036290560906</v>
      </c>
      <c r="K12" s="128">
        <v>1950</v>
      </c>
      <c r="L12" s="25">
        <v>5424</v>
      </c>
      <c r="M12" s="128">
        <v>5128</v>
      </c>
      <c r="N12" s="129">
        <f t="shared" si="2"/>
        <v>105.77223088923557</v>
      </c>
      <c r="P12" s="128">
        <v>1953</v>
      </c>
      <c r="Q12" s="25">
        <v>23800</v>
      </c>
      <c r="R12" s="25">
        <v>21575</v>
      </c>
      <c r="S12" s="129">
        <f t="shared" si="3"/>
        <v>110.31286210892237</v>
      </c>
      <c r="T12" s="128"/>
    </row>
    <row r="13" spans="1:20">
      <c r="A13" s="128">
        <v>1953</v>
      </c>
      <c r="B13" s="25">
        <v>407500</v>
      </c>
      <c r="C13" s="25">
        <v>369200</v>
      </c>
      <c r="D13" s="44">
        <f t="shared" si="0"/>
        <v>110.37378114842905</v>
      </c>
      <c r="E13" s="44"/>
      <c r="F13" s="128">
        <v>1949</v>
      </c>
      <c r="G13" s="25">
        <v>16783</v>
      </c>
      <c r="H13" s="25">
        <v>15077</v>
      </c>
      <c r="I13" s="44">
        <f t="shared" si="1"/>
        <v>111.31524839158983</v>
      </c>
      <c r="K13" s="128">
        <v>1949</v>
      </c>
      <c r="L13" s="25">
        <v>4391</v>
      </c>
      <c r="M13" s="128">
        <v>4169</v>
      </c>
      <c r="N13" s="129">
        <f t="shared" si="2"/>
        <v>105.32501798992564</v>
      </c>
      <c r="P13" s="128">
        <v>1952</v>
      </c>
      <c r="Q13" s="25">
        <v>22675</v>
      </c>
      <c r="R13" s="25">
        <v>20605</v>
      </c>
      <c r="S13" s="129">
        <f t="shared" si="3"/>
        <v>110.04610531424413</v>
      </c>
      <c r="T13" s="128"/>
    </row>
    <row r="14" spans="1:20">
      <c r="A14" s="128">
        <v>1948</v>
      </c>
      <c r="B14" s="25">
        <v>339000</v>
      </c>
      <c r="C14" s="25">
        <v>248000</v>
      </c>
      <c r="D14" s="44">
        <f t="shared" si="0"/>
        <v>136.69354838709677</v>
      </c>
      <c r="E14" s="44"/>
      <c r="F14" s="128">
        <v>1948</v>
      </c>
      <c r="G14" s="25">
        <v>14966</v>
      </c>
      <c r="H14" s="25">
        <v>13354</v>
      </c>
      <c r="I14" s="44">
        <f t="shared" si="1"/>
        <v>112.07128950127303</v>
      </c>
      <c r="K14" s="128">
        <v>1948</v>
      </c>
      <c r="L14" s="25">
        <v>4089</v>
      </c>
      <c r="M14" s="128">
        <v>3895</v>
      </c>
      <c r="N14" s="129">
        <f t="shared" si="2"/>
        <v>104.98074454428755</v>
      </c>
      <c r="P14" s="128">
        <v>1951</v>
      </c>
      <c r="Q14" s="25">
        <v>21460</v>
      </c>
      <c r="R14" s="25">
        <v>19605</v>
      </c>
      <c r="S14" s="129">
        <f t="shared" si="3"/>
        <v>109.46187197143587</v>
      </c>
      <c r="T14" s="128"/>
    </row>
    <row r="15" spans="1:20">
      <c r="E15" s="44"/>
      <c r="F15" s="44"/>
      <c r="G15" s="44"/>
      <c r="H15" s="44"/>
      <c r="I15" s="44"/>
      <c r="Q15" s="128"/>
      <c r="R15" s="128"/>
      <c r="S15" s="128"/>
      <c r="T15" s="128"/>
    </row>
    <row r="16" spans="1:20">
      <c r="B16" s="25" t="s">
        <v>193</v>
      </c>
      <c r="D16" s="44">
        <f>AVERAGE(D5:D14)</f>
        <v>113.40587909095231</v>
      </c>
      <c r="E16" s="44"/>
      <c r="F16" s="44"/>
      <c r="G16" s="25" t="s">
        <v>193</v>
      </c>
      <c r="H16" s="44"/>
      <c r="I16" s="44">
        <f>AVERAGE(I5:I14)</f>
        <v>111.00446043695538</v>
      </c>
      <c r="L16" s="25" t="s">
        <v>193</v>
      </c>
      <c r="N16" s="129">
        <f>AVERAGE(N5:N14)</f>
        <v>106.76352184111246</v>
      </c>
      <c r="Q16" s="25" t="s">
        <v>193</v>
      </c>
      <c r="R16" s="128"/>
      <c r="S16" s="129">
        <f>AVERAGE(S5:S14)</f>
        <v>110.36248257003442</v>
      </c>
      <c r="T16" s="128"/>
    </row>
    <row r="17" spans="1:20">
      <c r="A17" s="128">
        <v>1947</v>
      </c>
      <c r="B17" s="25">
        <f t="shared" ref="B17:B30" si="4">C17*$D$16/100</f>
        <v>247224.81641827605</v>
      </c>
      <c r="C17" s="25">
        <v>218000</v>
      </c>
      <c r="E17" s="44"/>
      <c r="F17" s="128">
        <v>1939</v>
      </c>
      <c r="G17" s="25">
        <f t="shared" ref="G17:G35" si="5">H17*$I$16/100</f>
        <v>5949.839079420809</v>
      </c>
      <c r="H17" s="25">
        <v>5360</v>
      </c>
      <c r="I17" s="59"/>
      <c r="K17" s="128">
        <v>1947</v>
      </c>
      <c r="L17" s="25">
        <f t="shared" ref="L17:L38" si="6">M17*$N$16/100</f>
        <v>2712.8610899826676</v>
      </c>
      <c r="M17" s="25">
        <v>2541</v>
      </c>
      <c r="N17" s="59"/>
      <c r="P17" s="128">
        <v>1949</v>
      </c>
      <c r="Q17" s="130">
        <f t="shared" ref="Q17:Q27" si="7">R17*$S$16/100</f>
        <v>19346.543194527032</v>
      </c>
      <c r="R17" s="25">
        <v>17530</v>
      </c>
      <c r="S17" s="128"/>
      <c r="T17" s="128"/>
    </row>
    <row r="18" spans="1:20">
      <c r="A18" s="128">
        <v>1946</v>
      </c>
      <c r="B18" s="25">
        <f t="shared" si="4"/>
        <v>220007.40543644747</v>
      </c>
      <c r="C18" s="25">
        <v>194000</v>
      </c>
      <c r="E18" s="44"/>
      <c r="F18" s="128">
        <v>1938</v>
      </c>
      <c r="G18" s="25">
        <f t="shared" si="5"/>
        <v>5542.4527096171832</v>
      </c>
      <c r="H18" s="25">
        <v>4993</v>
      </c>
      <c r="I18" s="71"/>
      <c r="K18" s="128">
        <v>1946</v>
      </c>
      <c r="L18" s="25">
        <f t="shared" si="6"/>
        <v>1937.757921416191</v>
      </c>
      <c r="M18" s="25">
        <v>1815</v>
      </c>
      <c r="N18" s="59"/>
      <c r="P18" s="128">
        <v>1948</v>
      </c>
      <c r="Q18" s="130">
        <f t="shared" si="7"/>
        <v>19975.609345176228</v>
      </c>
      <c r="R18" s="25">
        <v>18100</v>
      </c>
      <c r="S18" s="128"/>
      <c r="T18" s="128"/>
    </row>
    <row r="19" spans="1:20">
      <c r="A19" s="128">
        <v>1943</v>
      </c>
      <c r="B19" s="25">
        <f t="shared" si="4"/>
        <v>62373.233500023773</v>
      </c>
      <c r="C19" s="25">
        <v>55000</v>
      </c>
      <c r="E19" s="44"/>
      <c r="F19" s="128">
        <v>1937</v>
      </c>
      <c r="G19" s="25">
        <f t="shared" si="5"/>
        <v>5485.8404347943351</v>
      </c>
      <c r="H19" s="25">
        <v>4942</v>
      </c>
      <c r="I19" s="71"/>
      <c r="K19" s="128">
        <v>1945</v>
      </c>
      <c r="L19" s="25">
        <f t="shared" si="6"/>
        <v>1156.2489415392481</v>
      </c>
      <c r="M19" s="25">
        <v>1083</v>
      </c>
      <c r="N19" s="59"/>
      <c r="P19" s="128">
        <v>1947</v>
      </c>
      <c r="Q19" s="130">
        <f t="shared" si="7"/>
        <v>19192.035718928986</v>
      </c>
      <c r="R19" s="25">
        <v>17390</v>
      </c>
      <c r="S19" s="128"/>
      <c r="T19" s="128"/>
    </row>
    <row r="20" spans="1:20">
      <c r="A20" s="128">
        <v>1941</v>
      </c>
      <c r="B20" s="25">
        <f t="shared" si="4"/>
        <v>52166.704381838063</v>
      </c>
      <c r="C20" s="25">
        <v>46000</v>
      </c>
      <c r="E20" s="44"/>
      <c r="F20" s="128">
        <v>1936</v>
      </c>
      <c r="G20" s="25">
        <f t="shared" si="5"/>
        <v>5014.0714779372747</v>
      </c>
      <c r="H20" s="25">
        <v>4517</v>
      </c>
      <c r="I20" s="59"/>
      <c r="K20" s="128">
        <v>1944</v>
      </c>
      <c r="L20" s="25">
        <f t="shared" si="6"/>
        <v>849.83763385525526</v>
      </c>
      <c r="M20" s="25">
        <v>796</v>
      </c>
      <c r="P20" s="128">
        <v>1946</v>
      </c>
      <c r="Q20" s="130">
        <f t="shared" si="7"/>
        <v>17051.003557070318</v>
      </c>
      <c r="R20" s="25">
        <v>15450</v>
      </c>
      <c r="S20" s="128"/>
      <c r="T20" s="128"/>
    </row>
    <row r="21" spans="1:20">
      <c r="A21" s="128">
        <v>1939</v>
      </c>
      <c r="B21" s="25">
        <f t="shared" si="4"/>
        <v>73713.821409119002</v>
      </c>
      <c r="C21" s="25">
        <v>65000</v>
      </c>
      <c r="E21" s="44"/>
      <c r="F21" s="128">
        <v>1935</v>
      </c>
      <c r="G21" s="25">
        <f t="shared" si="5"/>
        <v>4954.1290693013189</v>
      </c>
      <c r="H21" s="25">
        <v>4463</v>
      </c>
      <c r="I21" s="59"/>
      <c r="K21" s="128">
        <v>1943</v>
      </c>
      <c r="L21" s="25">
        <f t="shared" si="6"/>
        <v>788.98242640582112</v>
      </c>
      <c r="M21" s="25">
        <v>739</v>
      </c>
      <c r="P21" s="128">
        <v>1945</v>
      </c>
      <c r="Q21" s="130">
        <f t="shared" si="7"/>
        <v>15296.240084206769</v>
      </c>
      <c r="R21" s="25">
        <v>13860</v>
      </c>
      <c r="S21" s="128"/>
      <c r="T21" s="128"/>
    </row>
    <row r="22" spans="1:20">
      <c r="A22" s="128">
        <v>1938</v>
      </c>
      <c r="B22" s="25">
        <f t="shared" si="4"/>
        <v>73940.633167300897</v>
      </c>
      <c r="C22" s="25">
        <v>65200</v>
      </c>
      <c r="E22" s="44"/>
      <c r="F22" s="128">
        <v>1934</v>
      </c>
      <c r="G22" s="25">
        <f t="shared" si="5"/>
        <v>5072.9038419688613</v>
      </c>
      <c r="H22" s="25">
        <v>4570</v>
      </c>
      <c r="I22" s="59"/>
      <c r="K22" s="128">
        <v>1942</v>
      </c>
      <c r="L22" s="25">
        <f t="shared" si="6"/>
        <v>619.22842667845225</v>
      </c>
      <c r="M22" s="25">
        <v>580</v>
      </c>
      <c r="P22" s="128">
        <v>1944</v>
      </c>
      <c r="Q22" s="130">
        <f t="shared" si="7"/>
        <v>14302.97774107646</v>
      </c>
      <c r="R22" s="25">
        <v>12960</v>
      </c>
      <c r="S22" s="128"/>
      <c r="T22" s="128"/>
    </row>
    <row r="23" spans="1:20">
      <c r="A23" s="128">
        <v>1937</v>
      </c>
      <c r="B23" s="25">
        <f t="shared" si="4"/>
        <v>74054.039046391859</v>
      </c>
      <c r="C23" s="25">
        <v>65300</v>
      </c>
      <c r="E23" s="44"/>
      <c r="F23" s="128">
        <v>1933</v>
      </c>
      <c r="G23" s="25">
        <f t="shared" si="5"/>
        <v>5052.9230390902094</v>
      </c>
      <c r="H23" s="25">
        <v>4552</v>
      </c>
      <c r="I23" s="59"/>
      <c r="K23" s="128">
        <v>1941</v>
      </c>
      <c r="L23" s="25">
        <f t="shared" si="6"/>
        <v>492.17983568752845</v>
      </c>
      <c r="M23" s="25">
        <v>461</v>
      </c>
      <c r="P23" s="128">
        <v>1943</v>
      </c>
      <c r="Q23" s="130">
        <f t="shared" si="7"/>
        <v>13729.092831712282</v>
      </c>
      <c r="R23" s="25">
        <v>12440</v>
      </c>
      <c r="S23" s="128"/>
      <c r="T23" s="128"/>
    </row>
    <row r="24" spans="1:20">
      <c r="A24" s="128">
        <v>1936</v>
      </c>
      <c r="B24" s="25">
        <f t="shared" si="4"/>
        <v>67816.715696389481</v>
      </c>
      <c r="C24" s="25">
        <v>59800</v>
      </c>
      <c r="E24" s="44"/>
      <c r="F24" s="128">
        <v>1932</v>
      </c>
      <c r="G24" s="25">
        <f t="shared" si="5"/>
        <v>5171.697811757751</v>
      </c>
      <c r="H24" s="25">
        <v>4659</v>
      </c>
      <c r="I24" s="71"/>
      <c r="K24" s="128">
        <v>1940</v>
      </c>
      <c r="L24" s="25">
        <f t="shared" si="6"/>
        <v>388.61921950164935</v>
      </c>
      <c r="M24" s="25">
        <v>364</v>
      </c>
      <c r="P24" s="128">
        <v>1942</v>
      </c>
      <c r="Q24" s="130">
        <f t="shared" si="7"/>
        <v>12680.649247296955</v>
      </c>
      <c r="R24" s="25">
        <v>11490</v>
      </c>
      <c r="S24" s="128"/>
      <c r="T24" s="128"/>
    </row>
    <row r="25" spans="1:20">
      <c r="A25" s="128">
        <v>1935</v>
      </c>
      <c r="B25" s="25">
        <f t="shared" si="4"/>
        <v>57496.780699112824</v>
      </c>
      <c r="C25" s="25">
        <v>50700</v>
      </c>
      <c r="E25" s="44"/>
      <c r="F25" s="128">
        <v>1931</v>
      </c>
      <c r="G25" s="25">
        <f t="shared" si="5"/>
        <v>5682.3183297677469</v>
      </c>
      <c r="H25" s="25">
        <v>5119</v>
      </c>
      <c r="I25" s="59"/>
      <c r="K25" s="128">
        <v>1939</v>
      </c>
      <c r="L25" s="25">
        <f t="shared" si="6"/>
        <v>350.18435163884891</v>
      </c>
      <c r="M25" s="25">
        <v>328</v>
      </c>
      <c r="P25" s="128">
        <v>1941</v>
      </c>
      <c r="Q25" s="130">
        <f t="shared" si="7"/>
        <v>11742.568145451662</v>
      </c>
      <c r="R25" s="25">
        <v>10640</v>
      </c>
      <c r="S25" s="128"/>
      <c r="T25" s="128"/>
    </row>
    <row r="26" spans="1:20">
      <c r="A26" s="128">
        <v>1934</v>
      </c>
      <c r="B26" s="25">
        <f t="shared" si="4"/>
        <v>56022.50427093044</v>
      </c>
      <c r="C26" s="25">
        <v>49400</v>
      </c>
      <c r="E26" s="44"/>
      <c r="F26" s="128">
        <v>1930</v>
      </c>
      <c r="G26" s="25">
        <f t="shared" si="5"/>
        <v>6280.6323715229355</v>
      </c>
      <c r="H26" s="25">
        <v>5658</v>
      </c>
      <c r="I26" s="59"/>
      <c r="K26" s="128">
        <v>1938</v>
      </c>
      <c r="L26" s="25">
        <f t="shared" si="6"/>
        <v>346.98144598361546</v>
      </c>
      <c r="M26" s="25">
        <v>325</v>
      </c>
      <c r="P26" s="128">
        <v>1940</v>
      </c>
      <c r="Q26" s="130">
        <f t="shared" si="7"/>
        <v>10694.124561036333</v>
      </c>
      <c r="R26" s="25">
        <v>9690</v>
      </c>
      <c r="S26" s="128"/>
      <c r="T26" s="128"/>
    </row>
    <row r="27" spans="1:20">
      <c r="A27" s="128">
        <v>1930</v>
      </c>
      <c r="B27" s="25">
        <f t="shared" si="4"/>
        <v>75414.909595483288</v>
      </c>
      <c r="C27" s="25">
        <v>66500</v>
      </c>
      <c r="E27" s="44"/>
      <c r="F27" s="128">
        <v>1929</v>
      </c>
      <c r="G27" s="25">
        <f t="shared" si="5"/>
        <v>6573.6841470764975</v>
      </c>
      <c r="H27" s="25">
        <v>5922</v>
      </c>
      <c r="I27" s="71"/>
      <c r="K27" s="128">
        <v>1937</v>
      </c>
      <c r="L27" s="25">
        <f t="shared" si="6"/>
        <v>334.169823362682</v>
      </c>
      <c r="M27" s="25">
        <v>313</v>
      </c>
      <c r="P27" s="128">
        <v>1939</v>
      </c>
      <c r="Q27" s="130">
        <f t="shared" si="7"/>
        <v>9976.7684243311123</v>
      </c>
      <c r="R27" s="25">
        <v>9040</v>
      </c>
      <c r="S27" s="128"/>
      <c r="T27" s="128"/>
    </row>
    <row r="28" spans="1:20">
      <c r="A28" s="128">
        <v>1927</v>
      </c>
      <c r="B28" s="25">
        <f t="shared" si="4"/>
        <v>54661.633721839011</v>
      </c>
      <c r="C28" s="25">
        <v>48200</v>
      </c>
      <c r="E28" s="44"/>
      <c r="F28" s="128">
        <v>1928</v>
      </c>
      <c r="G28" s="25">
        <f t="shared" si="5"/>
        <v>6317.2638434671308</v>
      </c>
      <c r="H28" s="25">
        <v>5691</v>
      </c>
      <c r="I28" s="59"/>
      <c r="K28" s="128">
        <v>1936</v>
      </c>
      <c r="L28" s="25">
        <f t="shared" si="6"/>
        <v>279.72042722371464</v>
      </c>
      <c r="M28" s="25">
        <v>262</v>
      </c>
      <c r="P28" s="128">
        <v>1938</v>
      </c>
      <c r="Q28" s="130">
        <v>9580</v>
      </c>
      <c r="R28" s="130">
        <v>8870</v>
      </c>
      <c r="S28" s="128"/>
      <c r="T28" s="128"/>
    </row>
    <row r="29" spans="1:20">
      <c r="A29" s="128">
        <v>1924</v>
      </c>
      <c r="B29" s="25">
        <f t="shared" si="4"/>
        <v>35496.040155468072</v>
      </c>
      <c r="C29" s="25">
        <v>31300</v>
      </c>
      <c r="E29" s="44"/>
      <c r="F29" s="128">
        <v>1927</v>
      </c>
      <c r="G29" s="25">
        <f t="shared" si="5"/>
        <v>5948.7290348164388</v>
      </c>
      <c r="H29" s="25">
        <v>5359</v>
      </c>
      <c r="I29" s="59"/>
      <c r="K29" s="128">
        <v>1935</v>
      </c>
      <c r="L29" s="25">
        <f t="shared" si="6"/>
        <v>251.96191154502543</v>
      </c>
      <c r="M29" s="25">
        <v>236</v>
      </c>
      <c r="P29" s="128">
        <v>1937</v>
      </c>
      <c r="Q29" s="130">
        <f t="shared" ref="Q29:Q40" si="8">R29*$S$16/100</f>
        <v>9689.8259696490204</v>
      </c>
      <c r="R29" s="130">
        <v>8780</v>
      </c>
      <c r="S29" s="59"/>
      <c r="T29" s="128"/>
    </row>
    <row r="30" spans="1:20">
      <c r="A30" s="128">
        <v>1913</v>
      </c>
      <c r="B30" s="25">
        <f t="shared" si="4"/>
        <v>7371.3821409119</v>
      </c>
      <c r="C30" s="25">
        <v>6500</v>
      </c>
      <c r="E30" s="44"/>
      <c r="F30" s="128">
        <v>1926</v>
      </c>
      <c r="G30" s="25">
        <f t="shared" si="5"/>
        <v>5816.6337268964617</v>
      </c>
      <c r="H30" s="25">
        <v>5240</v>
      </c>
      <c r="I30" s="59"/>
      <c r="K30" s="128">
        <v>1934</v>
      </c>
      <c r="L30" s="25">
        <f t="shared" si="6"/>
        <v>239.15028892409191</v>
      </c>
      <c r="M30" s="25">
        <v>224</v>
      </c>
      <c r="P30" s="128">
        <v>1936</v>
      </c>
      <c r="Q30" s="130">
        <f t="shared" si="8"/>
        <v>8851.071102116759</v>
      </c>
      <c r="R30" s="130">
        <v>8020</v>
      </c>
      <c r="S30" s="59"/>
      <c r="T30" s="128"/>
    </row>
    <row r="31" spans="1:20">
      <c r="F31" s="128">
        <v>1925</v>
      </c>
      <c r="G31" s="25">
        <f t="shared" si="5"/>
        <v>5751.1410952386586</v>
      </c>
      <c r="H31" s="25">
        <v>5181</v>
      </c>
      <c r="I31" s="71"/>
      <c r="K31" s="128">
        <v>1933</v>
      </c>
      <c r="L31" s="25">
        <f t="shared" si="6"/>
        <v>209.25650280858045</v>
      </c>
      <c r="M31" s="25">
        <v>196</v>
      </c>
      <c r="P31" s="128">
        <v>1935</v>
      </c>
      <c r="Q31" s="130">
        <f t="shared" si="8"/>
        <v>8873.1435986307679</v>
      </c>
      <c r="R31" s="130">
        <v>8040</v>
      </c>
      <c r="S31" s="59"/>
      <c r="T31" s="128"/>
    </row>
    <row r="32" spans="1:20">
      <c r="F32" s="128">
        <v>1924</v>
      </c>
      <c r="G32" s="25">
        <f t="shared" si="5"/>
        <v>5609.0553858793546</v>
      </c>
      <c r="H32" s="25">
        <v>5053</v>
      </c>
      <c r="I32" s="59"/>
      <c r="K32" s="128">
        <v>1932</v>
      </c>
      <c r="L32" s="25">
        <f t="shared" si="6"/>
        <v>197.51251540605804</v>
      </c>
      <c r="M32" s="25">
        <v>185</v>
      </c>
      <c r="P32" s="128">
        <v>1934</v>
      </c>
      <c r="Q32" s="130">
        <f t="shared" si="8"/>
        <v>8950.3973364297908</v>
      </c>
      <c r="R32" s="130">
        <v>8110</v>
      </c>
      <c r="S32" s="71"/>
      <c r="T32" s="128"/>
    </row>
    <row r="33" spans="6:20">
      <c r="F33" s="128">
        <v>1923</v>
      </c>
      <c r="G33" s="25">
        <f t="shared" si="5"/>
        <v>5397.0368664447706</v>
      </c>
      <c r="H33" s="25">
        <v>4862</v>
      </c>
      <c r="I33" s="71"/>
      <c r="K33" s="128">
        <v>1931</v>
      </c>
      <c r="L33" s="25">
        <f t="shared" si="6"/>
        <v>198.58015062446918</v>
      </c>
      <c r="M33" s="25">
        <v>186</v>
      </c>
      <c r="P33" s="128">
        <v>1933</v>
      </c>
      <c r="Q33" s="130">
        <f t="shared" si="8"/>
        <v>9038.6873224858191</v>
      </c>
      <c r="R33" s="130">
        <v>8190</v>
      </c>
      <c r="S33" s="71"/>
      <c r="T33" s="128"/>
    </row>
    <row r="34" spans="6:20">
      <c r="F34" s="128">
        <v>1922</v>
      </c>
      <c r="G34" s="25">
        <f t="shared" si="5"/>
        <v>5502.4911038598775</v>
      </c>
      <c r="H34" s="25">
        <v>4957</v>
      </c>
      <c r="I34" s="71"/>
      <c r="K34" s="128">
        <v>1930</v>
      </c>
      <c r="L34" s="25">
        <f t="shared" si="6"/>
        <v>225.27103108474731</v>
      </c>
      <c r="M34" s="25">
        <v>211</v>
      </c>
      <c r="P34" s="128">
        <v>1932</v>
      </c>
      <c r="Q34" s="130">
        <f t="shared" si="8"/>
        <v>8983.5060812008014</v>
      </c>
      <c r="R34" s="130">
        <v>8140</v>
      </c>
      <c r="S34" s="59"/>
      <c r="T34" s="128"/>
    </row>
    <row r="35" spans="6:20">
      <c r="F35" s="128">
        <v>1921</v>
      </c>
      <c r="G35" s="25">
        <f t="shared" si="5"/>
        <v>5803.3131916440279</v>
      </c>
      <c r="H35" s="25">
        <v>5228</v>
      </c>
      <c r="I35" s="71"/>
      <c r="K35" s="128">
        <v>1929</v>
      </c>
      <c r="L35" s="25">
        <f t="shared" si="6"/>
        <v>242.35319457932528</v>
      </c>
      <c r="M35" s="25">
        <v>227</v>
      </c>
      <c r="P35" s="128">
        <v>1931</v>
      </c>
      <c r="Q35" s="130">
        <f t="shared" si="8"/>
        <v>10120.239651672156</v>
      </c>
      <c r="R35" s="130">
        <v>9170</v>
      </c>
      <c r="S35" s="59"/>
    </row>
    <row r="36" spans="6:20">
      <c r="K36" s="128">
        <v>1928</v>
      </c>
      <c r="L36" s="25">
        <f t="shared" si="6"/>
        <v>250.89427632661432</v>
      </c>
      <c r="M36" s="25">
        <v>235</v>
      </c>
      <c r="P36" s="128">
        <v>1930</v>
      </c>
      <c r="Q36" s="130">
        <f t="shared" si="8"/>
        <v>10981.067015718425</v>
      </c>
      <c r="R36" s="130">
        <v>9950</v>
      </c>
      <c r="S36" s="71"/>
    </row>
    <row r="37" spans="6:20">
      <c r="F37" s="128">
        <v>1917</v>
      </c>
      <c r="G37" s="25">
        <f t="shared" ref="G37:G54" si="9">H37*$I$16/100</f>
        <v>3779.7018778783308</v>
      </c>
      <c r="H37" s="25">
        <v>3405</v>
      </c>
      <c r="K37" s="128">
        <v>1927</v>
      </c>
      <c r="L37" s="25">
        <f t="shared" si="6"/>
        <v>235.94738326885854</v>
      </c>
      <c r="M37" s="25">
        <v>221</v>
      </c>
      <c r="P37" s="128">
        <v>1929</v>
      </c>
      <c r="Q37" s="130">
        <f t="shared" si="8"/>
        <v>11036.248257003441</v>
      </c>
      <c r="R37" s="130">
        <v>10000</v>
      </c>
      <c r="S37" s="59"/>
    </row>
    <row r="38" spans="6:20">
      <c r="F38" s="128">
        <v>1916</v>
      </c>
      <c r="G38" s="25">
        <f t="shared" si="9"/>
        <v>3805.2329037788309</v>
      </c>
      <c r="H38" s="25">
        <v>3428</v>
      </c>
      <c r="K38" s="128">
        <v>1926</v>
      </c>
      <c r="L38" s="25">
        <f t="shared" si="6"/>
        <v>211.3917732454027</v>
      </c>
      <c r="M38" s="25">
        <v>198</v>
      </c>
      <c r="P38" s="128">
        <v>1924</v>
      </c>
      <c r="Q38" s="130">
        <f t="shared" si="8"/>
        <v>8994.542329457805</v>
      </c>
      <c r="R38" s="130">
        <v>8150</v>
      </c>
      <c r="S38" s="59"/>
    </row>
    <row r="39" spans="6:20">
      <c r="F39" s="128">
        <v>1915</v>
      </c>
      <c r="G39" s="25">
        <f t="shared" si="9"/>
        <v>3346.7844821742051</v>
      </c>
      <c r="H39" s="25">
        <v>3015</v>
      </c>
      <c r="P39" s="128">
        <v>1913</v>
      </c>
      <c r="Q39" s="130">
        <f t="shared" si="8"/>
        <v>4370.3543097733627</v>
      </c>
      <c r="R39" s="130">
        <v>3960</v>
      </c>
      <c r="S39" s="59"/>
    </row>
    <row r="40" spans="6:20">
      <c r="F40" s="128">
        <v>1914</v>
      </c>
      <c r="G40" s="25">
        <f t="shared" si="9"/>
        <v>2780.6617339457321</v>
      </c>
      <c r="H40" s="25">
        <v>2505</v>
      </c>
      <c r="P40" s="128">
        <v>1910</v>
      </c>
      <c r="Q40" s="130">
        <f t="shared" si="8"/>
        <v>4772.0737463282885</v>
      </c>
      <c r="R40" s="130">
        <v>4324</v>
      </c>
    </row>
    <row r="41" spans="6:20">
      <c r="F41" s="128">
        <v>1913</v>
      </c>
      <c r="G41" s="25">
        <f t="shared" si="9"/>
        <v>2813.9630720768187</v>
      </c>
      <c r="H41" s="25">
        <v>2535</v>
      </c>
      <c r="P41" s="128"/>
    </row>
    <row r="42" spans="6:20">
      <c r="F42" s="128">
        <v>1912</v>
      </c>
      <c r="G42" s="25">
        <f t="shared" si="9"/>
        <v>2735.1499051665805</v>
      </c>
      <c r="H42" s="25">
        <v>2464</v>
      </c>
    </row>
    <row r="43" spans="6:20">
      <c r="F43" s="128">
        <v>1911</v>
      </c>
      <c r="G43" s="25">
        <f t="shared" si="9"/>
        <v>2563.0929914892999</v>
      </c>
      <c r="H43" s="25">
        <v>2309</v>
      </c>
    </row>
    <row r="44" spans="6:20">
      <c r="F44" s="128">
        <v>1910</v>
      </c>
      <c r="G44" s="25">
        <f t="shared" si="9"/>
        <v>2464.2990217004099</v>
      </c>
      <c r="H44" s="25">
        <v>2220</v>
      </c>
    </row>
    <row r="45" spans="6:20">
      <c r="F45" s="128">
        <v>1909</v>
      </c>
      <c r="G45" s="25">
        <f t="shared" si="9"/>
        <v>2385.4858547901713</v>
      </c>
      <c r="H45" s="25">
        <v>2149</v>
      </c>
    </row>
    <row r="46" spans="6:20">
      <c r="F46" s="128">
        <v>1908</v>
      </c>
      <c r="G46" s="25">
        <f t="shared" si="9"/>
        <v>2311.1128662974111</v>
      </c>
      <c r="H46" s="25">
        <v>2082</v>
      </c>
    </row>
    <row r="47" spans="6:20">
      <c r="F47" s="128">
        <v>1907</v>
      </c>
      <c r="G47" s="25">
        <f t="shared" si="9"/>
        <v>2254.5005914745639</v>
      </c>
      <c r="H47" s="25">
        <v>2031</v>
      </c>
    </row>
    <row r="48" spans="6:20">
      <c r="F48" s="128">
        <v>1906</v>
      </c>
      <c r="G48" s="25">
        <f t="shared" si="9"/>
        <v>2191.2280490254993</v>
      </c>
      <c r="H48" s="25">
        <v>1974</v>
      </c>
    </row>
    <row r="49" spans="6:8">
      <c r="F49" s="128">
        <v>1905</v>
      </c>
      <c r="G49" s="25">
        <f t="shared" si="9"/>
        <v>2119.0751497414785</v>
      </c>
      <c r="H49" s="25">
        <v>1909</v>
      </c>
    </row>
    <row r="50" spans="6:8">
      <c r="F50" s="128">
        <v>1904</v>
      </c>
      <c r="G50" s="25">
        <f t="shared" si="9"/>
        <v>2046.9222504574573</v>
      </c>
      <c r="H50" s="25">
        <v>1844</v>
      </c>
    </row>
    <row r="51" spans="6:8">
      <c r="F51" s="128">
        <v>1903</v>
      </c>
      <c r="G51" s="25">
        <f t="shared" si="9"/>
        <v>1990.3099756346101</v>
      </c>
      <c r="H51" s="25">
        <v>1793</v>
      </c>
    </row>
    <row r="52" spans="6:8">
      <c r="F52" s="128">
        <v>1902</v>
      </c>
      <c r="G52" s="25">
        <f t="shared" si="9"/>
        <v>1959.2287267122624</v>
      </c>
      <c r="H52" s="25">
        <v>1765</v>
      </c>
    </row>
    <row r="53" spans="6:8">
      <c r="F53" s="128">
        <v>1901</v>
      </c>
      <c r="G53" s="25">
        <f t="shared" si="9"/>
        <v>1914.8269425374806</v>
      </c>
      <c r="H53" s="25">
        <v>1725</v>
      </c>
    </row>
    <row r="54" spans="6:8">
      <c r="F54" s="128">
        <v>1900</v>
      </c>
      <c r="G54" s="25">
        <f t="shared" si="9"/>
        <v>1840.4539540447201</v>
      </c>
      <c r="H54" s="25">
        <v>1658</v>
      </c>
    </row>
  </sheetData>
  <mergeCells count="4">
    <mergeCell ref="B3:C3"/>
    <mergeCell ref="G3:H3"/>
    <mergeCell ref="L3:M3"/>
    <mergeCell ref="Q3:R3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4"/>
  <sheetViews>
    <sheetView tabSelected="1" workbookViewId="0">
      <pane xSplit="12380" ySplit="4540" topLeftCell="AE22" activePane="bottomRight"/>
      <selection activeCell="A6" sqref="A6:XFD6"/>
      <selection pane="topRight" activeCell="U12" sqref="U12"/>
      <selection pane="bottomLeft" activeCell="I21" sqref="I21"/>
      <selection pane="bottomRight" activeCell="AG23" sqref="AG23"/>
    </sheetView>
  </sheetViews>
  <sheetFormatPr baseColWidth="10" defaultColWidth="8.7109375" defaultRowHeight="13" x14ac:dyDescent="0"/>
  <sheetData>
    <row r="1" spans="1:37" ht="17">
      <c r="B1" s="12" t="s">
        <v>35</v>
      </c>
    </row>
    <row r="2" spans="1:37" ht="15">
      <c r="A2" s="13"/>
      <c r="Y2" s="14" t="s">
        <v>36</v>
      </c>
      <c r="AK2" s="15" t="s">
        <v>37</v>
      </c>
    </row>
    <row r="3" spans="1:37" ht="15">
      <c r="A3" s="13"/>
      <c r="B3" s="16" t="s">
        <v>38</v>
      </c>
      <c r="C3" s="17"/>
      <c r="D3" s="17"/>
      <c r="E3" s="17"/>
      <c r="F3" s="17"/>
      <c r="G3" s="17"/>
      <c r="H3" s="7"/>
      <c r="I3" s="7"/>
      <c r="J3" s="7"/>
      <c r="K3" s="7"/>
      <c r="L3" s="8"/>
      <c r="M3" s="18" t="s">
        <v>39</v>
      </c>
      <c r="N3" s="6" t="s">
        <v>40</v>
      </c>
      <c r="O3" s="7"/>
      <c r="P3" s="7"/>
      <c r="Q3" s="7"/>
      <c r="R3" s="7"/>
      <c r="S3" s="7"/>
      <c r="T3" s="7"/>
      <c r="U3" s="7"/>
      <c r="V3" s="7"/>
      <c r="W3" s="7"/>
      <c r="X3" s="8"/>
      <c r="Y3" s="14" t="s">
        <v>22</v>
      </c>
      <c r="Z3" s="6" t="s">
        <v>41</v>
      </c>
      <c r="AA3" s="7"/>
      <c r="AB3" s="7"/>
      <c r="AC3" s="7"/>
      <c r="AD3" s="7"/>
      <c r="AE3" s="7"/>
      <c r="AF3" s="7"/>
      <c r="AG3" s="7"/>
      <c r="AH3" s="7"/>
      <c r="AI3" s="7"/>
      <c r="AJ3" s="19" t="s">
        <v>42</v>
      </c>
      <c r="AK3" s="8"/>
    </row>
    <row r="4" spans="1:37" s="10" customFormat="1" ht="15">
      <c r="A4" s="2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J4" s="10" t="s">
        <v>49</v>
      </c>
      <c r="K4" s="10" t="s">
        <v>50</v>
      </c>
      <c r="L4" s="21" t="s">
        <v>51</v>
      </c>
      <c r="M4" s="14" t="s">
        <v>52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V4" s="10" t="s">
        <v>49</v>
      </c>
      <c r="W4" s="10" t="s">
        <v>50</v>
      </c>
      <c r="X4" s="21" t="s">
        <v>51</v>
      </c>
      <c r="Y4" s="14" t="s">
        <v>53</v>
      </c>
      <c r="AA4" s="10" t="s">
        <v>43</v>
      </c>
      <c r="AB4" s="10" t="s">
        <v>44</v>
      </c>
      <c r="AC4" s="10" t="s">
        <v>45</v>
      </c>
      <c r="AD4" s="10" t="s">
        <v>46</v>
      </c>
      <c r="AE4" s="10" t="s">
        <v>47</v>
      </c>
      <c r="AF4" s="10" t="s">
        <v>48</v>
      </c>
      <c r="AH4" s="10" t="s">
        <v>49</v>
      </c>
      <c r="AI4" s="10" t="s">
        <v>50</v>
      </c>
      <c r="AJ4" s="21" t="s">
        <v>51</v>
      </c>
      <c r="AK4" s="10" t="s">
        <v>20</v>
      </c>
    </row>
    <row r="5" spans="1:37" ht="15"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4" t="s">
        <v>65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14" t="s">
        <v>66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21" t="s">
        <v>64</v>
      </c>
      <c r="AK5" s="10" t="s">
        <v>67</v>
      </c>
    </row>
    <row r="6" spans="1:37" ht="15">
      <c r="A6" s="13">
        <v>1975</v>
      </c>
      <c r="B6" s="22">
        <v>4.9000000000000004</v>
      </c>
      <c r="C6" s="22">
        <v>4.3</v>
      </c>
      <c r="D6" s="22">
        <v>4.8</v>
      </c>
      <c r="E6" s="22">
        <v>5.3</v>
      </c>
      <c r="F6" s="22">
        <v>12.5</v>
      </c>
      <c r="H6" s="23">
        <v>30.6</v>
      </c>
      <c r="I6" s="10"/>
      <c r="J6" s="22">
        <v>15.2</v>
      </c>
      <c r="K6" s="22">
        <v>8.5</v>
      </c>
      <c r="L6" s="22">
        <f t="shared" ref="L6:L35" si="0">100-SUM(B6:K6)</f>
        <v>13.899999999999991</v>
      </c>
      <c r="M6" s="24">
        <v>1540825</v>
      </c>
      <c r="N6" s="25">
        <f t="shared" ref="N6:N26" si="1">B6*$M6/1000</f>
        <v>7550.0425000000014</v>
      </c>
      <c r="O6" s="25">
        <f t="shared" ref="O6:O26" si="2">C6*$M6/1000</f>
        <v>6625.5474999999997</v>
      </c>
      <c r="P6" s="25">
        <f t="shared" ref="P6:P26" si="3">D6*$M6/1000</f>
        <v>7395.96</v>
      </c>
      <c r="Q6" s="25">
        <f t="shared" ref="Q6:Q26" si="4">E6*$M6/1000</f>
        <v>8166.3725000000004</v>
      </c>
      <c r="R6" s="25">
        <f t="shared" ref="R6:R26" si="5">F6*$M6/1000</f>
        <v>19260.3125</v>
      </c>
      <c r="S6" s="25">
        <f t="shared" ref="S6:S26" si="6">G6*$M6/1000</f>
        <v>0</v>
      </c>
      <c r="T6" s="25">
        <f t="shared" ref="T6:T26" si="7">H6*$M6/1000</f>
        <v>47149.245000000003</v>
      </c>
      <c r="U6" s="25">
        <f t="shared" ref="U6:U26" si="8">I6*$M6/1000</f>
        <v>0</v>
      </c>
      <c r="V6" s="25">
        <f t="shared" ref="V6:V26" si="9">J6*$M6/1000</f>
        <v>23420.54</v>
      </c>
      <c r="W6" s="25">
        <f t="shared" ref="W6:W26" si="10">K6*$M6/1000</f>
        <v>13097.012500000001</v>
      </c>
      <c r="X6" s="25">
        <f t="shared" ref="X6:X26" si="11">L6*$M6/1000</f>
        <v>21417.467499999984</v>
      </c>
      <c r="Y6" s="26">
        <v>654420</v>
      </c>
      <c r="Z6" s="27">
        <f t="shared" ref="Z6:Z33" si="12">100*N6/$Y6</f>
        <v>1.1536998410806518</v>
      </c>
      <c r="AA6" s="27">
        <f t="shared" ref="AA6:AA33" si="13">100*O6/$Y6</f>
        <v>1.0124304727850615</v>
      </c>
      <c r="AB6" s="27">
        <f t="shared" ref="AB6:AB33" si="14">100*P6/$Y6</f>
        <v>1.1301549463647198</v>
      </c>
      <c r="AC6" s="27">
        <f t="shared" ref="AC6:AC33" si="15">100*Q6/$Y6</f>
        <v>1.2478794199443781</v>
      </c>
      <c r="AD6" s="27">
        <f t="shared" ref="AD6:AD33" si="16">100*R6/$Y6</f>
        <v>2.9431118394914582</v>
      </c>
      <c r="AE6" s="27">
        <f t="shared" ref="AE6:AE33" si="17">100*S6/$Y6</f>
        <v>0</v>
      </c>
      <c r="AF6" s="27">
        <f t="shared" ref="AF6:AF33" si="18">100*T6/$Y6</f>
        <v>7.2047377830750898</v>
      </c>
      <c r="AG6" s="27">
        <f t="shared" ref="AG6:AG33" si="19">100*U6/$Y6</f>
        <v>0</v>
      </c>
      <c r="AH6" s="27">
        <f t="shared" ref="AH6:AH33" si="20">100*V6/$Y6</f>
        <v>3.5788239968216131</v>
      </c>
      <c r="AI6" s="27">
        <f t="shared" ref="AI6:AI33" si="21">100*W6/$Y6</f>
        <v>2.0013160508541916</v>
      </c>
      <c r="AJ6" s="27">
        <f t="shared" ref="AJ6:AJ33" si="22">100*X6/$Y6</f>
        <v>3.2727403655144993</v>
      </c>
      <c r="AK6" s="28">
        <f t="shared" ref="AK6:AK33" si="23">SUM(Z6:AJ6)</f>
        <v>23.544894715931662</v>
      </c>
    </row>
    <row r="7" spans="1:37" ht="15">
      <c r="A7" s="13">
        <v>1974</v>
      </c>
      <c r="B7" s="22">
        <v>4.5999999999999996</v>
      </c>
      <c r="C7" s="22">
        <v>4.9000000000000004</v>
      </c>
      <c r="D7" s="22">
        <v>4.7</v>
      </c>
      <c r="E7" s="22">
        <v>4</v>
      </c>
      <c r="F7" s="23">
        <v>17.3</v>
      </c>
      <c r="G7" s="22">
        <v>30</v>
      </c>
      <c r="H7" s="22">
        <v>1.1000000000000001</v>
      </c>
      <c r="I7" s="22">
        <v>0.7</v>
      </c>
      <c r="J7" s="22">
        <v>16.3</v>
      </c>
      <c r="K7" s="22">
        <v>7.8</v>
      </c>
      <c r="L7" s="22">
        <f t="shared" si="0"/>
        <v>8.6000000000000085</v>
      </c>
      <c r="M7" s="24">
        <v>1371760</v>
      </c>
      <c r="N7" s="25">
        <f t="shared" si="1"/>
        <v>6310.0959999999986</v>
      </c>
      <c r="O7" s="25">
        <f t="shared" si="2"/>
        <v>6721.6240000000007</v>
      </c>
      <c r="P7" s="25">
        <f t="shared" si="3"/>
        <v>6447.2719999999999</v>
      </c>
      <c r="Q7" s="25">
        <f t="shared" si="4"/>
        <v>5487.04</v>
      </c>
      <c r="R7" s="25">
        <f t="shared" si="5"/>
        <v>23731.448</v>
      </c>
      <c r="S7" s="25">
        <f t="shared" si="6"/>
        <v>41152.800000000003</v>
      </c>
      <c r="T7" s="25">
        <f t="shared" si="7"/>
        <v>1508.9360000000001</v>
      </c>
      <c r="U7" s="25">
        <f t="shared" si="8"/>
        <v>960.23199999999986</v>
      </c>
      <c r="V7" s="25">
        <f t="shared" si="9"/>
        <v>22359.687999999998</v>
      </c>
      <c r="W7" s="25">
        <f t="shared" si="10"/>
        <v>10699.727999999999</v>
      </c>
      <c r="X7" s="25">
        <f t="shared" si="11"/>
        <v>11797.136000000011</v>
      </c>
      <c r="Y7" s="26">
        <v>613460</v>
      </c>
      <c r="Z7" s="27">
        <f t="shared" si="12"/>
        <v>1.0286075701757245</v>
      </c>
      <c r="AA7" s="27">
        <f t="shared" si="13"/>
        <v>1.0956906725784892</v>
      </c>
      <c r="AB7" s="27">
        <f t="shared" si="14"/>
        <v>1.0509686043099793</v>
      </c>
      <c r="AC7" s="27">
        <f t="shared" si="15"/>
        <v>0.89444136537019525</v>
      </c>
      <c r="AD7" s="27">
        <f t="shared" si="16"/>
        <v>3.8684589052260945</v>
      </c>
      <c r="AE7" s="27">
        <f t="shared" si="17"/>
        <v>6.7083102402764654</v>
      </c>
      <c r="AF7" s="27">
        <f t="shared" si="18"/>
        <v>0.2459713754768037</v>
      </c>
      <c r="AG7" s="27">
        <f t="shared" si="19"/>
        <v>0.15652723893978415</v>
      </c>
      <c r="AH7" s="27">
        <f t="shared" si="20"/>
        <v>3.6448485638835453</v>
      </c>
      <c r="AI7" s="27">
        <f t="shared" si="21"/>
        <v>1.7441606624718804</v>
      </c>
      <c r="AJ7" s="27">
        <f t="shared" si="22"/>
        <v>1.9230489355459215</v>
      </c>
      <c r="AK7" s="28">
        <f t="shared" si="23"/>
        <v>22.361034134254883</v>
      </c>
    </row>
    <row r="8" spans="1:37" ht="15">
      <c r="A8" s="13">
        <v>1973</v>
      </c>
      <c r="B8" s="22">
        <v>4.5</v>
      </c>
      <c r="C8" s="22">
        <v>4.7</v>
      </c>
      <c r="D8" s="22">
        <v>4.9000000000000004</v>
      </c>
      <c r="E8" s="22">
        <v>3.7</v>
      </c>
      <c r="F8" s="22">
        <v>16.899999999999999</v>
      </c>
      <c r="G8" s="22">
        <v>29.8</v>
      </c>
      <c r="H8" s="22">
        <v>1.1000000000000001</v>
      </c>
      <c r="I8" s="22">
        <v>0.7</v>
      </c>
      <c r="J8" s="22">
        <v>16.399999999999999</v>
      </c>
      <c r="K8" s="22">
        <v>8</v>
      </c>
      <c r="L8" s="22">
        <f t="shared" si="0"/>
        <v>9.3000000000000114</v>
      </c>
      <c r="M8" s="24">
        <v>1152890</v>
      </c>
      <c r="N8" s="25">
        <f t="shared" si="1"/>
        <v>5188.0050000000001</v>
      </c>
      <c r="O8" s="25">
        <f t="shared" si="2"/>
        <v>5418.5829999999996</v>
      </c>
      <c r="P8" s="25">
        <f t="shared" si="3"/>
        <v>5649.1610000000001</v>
      </c>
      <c r="Q8" s="25">
        <f t="shared" si="4"/>
        <v>4265.6930000000002</v>
      </c>
      <c r="R8" s="25">
        <f t="shared" si="5"/>
        <v>19483.841</v>
      </c>
      <c r="S8" s="25">
        <f t="shared" si="6"/>
        <v>34356.122000000003</v>
      </c>
      <c r="T8" s="25">
        <f t="shared" si="7"/>
        <v>1268.1790000000001</v>
      </c>
      <c r="U8" s="25">
        <f t="shared" si="8"/>
        <v>807.02300000000002</v>
      </c>
      <c r="V8" s="25">
        <f t="shared" si="9"/>
        <v>18907.396000000001</v>
      </c>
      <c r="W8" s="25">
        <f t="shared" si="10"/>
        <v>9223.1200000000008</v>
      </c>
      <c r="X8" s="25">
        <f t="shared" si="11"/>
        <v>10721.877000000013</v>
      </c>
      <c r="Y8" s="26">
        <v>533270</v>
      </c>
      <c r="Z8" s="27">
        <f t="shared" si="12"/>
        <v>0.97286646539276544</v>
      </c>
      <c r="AA8" s="27">
        <f t="shared" si="13"/>
        <v>1.0161049749657771</v>
      </c>
      <c r="AB8" s="27">
        <f t="shared" si="14"/>
        <v>1.059343484538789</v>
      </c>
      <c r="AC8" s="27">
        <f t="shared" si="15"/>
        <v>0.7999124271007183</v>
      </c>
      <c r="AD8" s="27">
        <f t="shared" si="16"/>
        <v>3.6536540589194968</v>
      </c>
      <c r="AE8" s="27">
        <f t="shared" si="17"/>
        <v>6.4425379263787574</v>
      </c>
      <c r="AF8" s="27">
        <f t="shared" si="18"/>
        <v>0.2378118026515649</v>
      </c>
      <c r="AG8" s="27">
        <f t="shared" si="19"/>
        <v>0.15133478350554128</v>
      </c>
      <c r="AH8" s="27">
        <f t="shared" si="20"/>
        <v>3.5455577849869675</v>
      </c>
      <c r="AI8" s="27">
        <f t="shared" si="21"/>
        <v>1.7295403829204721</v>
      </c>
      <c r="AJ8" s="27">
        <f t="shared" si="22"/>
        <v>2.010590695145051</v>
      </c>
      <c r="AK8" s="28">
        <f t="shared" si="23"/>
        <v>21.619254786505902</v>
      </c>
    </row>
    <row r="9" spans="1:37" ht="15">
      <c r="A9" s="13">
        <v>1972</v>
      </c>
      <c r="B9" s="22">
        <v>4.5</v>
      </c>
      <c r="C9" s="22">
        <v>4.2</v>
      </c>
      <c r="D9" s="22">
        <v>4.5999999999999996</v>
      </c>
      <c r="E9" s="22">
        <v>3.7</v>
      </c>
      <c r="F9" s="22">
        <v>17</v>
      </c>
      <c r="G9" s="22">
        <v>30.2</v>
      </c>
      <c r="H9" s="22">
        <v>0.5</v>
      </c>
      <c r="I9" s="22">
        <v>0.8</v>
      </c>
      <c r="J9" s="22">
        <v>16.2</v>
      </c>
      <c r="K9" s="22">
        <v>9.1999999999999993</v>
      </c>
      <c r="L9" s="22">
        <f t="shared" si="0"/>
        <v>9.0999999999999943</v>
      </c>
      <c r="M9" s="24">
        <v>1035900</v>
      </c>
      <c r="N9" s="25">
        <f t="shared" si="1"/>
        <v>4661.55</v>
      </c>
      <c r="O9" s="25">
        <f t="shared" si="2"/>
        <v>4350.78</v>
      </c>
      <c r="P9" s="25">
        <f t="shared" si="3"/>
        <v>4765.1400000000003</v>
      </c>
      <c r="Q9" s="25">
        <f t="shared" si="4"/>
        <v>3832.83</v>
      </c>
      <c r="R9" s="25">
        <f t="shared" si="5"/>
        <v>17610.3</v>
      </c>
      <c r="S9" s="25">
        <f t="shared" si="6"/>
        <v>31284.18</v>
      </c>
      <c r="T9" s="25">
        <f t="shared" si="7"/>
        <v>517.95000000000005</v>
      </c>
      <c r="U9" s="25">
        <f t="shared" si="8"/>
        <v>828.72</v>
      </c>
      <c r="V9" s="25">
        <f t="shared" si="9"/>
        <v>16781.580000000002</v>
      </c>
      <c r="W9" s="25">
        <f t="shared" si="10"/>
        <v>9530.2800000000007</v>
      </c>
      <c r="X9" s="25">
        <f t="shared" si="11"/>
        <v>9426.6899999999951</v>
      </c>
      <c r="Y9" s="26">
        <v>469410</v>
      </c>
      <c r="Z9" s="27">
        <f t="shared" si="12"/>
        <v>0.99306576340512553</v>
      </c>
      <c r="AA9" s="27">
        <f t="shared" si="13"/>
        <v>0.92686137917811717</v>
      </c>
      <c r="AB9" s="27">
        <f t="shared" si="14"/>
        <v>1.0151338914807952</v>
      </c>
      <c r="AC9" s="27">
        <f t="shared" si="15"/>
        <v>0.81652073879976994</v>
      </c>
      <c r="AD9" s="27">
        <f t="shared" si="16"/>
        <v>3.7515817728638079</v>
      </c>
      <c r="AE9" s="27">
        <f t="shared" si="17"/>
        <v>6.6645746788521762</v>
      </c>
      <c r="AF9" s="27">
        <f t="shared" si="18"/>
        <v>0.1103406403783473</v>
      </c>
      <c r="AG9" s="27">
        <f t="shared" si="19"/>
        <v>0.17654502460535565</v>
      </c>
      <c r="AH9" s="27">
        <f t="shared" si="20"/>
        <v>3.5750367482584524</v>
      </c>
      <c r="AI9" s="27">
        <f t="shared" si="21"/>
        <v>2.0302677829615905</v>
      </c>
      <c r="AJ9" s="27">
        <f t="shared" si="22"/>
        <v>2.0081996548859196</v>
      </c>
      <c r="AK9" s="28">
        <f t="shared" si="23"/>
        <v>22.06812807566946</v>
      </c>
    </row>
    <row r="10" spans="1:37" ht="15">
      <c r="A10" s="13">
        <v>1971</v>
      </c>
      <c r="B10" s="22">
        <v>4.5</v>
      </c>
      <c r="C10" s="22">
        <v>4.2</v>
      </c>
      <c r="D10" s="22">
        <v>4.7</v>
      </c>
      <c r="E10" s="22">
        <v>3.8</v>
      </c>
      <c r="F10" s="22">
        <v>15.7</v>
      </c>
      <c r="G10" s="22">
        <v>30.7</v>
      </c>
      <c r="H10" s="22">
        <v>0.5</v>
      </c>
      <c r="I10" s="22">
        <v>0.5</v>
      </c>
      <c r="J10" s="23">
        <v>15.4</v>
      </c>
      <c r="K10" s="22">
        <v>10.3</v>
      </c>
      <c r="L10" s="22">
        <f t="shared" si="0"/>
        <v>9.7000000000000028</v>
      </c>
      <c r="M10" s="24">
        <v>905250</v>
      </c>
      <c r="N10" s="25">
        <f t="shared" si="1"/>
        <v>4073.625</v>
      </c>
      <c r="O10" s="25">
        <f t="shared" si="2"/>
        <v>3802.05</v>
      </c>
      <c r="P10" s="25">
        <f t="shared" si="3"/>
        <v>4254.6750000000002</v>
      </c>
      <c r="Q10" s="25">
        <f t="shared" si="4"/>
        <v>3439.95</v>
      </c>
      <c r="R10" s="25">
        <f t="shared" si="5"/>
        <v>14212.424999999999</v>
      </c>
      <c r="S10" s="25">
        <f t="shared" si="6"/>
        <v>27791.174999999999</v>
      </c>
      <c r="T10" s="25">
        <f t="shared" si="7"/>
        <v>452.625</v>
      </c>
      <c r="U10" s="25">
        <f t="shared" si="8"/>
        <v>452.625</v>
      </c>
      <c r="V10" s="25">
        <f t="shared" si="9"/>
        <v>13940.85</v>
      </c>
      <c r="W10" s="25">
        <f t="shared" si="10"/>
        <v>9324.0750000000007</v>
      </c>
      <c r="X10" s="25">
        <f t="shared" si="11"/>
        <v>8780.9250000000011</v>
      </c>
      <c r="Y10" s="26">
        <v>412700</v>
      </c>
      <c r="Z10" s="27">
        <f t="shared" si="12"/>
        <v>0.98706687666585902</v>
      </c>
      <c r="AA10" s="27">
        <f t="shared" si="13"/>
        <v>0.92126241822146837</v>
      </c>
      <c r="AB10" s="27">
        <f t="shared" si="14"/>
        <v>1.030936515628786</v>
      </c>
      <c r="AC10" s="27">
        <f t="shared" si="15"/>
        <v>0.83352314029561425</v>
      </c>
      <c r="AD10" s="27">
        <f t="shared" si="16"/>
        <v>3.4437666585897748</v>
      </c>
      <c r="AE10" s="27">
        <f t="shared" si="17"/>
        <v>6.7339895808093049</v>
      </c>
      <c r="AF10" s="27">
        <f t="shared" si="18"/>
        <v>0.10967409740731766</v>
      </c>
      <c r="AG10" s="27">
        <f t="shared" si="19"/>
        <v>0.10967409740731766</v>
      </c>
      <c r="AH10" s="27">
        <f t="shared" si="20"/>
        <v>3.377962200145384</v>
      </c>
      <c r="AI10" s="27">
        <f t="shared" si="21"/>
        <v>2.2592864065907441</v>
      </c>
      <c r="AJ10" s="27">
        <f t="shared" si="22"/>
        <v>2.1276774897019628</v>
      </c>
      <c r="AK10" s="28">
        <f t="shared" si="23"/>
        <v>21.934819481463531</v>
      </c>
    </row>
    <row r="11" spans="1:37" ht="15">
      <c r="A11" s="13">
        <v>1970</v>
      </c>
      <c r="B11" s="22">
        <v>5</v>
      </c>
      <c r="C11" s="22">
        <v>4.2</v>
      </c>
      <c r="D11" s="22">
        <v>4.9000000000000004</v>
      </c>
      <c r="E11" s="22">
        <v>4.4000000000000004</v>
      </c>
      <c r="F11" s="22">
        <v>15.2</v>
      </c>
      <c r="G11" s="22">
        <v>30.7</v>
      </c>
      <c r="H11" s="22">
        <v>0.5</v>
      </c>
      <c r="I11" s="22">
        <v>0.6</v>
      </c>
      <c r="J11" s="22">
        <v>14.9</v>
      </c>
      <c r="K11" s="22">
        <v>9.8000000000000007</v>
      </c>
      <c r="L11" s="22">
        <f t="shared" si="0"/>
        <v>9.7999999999999972</v>
      </c>
      <c r="M11" s="24">
        <v>805550</v>
      </c>
      <c r="N11" s="25">
        <f t="shared" si="1"/>
        <v>4027.75</v>
      </c>
      <c r="O11" s="25">
        <f t="shared" si="2"/>
        <v>3383.31</v>
      </c>
      <c r="P11" s="25">
        <f t="shared" si="3"/>
        <v>3947.1950000000006</v>
      </c>
      <c r="Q11" s="25">
        <f t="shared" si="4"/>
        <v>3544.4200000000005</v>
      </c>
      <c r="R11" s="25">
        <f t="shared" si="5"/>
        <v>12244.36</v>
      </c>
      <c r="S11" s="25">
        <f t="shared" si="6"/>
        <v>24730.384999999998</v>
      </c>
      <c r="T11" s="25">
        <f t="shared" si="7"/>
        <v>402.77499999999998</v>
      </c>
      <c r="U11" s="25">
        <f t="shared" si="8"/>
        <v>483.33</v>
      </c>
      <c r="V11" s="25">
        <f t="shared" si="9"/>
        <v>12002.695</v>
      </c>
      <c r="W11" s="25">
        <f t="shared" si="10"/>
        <v>7894.3900000000012</v>
      </c>
      <c r="X11" s="25">
        <f t="shared" si="11"/>
        <v>7894.3899999999985</v>
      </c>
      <c r="Y11" s="26">
        <v>371240</v>
      </c>
      <c r="Z11" s="27">
        <f t="shared" si="12"/>
        <v>1.0849450490248895</v>
      </c>
      <c r="AA11" s="27">
        <f t="shared" si="13"/>
        <v>0.91135384118090723</v>
      </c>
      <c r="AB11" s="27">
        <f t="shared" si="14"/>
        <v>1.063246148044392</v>
      </c>
      <c r="AC11" s="27">
        <f t="shared" si="15"/>
        <v>0.95475164314190297</v>
      </c>
      <c r="AD11" s="27">
        <f t="shared" si="16"/>
        <v>3.2982329490356643</v>
      </c>
      <c r="AE11" s="27">
        <f t="shared" si="17"/>
        <v>6.6615626010128217</v>
      </c>
      <c r="AF11" s="27">
        <f t="shared" si="18"/>
        <v>0.10849450490248895</v>
      </c>
      <c r="AG11" s="27">
        <f t="shared" si="19"/>
        <v>0.13019340588298675</v>
      </c>
      <c r="AH11" s="27">
        <f t="shared" si="20"/>
        <v>3.2331362460941708</v>
      </c>
      <c r="AI11" s="27">
        <f t="shared" si="21"/>
        <v>2.126492296088784</v>
      </c>
      <c r="AJ11" s="27">
        <f t="shared" si="22"/>
        <v>2.1264922960887831</v>
      </c>
      <c r="AK11" s="28">
        <f t="shared" si="23"/>
        <v>21.69890098049779</v>
      </c>
    </row>
    <row r="12" spans="1:37" ht="15">
      <c r="A12" s="13">
        <v>1969</v>
      </c>
      <c r="B12" s="23">
        <v>5.3</v>
      </c>
      <c r="C12" s="22">
        <v>4.3</v>
      </c>
      <c r="D12" s="22">
        <v>5.0999999999999996</v>
      </c>
      <c r="E12" s="22">
        <v>4.7</v>
      </c>
      <c r="F12" s="22">
        <v>15.2</v>
      </c>
      <c r="G12" s="22">
        <v>30.9</v>
      </c>
      <c r="H12" s="22">
        <v>0.5</v>
      </c>
      <c r="I12" s="22">
        <v>0.6</v>
      </c>
      <c r="J12" s="22">
        <v>14.4</v>
      </c>
      <c r="K12" s="22">
        <v>10.199999999999999</v>
      </c>
      <c r="L12" s="22">
        <f t="shared" si="0"/>
        <v>8.7999999999999972</v>
      </c>
      <c r="M12" s="24">
        <v>737860</v>
      </c>
      <c r="N12" s="25">
        <f t="shared" si="1"/>
        <v>3910.6579999999999</v>
      </c>
      <c r="O12" s="25">
        <f t="shared" si="2"/>
        <v>3172.7979999999998</v>
      </c>
      <c r="P12" s="25">
        <f t="shared" si="3"/>
        <v>3763.0859999999993</v>
      </c>
      <c r="Q12" s="25">
        <f t="shared" si="4"/>
        <v>3467.942</v>
      </c>
      <c r="R12" s="25">
        <f t="shared" si="5"/>
        <v>11215.472</v>
      </c>
      <c r="S12" s="25">
        <f t="shared" si="6"/>
        <v>22799.874</v>
      </c>
      <c r="T12" s="25">
        <f t="shared" si="7"/>
        <v>368.93</v>
      </c>
      <c r="U12" s="25">
        <f t="shared" si="8"/>
        <v>442.71600000000001</v>
      </c>
      <c r="V12" s="25">
        <f t="shared" si="9"/>
        <v>10625.183999999999</v>
      </c>
      <c r="W12" s="25">
        <f t="shared" si="10"/>
        <v>7526.1719999999987</v>
      </c>
      <c r="X12" s="25">
        <f t="shared" si="11"/>
        <v>6493.1679999999978</v>
      </c>
      <c r="Y12" s="26">
        <v>331730</v>
      </c>
      <c r="Z12" s="27">
        <f t="shared" si="12"/>
        <v>1.1788677538962409</v>
      </c>
      <c r="AA12" s="27">
        <f t="shared" si="13"/>
        <v>0.95643987580261047</v>
      </c>
      <c r="AB12" s="27">
        <f t="shared" si="14"/>
        <v>1.1343821782775145</v>
      </c>
      <c r="AC12" s="27">
        <f t="shared" si="15"/>
        <v>1.0454110270400627</v>
      </c>
      <c r="AD12" s="27">
        <f t="shared" si="16"/>
        <v>3.3809037470231815</v>
      </c>
      <c r="AE12" s="27">
        <f t="shared" si="17"/>
        <v>6.8730214330931778</v>
      </c>
      <c r="AF12" s="27">
        <f t="shared" si="18"/>
        <v>0.11121393904681517</v>
      </c>
      <c r="AG12" s="27">
        <f t="shared" si="19"/>
        <v>0.13345672685617821</v>
      </c>
      <c r="AH12" s="27">
        <f t="shared" si="20"/>
        <v>3.202961444548277</v>
      </c>
      <c r="AI12" s="27">
        <f t="shared" si="21"/>
        <v>2.2687643565550291</v>
      </c>
      <c r="AJ12" s="27">
        <f t="shared" si="22"/>
        <v>1.9573653272239466</v>
      </c>
      <c r="AK12" s="28">
        <f t="shared" si="23"/>
        <v>22.242787809363033</v>
      </c>
    </row>
    <row r="13" spans="1:37" ht="15">
      <c r="A13" s="13">
        <v>1968</v>
      </c>
      <c r="B13" s="22">
        <v>5.4</v>
      </c>
      <c r="C13" s="22">
        <v>4.2</v>
      </c>
      <c r="D13" s="22">
        <v>5.0999999999999996</v>
      </c>
      <c r="E13" s="22">
        <v>5.8</v>
      </c>
      <c r="F13" s="22">
        <v>15.8</v>
      </c>
      <c r="G13" s="22">
        <v>32.200000000000003</v>
      </c>
      <c r="H13" s="22">
        <v>0.5</v>
      </c>
      <c r="I13" s="22">
        <v>0.6</v>
      </c>
      <c r="J13" s="22">
        <v>14</v>
      </c>
      <c r="K13" s="22">
        <v>7.4</v>
      </c>
      <c r="L13" s="22">
        <f t="shared" si="0"/>
        <v>9</v>
      </c>
      <c r="M13" s="24">
        <v>682760</v>
      </c>
      <c r="N13" s="25">
        <f t="shared" si="1"/>
        <v>3686.9040000000005</v>
      </c>
      <c r="O13" s="25">
        <f t="shared" si="2"/>
        <v>2867.5920000000001</v>
      </c>
      <c r="P13" s="25">
        <f t="shared" si="3"/>
        <v>3482.0759999999996</v>
      </c>
      <c r="Q13" s="25">
        <f t="shared" si="4"/>
        <v>3960.0079999999998</v>
      </c>
      <c r="R13" s="25">
        <f t="shared" si="5"/>
        <v>10787.608</v>
      </c>
      <c r="S13" s="25">
        <f t="shared" si="6"/>
        <v>21984.872000000003</v>
      </c>
      <c r="T13" s="25">
        <f t="shared" si="7"/>
        <v>341.38</v>
      </c>
      <c r="U13" s="25">
        <f t="shared" si="8"/>
        <v>409.65600000000001</v>
      </c>
      <c r="V13" s="25">
        <f t="shared" si="9"/>
        <v>9558.64</v>
      </c>
      <c r="W13" s="25">
        <f t="shared" si="10"/>
        <v>5052.424</v>
      </c>
      <c r="X13" s="25">
        <f t="shared" si="11"/>
        <v>6144.84</v>
      </c>
      <c r="Y13" s="26">
        <v>302760</v>
      </c>
      <c r="Z13" s="27">
        <f t="shared" si="12"/>
        <v>1.2177645659928658</v>
      </c>
      <c r="AA13" s="27">
        <f t="shared" si="13"/>
        <v>0.94715021799445109</v>
      </c>
      <c r="AB13" s="27">
        <f t="shared" si="14"/>
        <v>1.150110978993262</v>
      </c>
      <c r="AC13" s="27">
        <f t="shared" si="15"/>
        <v>1.3079693486590038</v>
      </c>
      <c r="AD13" s="27">
        <f t="shared" si="16"/>
        <v>3.5630889153124587</v>
      </c>
      <c r="AE13" s="27">
        <f t="shared" si="17"/>
        <v>7.2614850046241255</v>
      </c>
      <c r="AF13" s="27">
        <f t="shared" si="18"/>
        <v>0.11275597833267274</v>
      </c>
      <c r="AG13" s="27">
        <f t="shared" si="19"/>
        <v>0.13530717399920728</v>
      </c>
      <c r="AH13" s="27">
        <f t="shared" si="20"/>
        <v>3.157167393314837</v>
      </c>
      <c r="AI13" s="27">
        <f t="shared" si="21"/>
        <v>1.6687884793235568</v>
      </c>
      <c r="AJ13" s="27">
        <f t="shared" si="22"/>
        <v>2.0296076099881093</v>
      </c>
      <c r="AK13" s="28">
        <f t="shared" si="23"/>
        <v>22.55119566653455</v>
      </c>
    </row>
    <row r="14" spans="1:37" ht="15">
      <c r="A14" s="13">
        <v>1967</v>
      </c>
      <c r="B14" s="22">
        <v>5.0999999999999996</v>
      </c>
      <c r="C14" s="22">
        <v>4.2</v>
      </c>
      <c r="D14" s="22">
        <v>5.2</v>
      </c>
      <c r="E14" s="22">
        <v>6.5</v>
      </c>
      <c r="F14" s="22">
        <v>15.8</v>
      </c>
      <c r="G14" s="22">
        <v>31.4</v>
      </c>
      <c r="H14" s="22">
        <v>0.5</v>
      </c>
      <c r="I14" s="22">
        <v>0.6</v>
      </c>
      <c r="J14" s="22">
        <v>13.9</v>
      </c>
      <c r="K14" s="22">
        <v>6.6</v>
      </c>
      <c r="L14" s="22">
        <f t="shared" si="0"/>
        <v>10.200000000000017</v>
      </c>
      <c r="M14" s="24">
        <v>623560</v>
      </c>
      <c r="N14" s="25">
        <f t="shared" si="1"/>
        <v>3180.1559999999999</v>
      </c>
      <c r="O14" s="25">
        <f t="shared" si="2"/>
        <v>2618.9520000000002</v>
      </c>
      <c r="P14" s="25">
        <f t="shared" si="3"/>
        <v>3242.5120000000002</v>
      </c>
      <c r="Q14" s="25">
        <f t="shared" si="4"/>
        <v>4053.14</v>
      </c>
      <c r="R14" s="25">
        <f t="shared" si="5"/>
        <v>9852.2479999999996</v>
      </c>
      <c r="S14" s="25">
        <f t="shared" si="6"/>
        <v>19579.784</v>
      </c>
      <c r="T14" s="25">
        <f t="shared" si="7"/>
        <v>311.77999999999997</v>
      </c>
      <c r="U14" s="25">
        <f t="shared" si="8"/>
        <v>374.13600000000002</v>
      </c>
      <c r="V14" s="25">
        <f t="shared" si="9"/>
        <v>8667.4840000000004</v>
      </c>
      <c r="W14" s="25">
        <f t="shared" si="10"/>
        <v>4115.4960000000001</v>
      </c>
      <c r="X14" s="25">
        <f t="shared" si="11"/>
        <v>6360.3120000000099</v>
      </c>
      <c r="Y14" s="26">
        <v>283160</v>
      </c>
      <c r="Z14" s="27">
        <f t="shared" si="12"/>
        <v>1.1230950699251305</v>
      </c>
      <c r="AA14" s="27">
        <f t="shared" si="13"/>
        <v>0.92490182229128415</v>
      </c>
      <c r="AB14" s="27">
        <f t="shared" si="14"/>
        <v>1.1451165418844469</v>
      </c>
      <c r="AC14" s="27">
        <f t="shared" si="15"/>
        <v>1.4313956773555587</v>
      </c>
      <c r="AD14" s="27">
        <f t="shared" si="16"/>
        <v>3.4793925695719734</v>
      </c>
      <c r="AE14" s="27">
        <f t="shared" si="17"/>
        <v>6.9147421952253136</v>
      </c>
      <c r="AF14" s="27">
        <f t="shared" si="18"/>
        <v>0.11010735979658143</v>
      </c>
      <c r="AG14" s="27">
        <f t="shared" si="19"/>
        <v>0.13212883175589774</v>
      </c>
      <c r="AH14" s="27">
        <f t="shared" si="20"/>
        <v>3.0609846023449641</v>
      </c>
      <c r="AI14" s="27">
        <f t="shared" si="21"/>
        <v>1.4534171493148751</v>
      </c>
      <c r="AJ14" s="27">
        <f t="shared" si="22"/>
        <v>2.2461901398502651</v>
      </c>
      <c r="AK14" s="28">
        <f t="shared" si="23"/>
        <v>22.021471959316287</v>
      </c>
    </row>
    <row r="15" spans="1:37" ht="15">
      <c r="A15" s="13">
        <v>1966</v>
      </c>
      <c r="B15" s="22">
        <v>5.7</v>
      </c>
      <c r="C15" s="22">
        <v>4.2</v>
      </c>
      <c r="D15" s="22">
        <v>5.8</v>
      </c>
      <c r="E15" s="22">
        <v>10.3</v>
      </c>
      <c r="F15" s="22">
        <v>8.6999999999999993</v>
      </c>
      <c r="H15" s="22">
        <v>32.1</v>
      </c>
      <c r="I15" s="10"/>
      <c r="J15" s="22">
        <v>12</v>
      </c>
      <c r="K15" s="22">
        <v>8.1999999999999993</v>
      </c>
      <c r="L15" s="22">
        <f t="shared" si="0"/>
        <v>12.999999999999986</v>
      </c>
      <c r="M15" s="24">
        <v>502882</v>
      </c>
      <c r="N15" s="25">
        <f t="shared" si="1"/>
        <v>2866.4274</v>
      </c>
      <c r="O15" s="25">
        <f t="shared" si="2"/>
        <v>2112.1043999999997</v>
      </c>
      <c r="P15" s="25">
        <f t="shared" si="3"/>
        <v>2916.7156</v>
      </c>
      <c r="Q15" s="25">
        <f t="shared" si="4"/>
        <v>5179.6846000000005</v>
      </c>
      <c r="R15" s="25">
        <f t="shared" si="5"/>
        <v>4375.0733999999993</v>
      </c>
      <c r="S15" s="25"/>
      <c r="T15" s="25">
        <f t="shared" si="7"/>
        <v>16142.512200000001</v>
      </c>
      <c r="U15" s="25"/>
      <c r="V15" s="25">
        <f t="shared" si="9"/>
        <v>6034.5839999999998</v>
      </c>
      <c r="W15" s="25">
        <f t="shared" si="10"/>
        <v>4123.6323999999995</v>
      </c>
      <c r="X15" s="25">
        <f t="shared" si="11"/>
        <v>6537.4659999999922</v>
      </c>
      <c r="Y15" s="26">
        <v>267570</v>
      </c>
      <c r="Z15" s="27">
        <f t="shared" si="12"/>
        <v>1.0712813095638525</v>
      </c>
      <c r="AA15" s="27">
        <f t="shared" si="13"/>
        <v>0.7893651754681017</v>
      </c>
      <c r="AB15" s="27">
        <f t="shared" si="14"/>
        <v>1.0900757185035692</v>
      </c>
      <c r="AC15" s="27">
        <f t="shared" si="15"/>
        <v>1.9358241207908213</v>
      </c>
      <c r="AD15" s="27">
        <f t="shared" si="16"/>
        <v>1.6351135777553534</v>
      </c>
      <c r="AE15" s="27"/>
      <c r="AF15" s="27">
        <f t="shared" si="18"/>
        <v>6.0330052696490641</v>
      </c>
      <c r="AG15" s="27"/>
      <c r="AH15" s="27">
        <f t="shared" si="20"/>
        <v>2.2553290727660054</v>
      </c>
      <c r="AI15" s="27">
        <f t="shared" si="21"/>
        <v>1.5411415330567699</v>
      </c>
      <c r="AJ15" s="27">
        <f t="shared" si="22"/>
        <v>2.4432731621631691</v>
      </c>
      <c r="AK15" s="28">
        <f t="shared" si="23"/>
        <v>18.794408939716707</v>
      </c>
    </row>
    <row r="16" spans="1:37" ht="15">
      <c r="A16" s="13">
        <v>1965</v>
      </c>
      <c r="B16" s="22">
        <v>5.7</v>
      </c>
      <c r="C16" s="22">
        <v>4</v>
      </c>
      <c r="D16" s="22">
        <v>5.8</v>
      </c>
      <c r="E16" s="22">
        <v>10.6</v>
      </c>
      <c r="F16" s="22">
        <v>8.1999999999999993</v>
      </c>
      <c r="H16" s="22">
        <v>31.1</v>
      </c>
      <c r="I16" s="10"/>
      <c r="J16" s="22">
        <v>11.4</v>
      </c>
      <c r="K16" s="22">
        <v>9</v>
      </c>
      <c r="L16" s="22">
        <f t="shared" si="0"/>
        <v>14.199999999999989</v>
      </c>
      <c r="M16" s="24">
        <v>467006</v>
      </c>
      <c r="N16" s="25">
        <f t="shared" si="1"/>
        <v>2661.9342000000001</v>
      </c>
      <c r="O16" s="25">
        <f t="shared" si="2"/>
        <v>1868.0239999999999</v>
      </c>
      <c r="P16" s="25">
        <f t="shared" si="3"/>
        <v>2708.6347999999998</v>
      </c>
      <c r="Q16" s="25">
        <f t="shared" si="4"/>
        <v>4950.2635999999993</v>
      </c>
      <c r="R16" s="25">
        <f t="shared" si="5"/>
        <v>3829.4491999999996</v>
      </c>
      <c r="S16" s="25"/>
      <c r="T16" s="25">
        <f t="shared" si="7"/>
        <v>14523.886600000002</v>
      </c>
      <c r="U16" s="25"/>
      <c r="V16" s="25">
        <f t="shared" si="9"/>
        <v>5323.8684000000003</v>
      </c>
      <c r="W16" s="25">
        <f t="shared" si="10"/>
        <v>4203.0540000000001</v>
      </c>
      <c r="X16" s="25">
        <f t="shared" si="11"/>
        <v>6631.4851999999946</v>
      </c>
      <c r="Y16" s="26">
        <v>247430</v>
      </c>
      <c r="Z16" s="27">
        <f t="shared" si="12"/>
        <v>1.0758332457664797</v>
      </c>
      <c r="AA16" s="27">
        <f t="shared" si="13"/>
        <v>0.75497069878349432</v>
      </c>
      <c r="AB16" s="27">
        <f t="shared" si="14"/>
        <v>1.0947075132360666</v>
      </c>
      <c r="AC16" s="27">
        <f t="shared" si="15"/>
        <v>2.0006723517762595</v>
      </c>
      <c r="AD16" s="27">
        <f t="shared" si="16"/>
        <v>1.5476899325061633</v>
      </c>
      <c r="AE16" s="27"/>
      <c r="AF16" s="27">
        <f t="shared" si="18"/>
        <v>5.8698971830416689</v>
      </c>
      <c r="AG16" s="27"/>
      <c r="AH16" s="27">
        <f t="shared" si="20"/>
        <v>2.1516664915329593</v>
      </c>
      <c r="AI16" s="27">
        <f t="shared" si="21"/>
        <v>1.6986840722628622</v>
      </c>
      <c r="AJ16" s="27">
        <f t="shared" si="22"/>
        <v>2.6801459806814028</v>
      </c>
      <c r="AK16" s="28">
        <f t="shared" si="23"/>
        <v>18.874267469587355</v>
      </c>
    </row>
    <row r="17" spans="1:37" ht="15">
      <c r="A17" s="13">
        <v>1964</v>
      </c>
      <c r="B17" s="22">
        <v>5.2</v>
      </c>
      <c r="C17" s="22">
        <v>4.2</v>
      </c>
      <c r="D17" s="22">
        <v>6</v>
      </c>
      <c r="E17" s="22">
        <v>11.4</v>
      </c>
      <c r="F17" s="22">
        <v>9</v>
      </c>
      <c r="H17" s="22">
        <v>32.799999999999997</v>
      </c>
      <c r="I17" s="10"/>
      <c r="J17" s="22">
        <v>11.2</v>
      </c>
      <c r="K17" s="22">
        <v>7.8</v>
      </c>
      <c r="L17" s="22">
        <f t="shared" si="0"/>
        <v>12.400000000000006</v>
      </c>
      <c r="M17" s="24">
        <v>411623</v>
      </c>
      <c r="N17" s="25">
        <f t="shared" si="1"/>
        <v>2140.4396000000002</v>
      </c>
      <c r="O17" s="25">
        <f t="shared" si="2"/>
        <v>1728.8166000000001</v>
      </c>
      <c r="P17" s="25">
        <f t="shared" si="3"/>
        <v>2469.7379999999998</v>
      </c>
      <c r="Q17" s="25">
        <f t="shared" si="4"/>
        <v>4692.5021999999999</v>
      </c>
      <c r="R17" s="25">
        <f t="shared" si="5"/>
        <v>3704.607</v>
      </c>
      <c r="S17" s="25"/>
      <c r="T17" s="25">
        <f t="shared" si="7"/>
        <v>13501.234399999999</v>
      </c>
      <c r="U17" s="25"/>
      <c r="V17" s="25">
        <f t="shared" si="9"/>
        <v>4610.1776</v>
      </c>
      <c r="W17" s="25">
        <f t="shared" si="10"/>
        <v>3210.6594</v>
      </c>
      <c r="X17" s="25">
        <f t="shared" si="11"/>
        <v>5104.1252000000022</v>
      </c>
      <c r="Y17" s="26">
        <v>227140</v>
      </c>
      <c r="Z17" s="27">
        <f t="shared" si="12"/>
        <v>0.94234375275160698</v>
      </c>
      <c r="AA17" s="27">
        <f t="shared" si="13"/>
        <v>0.76112380029937488</v>
      </c>
      <c r="AB17" s="27">
        <f t="shared" si="14"/>
        <v>1.0873197147133926</v>
      </c>
      <c r="AC17" s="27">
        <f t="shared" si="15"/>
        <v>2.0659074579554457</v>
      </c>
      <c r="AD17" s="27">
        <f t="shared" si="16"/>
        <v>1.630979572070089</v>
      </c>
      <c r="AE17" s="27"/>
      <c r="AF17" s="27">
        <f t="shared" si="18"/>
        <v>5.9440144404332127</v>
      </c>
      <c r="AG17" s="27"/>
      <c r="AH17" s="27">
        <f t="shared" si="20"/>
        <v>2.0296634674649998</v>
      </c>
      <c r="AI17" s="27">
        <f t="shared" si="21"/>
        <v>1.4135156291274105</v>
      </c>
      <c r="AJ17" s="27">
        <f t="shared" si="22"/>
        <v>2.2471274104076793</v>
      </c>
      <c r="AK17" s="28">
        <f t="shared" si="23"/>
        <v>18.121995245223211</v>
      </c>
    </row>
    <row r="18" spans="1:37" ht="15">
      <c r="A18" s="13">
        <v>1963</v>
      </c>
      <c r="B18" s="22">
        <v>5.0999999999999996</v>
      </c>
      <c r="C18" s="22">
        <v>3.9</v>
      </c>
      <c r="D18" s="22">
        <v>5.6</v>
      </c>
      <c r="E18" s="22">
        <v>10.9</v>
      </c>
      <c r="F18" s="22">
        <v>7.6</v>
      </c>
      <c r="H18" s="22">
        <v>35.6</v>
      </c>
      <c r="I18" s="10"/>
      <c r="J18" s="22">
        <v>10</v>
      </c>
      <c r="K18" s="22">
        <v>6.8</v>
      </c>
      <c r="L18" s="22">
        <f t="shared" si="0"/>
        <v>14.5</v>
      </c>
      <c r="M18" s="24">
        <v>404598</v>
      </c>
      <c r="N18" s="25">
        <f t="shared" si="1"/>
        <v>2063.4497999999999</v>
      </c>
      <c r="O18" s="25">
        <f t="shared" si="2"/>
        <v>1577.9322</v>
      </c>
      <c r="P18" s="25">
        <f t="shared" si="3"/>
        <v>2265.7487999999998</v>
      </c>
      <c r="Q18" s="25">
        <f t="shared" si="4"/>
        <v>4410.1181999999999</v>
      </c>
      <c r="R18" s="25">
        <f t="shared" si="5"/>
        <v>3074.9447999999998</v>
      </c>
      <c r="S18" s="25"/>
      <c r="T18" s="25">
        <f t="shared" si="7"/>
        <v>14403.6888</v>
      </c>
      <c r="U18" s="25"/>
      <c r="V18" s="25">
        <f t="shared" si="9"/>
        <v>4045.98</v>
      </c>
      <c r="W18" s="25">
        <f t="shared" si="10"/>
        <v>2751.2664</v>
      </c>
      <c r="X18" s="25">
        <f t="shared" si="11"/>
        <v>5866.6710000000003</v>
      </c>
      <c r="Y18" s="26">
        <v>207320</v>
      </c>
      <c r="Z18" s="27">
        <f t="shared" si="12"/>
        <v>0.99529702874782933</v>
      </c>
      <c r="AA18" s="27">
        <f t="shared" si="13"/>
        <v>0.76110949257186955</v>
      </c>
      <c r="AB18" s="27">
        <f t="shared" si="14"/>
        <v>1.092875168821146</v>
      </c>
      <c r="AC18" s="27">
        <f t="shared" si="15"/>
        <v>2.1272034535983022</v>
      </c>
      <c r="AD18" s="27">
        <f t="shared" si="16"/>
        <v>1.4831877291144124</v>
      </c>
      <c r="AE18" s="27"/>
      <c r="AF18" s="27">
        <f t="shared" si="18"/>
        <v>6.9475635732201422</v>
      </c>
      <c r="AG18" s="27"/>
      <c r="AH18" s="27">
        <f t="shared" si="20"/>
        <v>1.9515628014663322</v>
      </c>
      <c r="AI18" s="27">
        <f t="shared" si="21"/>
        <v>1.327062704997106</v>
      </c>
      <c r="AJ18" s="27">
        <f t="shared" si="22"/>
        <v>2.8297660621261818</v>
      </c>
      <c r="AK18" s="28">
        <f t="shared" si="23"/>
        <v>19.515628014663324</v>
      </c>
    </row>
    <row r="19" spans="1:37" ht="15">
      <c r="A19" s="13">
        <v>1962</v>
      </c>
      <c r="B19" s="22">
        <v>5.4</v>
      </c>
      <c r="C19" s="22">
        <v>3.8</v>
      </c>
      <c r="D19" s="23">
        <v>5.5</v>
      </c>
      <c r="E19" s="22">
        <v>10.3</v>
      </c>
      <c r="F19" s="22">
        <v>8.4</v>
      </c>
      <c r="H19" s="22">
        <v>34.5</v>
      </c>
      <c r="I19" s="10"/>
      <c r="J19" s="22">
        <v>9.6999999999999993</v>
      </c>
      <c r="K19" s="22">
        <v>6.1</v>
      </c>
      <c r="L19" s="22">
        <f t="shared" si="0"/>
        <v>16.299999999999997</v>
      </c>
      <c r="M19" s="24">
        <v>378086</v>
      </c>
      <c r="N19" s="25">
        <f t="shared" si="1"/>
        <v>2041.6644000000001</v>
      </c>
      <c r="O19" s="25">
        <f t="shared" si="2"/>
        <v>1436.7268000000001</v>
      </c>
      <c r="P19" s="25">
        <f t="shared" si="3"/>
        <v>2079.473</v>
      </c>
      <c r="Q19" s="25">
        <f t="shared" si="4"/>
        <v>3894.2858000000001</v>
      </c>
      <c r="R19" s="25">
        <f t="shared" si="5"/>
        <v>3175.9223999999999</v>
      </c>
      <c r="S19" s="25"/>
      <c r="T19" s="25">
        <f t="shared" si="7"/>
        <v>13043.967000000001</v>
      </c>
      <c r="U19" s="25"/>
      <c r="V19" s="25">
        <f t="shared" si="9"/>
        <v>3667.4341999999997</v>
      </c>
      <c r="W19" s="25">
        <f t="shared" si="10"/>
        <v>2306.3245999999999</v>
      </c>
      <c r="X19" s="25">
        <f t="shared" si="11"/>
        <v>6162.8017999999993</v>
      </c>
      <c r="Y19" s="26">
        <v>192350</v>
      </c>
      <c r="Z19" s="27">
        <f t="shared" si="12"/>
        <v>1.0614319729659476</v>
      </c>
      <c r="AA19" s="27">
        <f t="shared" si="13"/>
        <v>0.74693361060566688</v>
      </c>
      <c r="AB19" s="27">
        <f t="shared" si="14"/>
        <v>1.081088120613465</v>
      </c>
      <c r="AC19" s="27">
        <f t="shared" si="15"/>
        <v>2.0245832076943073</v>
      </c>
      <c r="AD19" s="27">
        <f t="shared" si="16"/>
        <v>1.6511164023914737</v>
      </c>
      <c r="AE19" s="27"/>
      <c r="AF19" s="27">
        <f t="shared" si="18"/>
        <v>6.781370938393553</v>
      </c>
      <c r="AG19" s="27"/>
      <c r="AH19" s="27">
        <f t="shared" si="20"/>
        <v>1.9066463218092018</v>
      </c>
      <c r="AI19" s="27">
        <f t="shared" si="21"/>
        <v>1.1990250064985704</v>
      </c>
      <c r="AJ19" s="27">
        <f t="shared" si="22"/>
        <v>3.2039520665453596</v>
      </c>
      <c r="AK19" s="28">
        <f t="shared" si="23"/>
        <v>19.656147647517546</v>
      </c>
    </row>
    <row r="20" spans="1:37" ht="15">
      <c r="A20" s="13">
        <v>1961</v>
      </c>
      <c r="B20" s="22">
        <v>5.6</v>
      </c>
      <c r="C20" s="22">
        <v>4.5999999999999996</v>
      </c>
      <c r="D20" s="22">
        <v>5.8</v>
      </c>
      <c r="E20" s="22">
        <v>9.6999999999999993</v>
      </c>
      <c r="F20" s="22">
        <v>7.2</v>
      </c>
      <c r="H20" s="22">
        <v>35.1</v>
      </c>
      <c r="I20" s="10"/>
      <c r="J20" s="22">
        <v>9.9</v>
      </c>
      <c r="K20" s="22">
        <v>7.4</v>
      </c>
      <c r="L20" s="22">
        <f t="shared" si="0"/>
        <v>14.699999999999989</v>
      </c>
      <c r="M20" s="24">
        <v>334182</v>
      </c>
      <c r="N20" s="25">
        <f t="shared" si="1"/>
        <v>1871.4192</v>
      </c>
      <c r="O20" s="25">
        <f t="shared" si="2"/>
        <v>1537.2372</v>
      </c>
      <c r="P20" s="25">
        <f t="shared" si="3"/>
        <v>1938.2556</v>
      </c>
      <c r="Q20" s="25">
        <f t="shared" si="4"/>
        <v>3241.5654</v>
      </c>
      <c r="R20" s="25">
        <f t="shared" si="5"/>
        <v>2406.1104</v>
      </c>
      <c r="S20" s="25"/>
      <c r="T20" s="25">
        <f t="shared" si="7"/>
        <v>11729.788200000001</v>
      </c>
      <c r="U20" s="25"/>
      <c r="V20" s="25">
        <f t="shared" si="9"/>
        <v>3308.4018000000001</v>
      </c>
      <c r="W20" s="25">
        <f t="shared" si="10"/>
        <v>2472.9468000000002</v>
      </c>
      <c r="X20" s="25">
        <f t="shared" si="11"/>
        <v>4912.4753999999966</v>
      </c>
      <c r="Y20" s="26">
        <v>180760</v>
      </c>
      <c r="Z20" s="27">
        <f t="shared" si="12"/>
        <v>1.0353060411595487</v>
      </c>
      <c r="AA20" s="27">
        <f t="shared" si="13"/>
        <v>0.85042996238105772</v>
      </c>
      <c r="AB20" s="27">
        <f t="shared" si="14"/>
        <v>1.0722812569152467</v>
      </c>
      <c r="AC20" s="27">
        <f t="shared" si="15"/>
        <v>1.7932979641513609</v>
      </c>
      <c r="AD20" s="27">
        <f t="shared" si="16"/>
        <v>1.3311077672051339</v>
      </c>
      <c r="AE20" s="27"/>
      <c r="AF20" s="27">
        <f t="shared" si="18"/>
        <v>6.4891503651250284</v>
      </c>
      <c r="AG20" s="27"/>
      <c r="AH20" s="27">
        <f t="shared" si="20"/>
        <v>1.8302731799070591</v>
      </c>
      <c r="AI20" s="27">
        <f t="shared" si="21"/>
        <v>1.3680829829608321</v>
      </c>
      <c r="AJ20" s="27">
        <f t="shared" si="22"/>
        <v>2.7176783580438131</v>
      </c>
      <c r="AK20" s="28">
        <f t="shared" si="23"/>
        <v>18.487607877849083</v>
      </c>
    </row>
    <row r="21" spans="1:37" ht="15">
      <c r="A21" s="13">
        <v>1960</v>
      </c>
      <c r="B21" s="22">
        <v>6.5</v>
      </c>
      <c r="C21" s="22">
        <v>4.3</v>
      </c>
      <c r="D21" s="22">
        <v>6.5</v>
      </c>
      <c r="E21" s="22">
        <v>9.6</v>
      </c>
      <c r="F21" s="22">
        <v>7.4</v>
      </c>
      <c r="H21" s="22">
        <v>30.6</v>
      </c>
      <c r="I21" s="10"/>
      <c r="J21" s="22">
        <v>10.7</v>
      </c>
      <c r="K21" s="22">
        <v>5.6</v>
      </c>
      <c r="L21" s="22">
        <f t="shared" si="0"/>
        <v>18.799999999999997</v>
      </c>
      <c r="M21" s="24">
        <v>288617</v>
      </c>
      <c r="N21" s="25">
        <f t="shared" si="1"/>
        <v>1876.0105000000001</v>
      </c>
      <c r="O21" s="25">
        <f t="shared" si="2"/>
        <v>1241.0530999999999</v>
      </c>
      <c r="P21" s="25">
        <f t="shared" si="3"/>
        <v>1876.0105000000001</v>
      </c>
      <c r="Q21" s="25">
        <f t="shared" si="4"/>
        <v>2770.7231999999999</v>
      </c>
      <c r="R21" s="25">
        <f t="shared" si="5"/>
        <v>2135.7658000000001</v>
      </c>
      <c r="S21" s="25"/>
      <c r="T21" s="25">
        <f t="shared" si="7"/>
        <v>8831.6802000000007</v>
      </c>
      <c r="U21" s="25"/>
      <c r="V21" s="25">
        <f t="shared" si="9"/>
        <v>3088.2019</v>
      </c>
      <c r="W21" s="25">
        <f t="shared" si="10"/>
        <v>1616.2552000000001</v>
      </c>
      <c r="X21" s="25">
        <f t="shared" si="11"/>
        <v>5425.9995999999992</v>
      </c>
      <c r="Y21" s="26">
        <v>163250</v>
      </c>
      <c r="Z21" s="27">
        <f t="shared" si="12"/>
        <v>1.1491641653905054</v>
      </c>
      <c r="AA21" s="27">
        <f t="shared" si="13"/>
        <v>0.76021629402756496</v>
      </c>
      <c r="AB21" s="27">
        <f t="shared" si="14"/>
        <v>1.1491641653905054</v>
      </c>
      <c r="AC21" s="27">
        <f t="shared" si="15"/>
        <v>1.697227075038285</v>
      </c>
      <c r="AD21" s="27">
        <f t="shared" si="16"/>
        <v>1.3082792036753446</v>
      </c>
      <c r="AE21" s="27"/>
      <c r="AF21" s="27">
        <f t="shared" si="18"/>
        <v>5.4099113016845326</v>
      </c>
      <c r="AG21" s="27"/>
      <c r="AH21" s="27">
        <f t="shared" si="20"/>
        <v>1.8917010107197549</v>
      </c>
      <c r="AI21" s="27">
        <f t="shared" si="21"/>
        <v>0.99004912710566628</v>
      </c>
      <c r="AJ21" s="27">
        <f t="shared" si="22"/>
        <v>3.3237363552833075</v>
      </c>
      <c r="AK21" s="28">
        <f t="shared" si="23"/>
        <v>17.679448698315468</v>
      </c>
    </row>
    <row r="22" spans="1:37" ht="15">
      <c r="A22" s="13">
        <v>1959</v>
      </c>
      <c r="B22" s="22">
        <v>7.4</v>
      </c>
      <c r="C22" s="22">
        <v>4.4000000000000004</v>
      </c>
      <c r="D22" s="22">
        <v>6.6</v>
      </c>
      <c r="E22" s="22">
        <v>8.4</v>
      </c>
      <c r="F22" s="22">
        <v>7.9</v>
      </c>
      <c r="H22" s="22">
        <v>32.200000000000003</v>
      </c>
      <c r="I22" s="10"/>
      <c r="J22" s="22">
        <v>10.5</v>
      </c>
      <c r="K22" s="22">
        <v>6.3</v>
      </c>
      <c r="L22" s="22">
        <f t="shared" si="0"/>
        <v>16.299999999999997</v>
      </c>
      <c r="M22" s="24">
        <v>264779</v>
      </c>
      <c r="N22" s="25">
        <f t="shared" si="1"/>
        <v>1959.3646000000001</v>
      </c>
      <c r="O22" s="25">
        <f t="shared" si="2"/>
        <v>1165.0276000000001</v>
      </c>
      <c r="P22" s="25">
        <f t="shared" si="3"/>
        <v>1747.5413999999998</v>
      </c>
      <c r="Q22" s="25">
        <f t="shared" si="4"/>
        <v>2224.1435999999999</v>
      </c>
      <c r="R22" s="25">
        <f t="shared" si="5"/>
        <v>2091.7541000000001</v>
      </c>
      <c r="S22" s="25"/>
      <c r="T22" s="25">
        <f t="shared" si="7"/>
        <v>8525.8838000000014</v>
      </c>
      <c r="U22" s="25"/>
      <c r="V22" s="25">
        <f t="shared" si="9"/>
        <v>2780.1795000000002</v>
      </c>
      <c r="W22" s="25">
        <f t="shared" si="10"/>
        <v>1668.1077</v>
      </c>
      <c r="X22" s="25">
        <f t="shared" si="11"/>
        <v>4315.8976999999995</v>
      </c>
      <c r="Y22" s="26">
        <v>146330</v>
      </c>
      <c r="Z22" s="27">
        <f t="shared" si="12"/>
        <v>1.3390040319825054</v>
      </c>
      <c r="AA22" s="27">
        <f t="shared" si="13"/>
        <v>0.79616455955716536</v>
      </c>
      <c r="AB22" s="27">
        <f t="shared" si="14"/>
        <v>1.1942468393357479</v>
      </c>
      <c r="AC22" s="27">
        <f t="shared" si="15"/>
        <v>1.5199505227909518</v>
      </c>
      <c r="AD22" s="27">
        <f t="shared" si="16"/>
        <v>1.4294772773867286</v>
      </c>
      <c r="AE22" s="27"/>
      <c r="AF22" s="27">
        <f t="shared" si="18"/>
        <v>5.8264770040319833</v>
      </c>
      <c r="AG22" s="27"/>
      <c r="AH22" s="27">
        <f t="shared" si="20"/>
        <v>1.8999381534886901</v>
      </c>
      <c r="AI22" s="27">
        <f t="shared" si="21"/>
        <v>1.1399628920932139</v>
      </c>
      <c r="AJ22" s="27">
        <f t="shared" si="22"/>
        <v>2.9494278001776801</v>
      </c>
      <c r="AK22" s="28">
        <f t="shared" si="23"/>
        <v>18.094649080844665</v>
      </c>
    </row>
    <row r="23" spans="1:37" ht="15">
      <c r="A23" s="13">
        <v>1958</v>
      </c>
      <c r="B23" s="23">
        <v>7.1</v>
      </c>
      <c r="C23" s="22">
        <v>4.5</v>
      </c>
      <c r="D23" s="22">
        <v>6.6</v>
      </c>
      <c r="E23" s="22">
        <v>9.6999999999999993</v>
      </c>
      <c r="F23" s="22">
        <v>9</v>
      </c>
      <c r="H23" s="22">
        <v>28.8</v>
      </c>
      <c r="I23" s="10"/>
      <c r="J23" s="22">
        <v>10</v>
      </c>
      <c r="K23" s="22">
        <v>5.2</v>
      </c>
      <c r="L23" s="22">
        <f t="shared" si="0"/>
        <v>19.099999999999994</v>
      </c>
      <c r="M23" s="24">
        <v>265530</v>
      </c>
      <c r="N23" s="25">
        <f t="shared" si="1"/>
        <v>1885.2629999999999</v>
      </c>
      <c r="O23" s="25">
        <f t="shared" si="2"/>
        <v>1194.885</v>
      </c>
      <c r="P23" s="25">
        <f t="shared" si="3"/>
        <v>1752.498</v>
      </c>
      <c r="Q23" s="25">
        <f t="shared" si="4"/>
        <v>2575.6410000000001</v>
      </c>
      <c r="R23" s="25">
        <f t="shared" si="5"/>
        <v>2389.77</v>
      </c>
      <c r="S23" s="25"/>
      <c r="T23" s="25">
        <f t="shared" si="7"/>
        <v>7647.2640000000001</v>
      </c>
      <c r="U23" s="25"/>
      <c r="V23" s="25">
        <f t="shared" si="9"/>
        <v>2655.3</v>
      </c>
      <c r="W23" s="25">
        <f t="shared" si="10"/>
        <v>1380.7560000000001</v>
      </c>
      <c r="X23" s="25">
        <f t="shared" si="11"/>
        <v>5071.6229999999978</v>
      </c>
      <c r="Y23" s="26">
        <v>137420</v>
      </c>
      <c r="Z23" s="27">
        <f t="shared" si="12"/>
        <v>1.3718985591616939</v>
      </c>
      <c r="AA23" s="27">
        <f t="shared" si="13"/>
        <v>0.86951317129966521</v>
      </c>
      <c r="AB23" s="27">
        <f t="shared" si="14"/>
        <v>1.2752859845728426</v>
      </c>
      <c r="AC23" s="27">
        <f t="shared" si="15"/>
        <v>1.8742839470237229</v>
      </c>
      <c r="AD23" s="27">
        <f t="shared" si="16"/>
        <v>1.7390263425993304</v>
      </c>
      <c r="AE23" s="27"/>
      <c r="AF23" s="27">
        <f t="shared" si="18"/>
        <v>5.5648842963178575</v>
      </c>
      <c r="AG23" s="27"/>
      <c r="AH23" s="27">
        <f t="shared" si="20"/>
        <v>1.9322514917770339</v>
      </c>
      <c r="AI23" s="27">
        <f t="shared" si="21"/>
        <v>1.0047707757240576</v>
      </c>
      <c r="AJ23" s="27">
        <f t="shared" si="22"/>
        <v>3.6906003492941331</v>
      </c>
      <c r="AK23" s="28">
        <f t="shared" si="23"/>
        <v>19.322514917770338</v>
      </c>
    </row>
    <row r="24" spans="1:37" ht="15">
      <c r="A24" s="13">
        <v>1957</v>
      </c>
      <c r="B24" s="22">
        <v>6.9</v>
      </c>
      <c r="C24" s="22">
        <v>4.9000000000000004</v>
      </c>
      <c r="D24" s="22">
        <v>7.7</v>
      </c>
      <c r="E24" s="22">
        <v>10</v>
      </c>
      <c r="F24" s="22">
        <v>6.9</v>
      </c>
      <c r="H24" s="22">
        <v>29.2</v>
      </c>
      <c r="I24" s="10"/>
      <c r="J24" s="22">
        <v>11.2</v>
      </c>
      <c r="K24" s="22">
        <v>3</v>
      </c>
      <c r="L24" s="22">
        <f t="shared" si="0"/>
        <v>20.200000000000003</v>
      </c>
      <c r="M24" s="24">
        <v>226060</v>
      </c>
      <c r="N24" s="25">
        <f t="shared" si="1"/>
        <v>1559.8140000000001</v>
      </c>
      <c r="O24" s="25">
        <f t="shared" si="2"/>
        <v>1107.694</v>
      </c>
      <c r="P24" s="25">
        <f t="shared" si="3"/>
        <v>1740.662</v>
      </c>
      <c r="Q24" s="25">
        <f t="shared" si="4"/>
        <v>2260.6</v>
      </c>
      <c r="R24" s="25">
        <f t="shared" si="5"/>
        <v>1559.8140000000001</v>
      </c>
      <c r="S24" s="25"/>
      <c r="T24" s="25">
        <f t="shared" si="7"/>
        <v>6600.9520000000002</v>
      </c>
      <c r="U24" s="25"/>
      <c r="V24" s="25">
        <f t="shared" si="9"/>
        <v>2531.8719999999998</v>
      </c>
      <c r="W24" s="25">
        <f t="shared" si="10"/>
        <v>678.18</v>
      </c>
      <c r="X24" s="25">
        <f t="shared" si="11"/>
        <v>4566.4120000000012</v>
      </c>
      <c r="Y24" s="26">
        <v>131950</v>
      </c>
      <c r="Z24" s="27">
        <f t="shared" si="12"/>
        <v>1.1821250473664267</v>
      </c>
      <c r="AA24" s="27">
        <f t="shared" si="13"/>
        <v>0.83948010610079571</v>
      </c>
      <c r="AB24" s="27">
        <f t="shared" si="14"/>
        <v>1.3191830238726792</v>
      </c>
      <c r="AC24" s="27">
        <f t="shared" si="15"/>
        <v>1.7132247063281547</v>
      </c>
      <c r="AD24" s="27">
        <f t="shared" si="16"/>
        <v>1.1821250473664267</v>
      </c>
      <c r="AE24" s="27"/>
      <c r="AF24" s="27">
        <f t="shared" si="18"/>
        <v>5.0026161424782121</v>
      </c>
      <c r="AG24" s="27"/>
      <c r="AH24" s="27">
        <f t="shared" si="20"/>
        <v>1.9188116710875329</v>
      </c>
      <c r="AI24" s="27">
        <f t="shared" si="21"/>
        <v>0.51396741189844641</v>
      </c>
      <c r="AJ24" s="27">
        <f t="shared" si="22"/>
        <v>3.4607139067828734</v>
      </c>
      <c r="AK24" s="28">
        <f t="shared" si="23"/>
        <v>17.132247063281547</v>
      </c>
    </row>
    <row r="25" spans="1:37" ht="15">
      <c r="A25" s="13">
        <v>1956</v>
      </c>
      <c r="B25" s="22">
        <v>5.2</v>
      </c>
      <c r="C25" s="22">
        <v>4.8</v>
      </c>
      <c r="D25" s="22">
        <v>8.1</v>
      </c>
      <c r="E25" s="22">
        <v>11.8</v>
      </c>
      <c r="F25" s="22">
        <v>8.6</v>
      </c>
      <c r="H25" s="22">
        <v>30.7</v>
      </c>
      <c r="I25" s="10"/>
      <c r="J25" s="22">
        <v>11.8</v>
      </c>
      <c r="K25" s="22">
        <v>3.6</v>
      </c>
      <c r="L25" s="22">
        <f t="shared" si="0"/>
        <v>15.400000000000006</v>
      </c>
      <c r="M25" s="24">
        <v>188636</v>
      </c>
      <c r="N25" s="25">
        <f t="shared" si="1"/>
        <v>980.9072000000001</v>
      </c>
      <c r="O25" s="25">
        <f t="shared" si="2"/>
        <v>905.45279999999991</v>
      </c>
      <c r="P25" s="25">
        <f t="shared" si="3"/>
        <v>1527.9515999999999</v>
      </c>
      <c r="Q25" s="25">
        <f t="shared" si="4"/>
        <v>2225.9048000000003</v>
      </c>
      <c r="R25" s="25">
        <f t="shared" si="5"/>
        <v>1622.2695999999999</v>
      </c>
      <c r="S25" s="25"/>
      <c r="T25" s="25">
        <f t="shared" si="7"/>
        <v>5791.1252000000004</v>
      </c>
      <c r="U25" s="25"/>
      <c r="V25" s="25">
        <f t="shared" si="9"/>
        <v>2225.9048000000003</v>
      </c>
      <c r="W25" s="25">
        <f t="shared" si="10"/>
        <v>679.08960000000002</v>
      </c>
      <c r="X25" s="25">
        <f t="shared" si="11"/>
        <v>2904.9944000000014</v>
      </c>
      <c r="Y25" s="26">
        <v>119190</v>
      </c>
      <c r="Z25" s="27">
        <f t="shared" si="12"/>
        <v>0.82297776659115707</v>
      </c>
      <c r="AA25" s="27">
        <f t="shared" si="13"/>
        <v>0.75967178454568318</v>
      </c>
      <c r="AB25" s="27">
        <f t="shared" si="14"/>
        <v>1.2819461364208404</v>
      </c>
      <c r="AC25" s="27">
        <f t="shared" si="15"/>
        <v>1.867526470341472</v>
      </c>
      <c r="AD25" s="27">
        <f t="shared" si="16"/>
        <v>1.3610786139776827</v>
      </c>
      <c r="AE25" s="27"/>
      <c r="AF25" s="27">
        <f t="shared" si="18"/>
        <v>4.8587341219900999</v>
      </c>
      <c r="AG25" s="27"/>
      <c r="AH25" s="27">
        <f t="shared" si="20"/>
        <v>1.867526470341472</v>
      </c>
      <c r="AI25" s="27">
        <f t="shared" si="21"/>
        <v>0.56975383840926253</v>
      </c>
      <c r="AJ25" s="27">
        <f t="shared" si="22"/>
        <v>2.4372803087507351</v>
      </c>
      <c r="AK25" s="28">
        <f t="shared" si="23"/>
        <v>15.826495511368405</v>
      </c>
    </row>
    <row r="26" spans="1:37" ht="15">
      <c r="A26" s="13">
        <v>1955</v>
      </c>
      <c r="B26" s="22">
        <v>1.1000000000000001</v>
      </c>
      <c r="C26" s="22">
        <v>4.7</v>
      </c>
      <c r="D26" s="22">
        <v>8.5</v>
      </c>
      <c r="E26" s="22">
        <v>11.5</v>
      </c>
      <c r="F26" s="22">
        <v>8.6999999999999993</v>
      </c>
      <c r="H26" s="22">
        <v>32.4</v>
      </c>
      <c r="I26" s="10"/>
      <c r="J26" s="22">
        <v>11.3</v>
      </c>
      <c r="K26" s="22">
        <v>6</v>
      </c>
      <c r="L26" s="22">
        <f t="shared" si="0"/>
        <v>15.799999999999997</v>
      </c>
      <c r="M26" s="24">
        <v>165671</v>
      </c>
      <c r="N26" s="25">
        <f t="shared" si="1"/>
        <v>182.2381</v>
      </c>
      <c r="O26" s="25">
        <f t="shared" si="2"/>
        <v>778.65370000000007</v>
      </c>
      <c r="P26" s="25">
        <f t="shared" si="3"/>
        <v>1408.2035000000001</v>
      </c>
      <c r="Q26" s="25">
        <f t="shared" si="4"/>
        <v>1905.2165</v>
      </c>
      <c r="R26" s="25">
        <f t="shared" si="5"/>
        <v>1441.3377</v>
      </c>
      <c r="S26" s="25"/>
      <c r="T26" s="25">
        <f t="shared" si="7"/>
        <v>5367.7403999999997</v>
      </c>
      <c r="U26" s="25"/>
      <c r="V26" s="25">
        <f t="shared" si="9"/>
        <v>1872.0823</v>
      </c>
      <c r="W26" s="25">
        <f t="shared" si="10"/>
        <v>994.02599999999995</v>
      </c>
      <c r="X26" s="25">
        <f t="shared" si="11"/>
        <v>2617.6017999999995</v>
      </c>
      <c r="Y26" s="26">
        <v>107160</v>
      </c>
      <c r="Z26" s="27">
        <f t="shared" si="12"/>
        <v>0.1700616834639791</v>
      </c>
      <c r="AA26" s="27">
        <f t="shared" si="13"/>
        <v>0.72662719298245626</v>
      </c>
      <c r="AB26" s="27">
        <f t="shared" si="14"/>
        <v>1.314113008585293</v>
      </c>
      <c r="AC26" s="27">
        <f t="shared" si="15"/>
        <v>1.7779175998506904</v>
      </c>
      <c r="AD26" s="27">
        <f t="shared" si="16"/>
        <v>1.3450333146696529</v>
      </c>
      <c r="AE26" s="27"/>
      <c r="AF26" s="27">
        <f t="shared" si="18"/>
        <v>5.0090895856662927</v>
      </c>
      <c r="AG26" s="27"/>
      <c r="AH26" s="27">
        <f t="shared" si="20"/>
        <v>1.7469972937663307</v>
      </c>
      <c r="AI26" s="27">
        <f t="shared" si="21"/>
        <v>0.92760918253079494</v>
      </c>
      <c r="AJ26" s="27">
        <f t="shared" si="22"/>
        <v>2.4427041806644265</v>
      </c>
      <c r="AK26" s="28">
        <f t="shared" si="23"/>
        <v>15.460153042179916</v>
      </c>
    </row>
    <row r="27" spans="1:37" ht="15">
      <c r="A27" s="13">
        <v>1954</v>
      </c>
      <c r="C27" s="10">
        <v>4.5999999999999996</v>
      </c>
      <c r="D27" s="10">
        <v>9.4</v>
      </c>
      <c r="E27" s="10">
        <v>13.3</v>
      </c>
      <c r="F27" s="10">
        <v>8.1999999999999993</v>
      </c>
      <c r="H27" s="10">
        <v>34.9</v>
      </c>
      <c r="I27" s="10"/>
      <c r="J27" s="10">
        <v>10.5</v>
      </c>
      <c r="K27" s="10">
        <v>4.5999999999999996</v>
      </c>
      <c r="L27" s="22">
        <f t="shared" si="0"/>
        <v>14.5</v>
      </c>
      <c r="M27" s="18">
        <v>141191</v>
      </c>
      <c r="O27" s="18">
        <f t="shared" ref="O27:O35" si="24">C27*$M27/1000</f>
        <v>649.47860000000003</v>
      </c>
      <c r="P27" s="18">
        <f t="shared" ref="P27:P35" si="25">D27*$M27/1000</f>
        <v>1327.1954000000001</v>
      </c>
      <c r="Q27" s="18">
        <f t="shared" ref="Q27:Q35" si="26">E27*$M27/1000</f>
        <v>1877.8403000000001</v>
      </c>
      <c r="R27" s="18">
        <f t="shared" ref="R27:R35" si="27">F27*$M27/1000</f>
        <v>1157.7662</v>
      </c>
      <c r="S27" s="25"/>
      <c r="T27" s="18">
        <f t="shared" ref="T27:T35" si="28">H27*$M27/1000</f>
        <v>4927.5658999999996</v>
      </c>
      <c r="U27" s="25"/>
      <c r="V27" s="18"/>
      <c r="W27" s="18">
        <f t="shared" ref="W27:X33" si="29">K27*$M27/1000</f>
        <v>649.47860000000003</v>
      </c>
      <c r="X27" s="18">
        <f t="shared" si="29"/>
        <v>2047.2695000000001</v>
      </c>
      <c r="Y27" s="14">
        <v>93590</v>
      </c>
      <c r="Z27" s="27"/>
      <c r="AA27" s="27">
        <f t="shared" si="13"/>
        <v>0.69396153435196073</v>
      </c>
      <c r="AB27" s="27">
        <f t="shared" si="14"/>
        <v>1.4180953093279198</v>
      </c>
      <c r="AC27" s="27">
        <f t="shared" si="15"/>
        <v>2.0064540014958863</v>
      </c>
      <c r="AD27" s="27">
        <f t="shared" si="16"/>
        <v>1.2370618655839298</v>
      </c>
      <c r="AE27" s="27"/>
      <c r="AF27" s="27">
        <f t="shared" si="18"/>
        <v>5.2650559888877018</v>
      </c>
      <c r="AG27" s="27"/>
      <c r="AH27" s="27"/>
      <c r="AI27" s="27">
        <f t="shared" si="21"/>
        <v>0.69396153435196073</v>
      </c>
      <c r="AJ27" s="27">
        <f t="shared" si="22"/>
        <v>2.187487445239876</v>
      </c>
      <c r="AK27" s="28">
        <f t="shared" si="23"/>
        <v>13.502077679239234</v>
      </c>
    </row>
    <row r="28" spans="1:37" ht="15">
      <c r="A28" s="13">
        <v>1953</v>
      </c>
      <c r="C28" s="10">
        <v>4.2</v>
      </c>
      <c r="D28" s="10">
        <v>8.6999999999999993</v>
      </c>
      <c r="E28" s="10">
        <v>13.9</v>
      </c>
      <c r="F28" s="10">
        <v>6.4</v>
      </c>
      <c r="H28" s="10">
        <v>36.200000000000003</v>
      </c>
      <c r="I28" s="10"/>
      <c r="J28" s="21">
        <v>10</v>
      </c>
      <c r="K28" s="10">
        <v>4.0999999999999996</v>
      </c>
      <c r="L28" s="22">
        <f t="shared" si="0"/>
        <v>16.5</v>
      </c>
      <c r="M28" s="18">
        <v>133047</v>
      </c>
      <c r="O28" s="18">
        <f t="shared" si="24"/>
        <v>558.79740000000004</v>
      </c>
      <c r="P28" s="18">
        <f t="shared" si="25"/>
        <v>1157.5088999999998</v>
      </c>
      <c r="Q28" s="18">
        <f t="shared" si="26"/>
        <v>1849.3533</v>
      </c>
      <c r="R28" s="18">
        <f t="shared" si="27"/>
        <v>851.50080000000003</v>
      </c>
      <c r="S28" s="25"/>
      <c r="T28" s="18">
        <f t="shared" si="28"/>
        <v>4816.3014000000003</v>
      </c>
      <c r="U28" s="25"/>
      <c r="V28" s="18"/>
      <c r="W28" s="18">
        <f t="shared" si="29"/>
        <v>545.4926999999999</v>
      </c>
      <c r="X28" s="18">
        <f t="shared" si="29"/>
        <v>2195.2755000000002</v>
      </c>
      <c r="Y28" s="14">
        <v>82520</v>
      </c>
      <c r="Z28" s="27"/>
      <c r="AA28" s="27">
        <f t="shared" si="13"/>
        <v>0.67716602035870099</v>
      </c>
      <c r="AB28" s="27">
        <f t="shared" si="14"/>
        <v>1.4027010421715946</v>
      </c>
      <c r="AC28" s="27">
        <f t="shared" si="15"/>
        <v>2.2410970673776052</v>
      </c>
      <c r="AD28" s="27">
        <f t="shared" si="16"/>
        <v>1.0318720310227825</v>
      </c>
      <c r="AE28" s="27"/>
      <c r="AF28" s="27">
        <f t="shared" si="18"/>
        <v>5.8365261754726125</v>
      </c>
      <c r="AG28" s="27"/>
      <c r="AH28" s="27"/>
      <c r="AI28" s="27">
        <f t="shared" si="21"/>
        <v>0.66104301987396985</v>
      </c>
      <c r="AJ28" s="27">
        <f t="shared" si="22"/>
        <v>2.6602950799806111</v>
      </c>
      <c r="AK28" s="28">
        <f t="shared" si="23"/>
        <v>14.510700436257878</v>
      </c>
    </row>
    <row r="29" spans="1:37" ht="15">
      <c r="A29" s="13">
        <v>1952</v>
      </c>
      <c r="C29" s="10">
        <v>4.3</v>
      </c>
      <c r="D29" s="10">
        <v>8.9</v>
      </c>
      <c r="E29" s="10">
        <v>14.3</v>
      </c>
      <c r="F29" s="10">
        <v>7.2</v>
      </c>
      <c r="H29" s="10">
        <v>35.9</v>
      </c>
      <c r="I29" s="10"/>
      <c r="J29" s="10">
        <v>10.3</v>
      </c>
      <c r="K29" s="10">
        <v>1.7</v>
      </c>
      <c r="L29" s="22">
        <f t="shared" si="0"/>
        <v>17.400000000000006</v>
      </c>
      <c r="M29" s="18">
        <v>123703</v>
      </c>
      <c r="O29" s="18">
        <f t="shared" si="24"/>
        <v>531.92290000000003</v>
      </c>
      <c r="P29" s="18">
        <f t="shared" si="25"/>
        <v>1100.9567</v>
      </c>
      <c r="Q29" s="18">
        <f t="shared" si="26"/>
        <v>1768.9529000000002</v>
      </c>
      <c r="R29" s="18">
        <f t="shared" si="27"/>
        <v>890.66160000000002</v>
      </c>
      <c r="S29" s="25"/>
      <c r="T29" s="18">
        <f t="shared" si="28"/>
        <v>4440.9377000000004</v>
      </c>
      <c r="U29" s="25"/>
      <c r="V29" s="18"/>
      <c r="W29" s="18">
        <f t="shared" si="29"/>
        <v>210.29510000000002</v>
      </c>
      <c r="X29" s="18">
        <f t="shared" si="29"/>
        <v>2152.4322000000006</v>
      </c>
      <c r="Y29" s="14">
        <v>80010</v>
      </c>
      <c r="Z29" s="27"/>
      <c r="AA29" s="27">
        <f t="shared" si="13"/>
        <v>0.66482052243469569</v>
      </c>
      <c r="AB29" s="27">
        <f t="shared" si="14"/>
        <v>1.3760238720159981</v>
      </c>
      <c r="AC29" s="27">
        <f t="shared" si="15"/>
        <v>2.2109147606549184</v>
      </c>
      <c r="AD29" s="27">
        <f t="shared" si="16"/>
        <v>1.1131878515185603</v>
      </c>
      <c r="AE29" s="27"/>
      <c r="AF29" s="27">
        <f t="shared" si="18"/>
        <v>5.550478315210599</v>
      </c>
      <c r="AG29" s="27"/>
      <c r="AH29" s="27"/>
      <c r="AI29" s="27">
        <f t="shared" si="21"/>
        <v>0.26283602049743787</v>
      </c>
      <c r="AJ29" s="27">
        <f t="shared" si="22"/>
        <v>2.6902039745031878</v>
      </c>
      <c r="AK29" s="28">
        <f t="shared" si="23"/>
        <v>13.868465316835398</v>
      </c>
    </row>
    <row r="30" spans="1:37" ht="15">
      <c r="A30" s="13">
        <v>1951</v>
      </c>
      <c r="C30" s="10">
        <v>4.7</v>
      </c>
      <c r="D30" s="10">
        <v>9.5</v>
      </c>
      <c r="E30" s="10">
        <v>10.7</v>
      </c>
      <c r="F30" s="21">
        <v>8</v>
      </c>
      <c r="H30" s="21">
        <v>33</v>
      </c>
      <c r="I30" s="10"/>
      <c r="J30" s="10">
        <v>10.8</v>
      </c>
      <c r="K30" s="10">
        <v>1.8</v>
      </c>
      <c r="L30" s="22">
        <f t="shared" si="0"/>
        <v>21.5</v>
      </c>
      <c r="M30" s="18">
        <v>95578</v>
      </c>
      <c r="O30" s="18">
        <f t="shared" si="24"/>
        <v>449.21660000000003</v>
      </c>
      <c r="P30" s="18">
        <f t="shared" si="25"/>
        <v>907.99099999999999</v>
      </c>
      <c r="Q30" s="18">
        <f t="shared" si="26"/>
        <v>1022.6845999999999</v>
      </c>
      <c r="R30" s="18">
        <f t="shared" si="27"/>
        <v>764.62400000000002</v>
      </c>
      <c r="S30" s="25"/>
      <c r="T30" s="18">
        <f t="shared" si="28"/>
        <v>3154.0740000000001</v>
      </c>
      <c r="U30" s="25"/>
      <c r="V30" s="18"/>
      <c r="W30" s="18">
        <f t="shared" si="29"/>
        <v>172.04040000000001</v>
      </c>
      <c r="X30" s="18">
        <f t="shared" si="29"/>
        <v>2054.9270000000001</v>
      </c>
      <c r="Y30" s="14">
        <v>69080</v>
      </c>
      <c r="Z30" s="27"/>
      <c r="AA30" s="27">
        <f t="shared" si="13"/>
        <v>0.65028459756803714</v>
      </c>
      <c r="AB30" s="27">
        <f t="shared" si="14"/>
        <v>1.3144050376375218</v>
      </c>
      <c r="AC30" s="27">
        <f t="shared" si="15"/>
        <v>1.4804351476548927</v>
      </c>
      <c r="AD30" s="27">
        <f t="shared" si="16"/>
        <v>1.1068674001158079</v>
      </c>
      <c r="AE30" s="27"/>
      <c r="AF30" s="27">
        <f t="shared" si="18"/>
        <v>4.5658280254777077</v>
      </c>
      <c r="AG30" s="27"/>
      <c r="AH30" s="27"/>
      <c r="AI30" s="27">
        <f t="shared" si="21"/>
        <v>0.24904516502605675</v>
      </c>
      <c r="AJ30" s="27">
        <f t="shared" si="22"/>
        <v>2.9747061378112334</v>
      </c>
      <c r="AK30" s="28">
        <f t="shared" si="23"/>
        <v>12.341571511291258</v>
      </c>
    </row>
    <row r="31" spans="1:37" ht="15">
      <c r="A31" s="13">
        <v>1950</v>
      </c>
      <c r="C31" s="10">
        <v>5.2</v>
      </c>
      <c r="D31" s="10">
        <v>10.3</v>
      </c>
      <c r="E31" s="10">
        <v>9</v>
      </c>
      <c r="F31" s="10">
        <v>8.5</v>
      </c>
      <c r="H31" s="21">
        <v>34</v>
      </c>
      <c r="I31" s="10"/>
      <c r="J31" s="10">
        <v>11.4</v>
      </c>
      <c r="K31" s="10">
        <v>2.7</v>
      </c>
      <c r="L31" s="22">
        <f t="shared" si="0"/>
        <v>18.899999999999991</v>
      </c>
      <c r="M31" s="18">
        <v>62614</v>
      </c>
      <c r="O31" s="18">
        <f t="shared" si="24"/>
        <v>325.59280000000001</v>
      </c>
      <c r="P31" s="18">
        <f t="shared" si="25"/>
        <v>644.92420000000004</v>
      </c>
      <c r="Q31" s="18">
        <f t="shared" si="26"/>
        <v>563.52599999999995</v>
      </c>
      <c r="R31" s="18">
        <f t="shared" si="27"/>
        <v>532.21900000000005</v>
      </c>
      <c r="S31" s="25"/>
      <c r="T31" s="18">
        <f t="shared" si="28"/>
        <v>2128.8760000000002</v>
      </c>
      <c r="U31" s="25"/>
      <c r="V31" s="18"/>
      <c r="W31" s="18">
        <f t="shared" si="29"/>
        <v>169.05780000000001</v>
      </c>
      <c r="X31" s="18">
        <f t="shared" si="29"/>
        <v>1183.4045999999994</v>
      </c>
      <c r="Y31" s="14">
        <v>52313</v>
      </c>
      <c r="Z31" s="27"/>
      <c r="AA31" s="27">
        <f t="shared" si="13"/>
        <v>0.62239366887771685</v>
      </c>
      <c r="AB31" s="27">
        <f t="shared" si="14"/>
        <v>1.2328182287385545</v>
      </c>
      <c r="AC31" s="27">
        <f t="shared" si="15"/>
        <v>1.0772198115191252</v>
      </c>
      <c r="AD31" s="27">
        <f t="shared" si="16"/>
        <v>1.0173742664347296</v>
      </c>
      <c r="AE31" s="27"/>
      <c r="AF31" s="27">
        <f t="shared" si="18"/>
        <v>4.0694970657389185</v>
      </c>
      <c r="AG31" s="27"/>
      <c r="AH31" s="27"/>
      <c r="AI31" s="27">
        <f t="shared" si="21"/>
        <v>0.32316594345573763</v>
      </c>
      <c r="AJ31" s="27">
        <f t="shared" si="22"/>
        <v>2.2621616041901618</v>
      </c>
      <c r="AK31" s="28">
        <f t="shared" si="23"/>
        <v>10.604630588954944</v>
      </c>
    </row>
    <row r="32" spans="1:37" ht="15">
      <c r="A32" s="13">
        <v>1949</v>
      </c>
      <c r="C32" s="10">
        <v>5.0999999999999996</v>
      </c>
      <c r="D32" s="10">
        <v>10.9</v>
      </c>
      <c r="E32" s="10">
        <v>5.5</v>
      </c>
      <c r="F32" s="10">
        <v>4.2</v>
      </c>
      <c r="H32" s="10">
        <v>35.5</v>
      </c>
      <c r="I32" s="10"/>
      <c r="J32" s="10">
        <v>11.7</v>
      </c>
      <c r="K32" s="10">
        <v>2.6</v>
      </c>
      <c r="L32" s="22">
        <f t="shared" si="0"/>
        <v>24.5</v>
      </c>
      <c r="M32" s="18">
        <v>48086</v>
      </c>
      <c r="O32" s="18">
        <f t="shared" si="24"/>
        <v>245.23859999999996</v>
      </c>
      <c r="P32" s="18">
        <f t="shared" si="25"/>
        <v>524.13740000000007</v>
      </c>
      <c r="Q32" s="18">
        <f t="shared" si="26"/>
        <v>264.47300000000001</v>
      </c>
      <c r="R32" s="18">
        <f t="shared" si="27"/>
        <v>201.96120000000002</v>
      </c>
      <c r="S32" s="25"/>
      <c r="T32" s="18">
        <f t="shared" si="28"/>
        <v>1707.0530000000001</v>
      </c>
      <c r="U32" s="25"/>
      <c r="V32" s="18"/>
      <c r="W32" s="18">
        <f t="shared" si="29"/>
        <v>125.0236</v>
      </c>
      <c r="X32" s="18">
        <f t="shared" si="29"/>
        <v>1178.107</v>
      </c>
      <c r="Y32" s="14">
        <v>41990</v>
      </c>
      <c r="Z32" s="27"/>
      <c r="AA32" s="27">
        <f t="shared" si="13"/>
        <v>0.58404048582995949</v>
      </c>
      <c r="AB32" s="27">
        <f t="shared" si="14"/>
        <v>1.248243391283639</v>
      </c>
      <c r="AC32" s="27">
        <f t="shared" si="15"/>
        <v>0.62984758275779951</v>
      </c>
      <c r="AD32" s="27">
        <f t="shared" si="16"/>
        <v>0.48097451774231964</v>
      </c>
      <c r="AE32" s="27"/>
      <c r="AF32" s="27">
        <f t="shared" si="18"/>
        <v>4.0653798523457967</v>
      </c>
      <c r="AG32" s="27"/>
      <c r="AH32" s="27"/>
      <c r="AI32" s="27">
        <f t="shared" si="21"/>
        <v>0.29774613003095979</v>
      </c>
      <c r="AJ32" s="27">
        <f t="shared" si="22"/>
        <v>2.8056846868301974</v>
      </c>
      <c r="AK32" s="28">
        <f t="shared" si="23"/>
        <v>10.111916646820671</v>
      </c>
    </row>
    <row r="33" spans="1:37" ht="15">
      <c r="A33" s="13">
        <v>1948</v>
      </c>
      <c r="C33" s="10">
        <v>6.7</v>
      </c>
      <c r="D33" s="10">
        <v>15.4</v>
      </c>
      <c r="E33" s="10">
        <v>7</v>
      </c>
      <c r="F33" s="10">
        <v>7.2</v>
      </c>
      <c r="H33" s="10">
        <v>32.4</v>
      </c>
      <c r="I33" s="10"/>
      <c r="J33" s="10">
        <v>14.6</v>
      </c>
      <c r="K33" s="10">
        <v>1.7</v>
      </c>
      <c r="L33" s="22">
        <f t="shared" si="0"/>
        <v>15</v>
      </c>
      <c r="M33" s="18">
        <v>30162</v>
      </c>
      <c r="O33" s="18">
        <f t="shared" si="24"/>
        <v>202.08539999999999</v>
      </c>
      <c r="P33" s="18">
        <f t="shared" si="25"/>
        <v>464.4948</v>
      </c>
      <c r="Q33" s="18">
        <f t="shared" si="26"/>
        <v>211.13399999999999</v>
      </c>
      <c r="R33" s="18">
        <f t="shared" si="27"/>
        <v>217.16639999999998</v>
      </c>
      <c r="S33" s="25"/>
      <c r="T33" s="18">
        <f t="shared" si="28"/>
        <v>977.24879999999996</v>
      </c>
      <c r="U33" s="25"/>
      <c r="V33" s="18"/>
      <c r="W33" s="18">
        <f t="shared" si="29"/>
        <v>51.275400000000005</v>
      </c>
      <c r="X33" s="18">
        <f t="shared" si="29"/>
        <v>452.43</v>
      </c>
      <c r="Y33" s="14">
        <v>32527</v>
      </c>
      <c r="Z33" s="27"/>
      <c r="AA33" s="27">
        <f t="shared" si="13"/>
        <v>0.62128508623605005</v>
      </c>
      <c r="AB33" s="27">
        <f t="shared" si="14"/>
        <v>1.4280284071694285</v>
      </c>
      <c r="AC33" s="27">
        <f t="shared" si="15"/>
        <v>0.64910382144064926</v>
      </c>
      <c r="AD33" s="27">
        <f t="shared" si="16"/>
        <v>0.66764964491038215</v>
      </c>
      <c r="AE33" s="27"/>
      <c r="AF33" s="27">
        <f t="shared" si="18"/>
        <v>3.0044234020967195</v>
      </c>
      <c r="AG33" s="27"/>
      <c r="AH33" s="27"/>
      <c r="AI33" s="27">
        <f t="shared" si="21"/>
        <v>0.15763949949272915</v>
      </c>
      <c r="AJ33" s="27">
        <f t="shared" si="22"/>
        <v>1.3909367602299627</v>
      </c>
      <c r="AK33" s="28">
        <f t="shared" si="23"/>
        <v>7.9190666215759213</v>
      </c>
    </row>
    <row r="34" spans="1:37" ht="15">
      <c r="A34" s="13">
        <v>1947</v>
      </c>
      <c r="C34" s="10">
        <v>5.0999999999999996</v>
      </c>
      <c r="D34" s="10">
        <v>14.1</v>
      </c>
      <c r="E34" s="10">
        <v>6.7</v>
      </c>
      <c r="F34" s="10">
        <v>6.9</v>
      </c>
      <c r="H34" s="10">
        <v>24.3</v>
      </c>
      <c r="I34" s="10"/>
      <c r="J34" s="10">
        <v>11.3</v>
      </c>
      <c r="K34" s="10" t="s">
        <v>68</v>
      </c>
      <c r="L34" s="22">
        <f t="shared" si="0"/>
        <v>31.600000000000009</v>
      </c>
      <c r="M34" s="18">
        <v>24625</v>
      </c>
      <c r="O34" s="18">
        <f t="shared" si="24"/>
        <v>125.58749999999999</v>
      </c>
      <c r="P34" s="18">
        <f t="shared" si="25"/>
        <v>347.21249999999998</v>
      </c>
      <c r="Q34" s="18">
        <f t="shared" si="26"/>
        <v>164.98750000000001</v>
      </c>
      <c r="R34" s="18">
        <f t="shared" si="27"/>
        <v>169.91249999999999</v>
      </c>
      <c r="S34" s="25"/>
      <c r="T34" s="18">
        <f t="shared" si="28"/>
        <v>598.38750000000005</v>
      </c>
      <c r="U34" s="25"/>
      <c r="V34" s="18"/>
      <c r="W34" s="10" t="s">
        <v>68</v>
      </c>
      <c r="X34" s="18">
        <f>L34*$M34/1000</f>
        <v>778.1500000000002</v>
      </c>
    </row>
    <row r="35" spans="1:37" ht="15">
      <c r="A35" s="13">
        <v>1946</v>
      </c>
      <c r="C35" s="10">
        <v>5.4</v>
      </c>
      <c r="D35" s="10">
        <v>15.3</v>
      </c>
      <c r="E35" s="10">
        <v>5.2</v>
      </c>
      <c r="F35" s="10">
        <v>5.6</v>
      </c>
      <c r="H35" s="10">
        <v>26.2</v>
      </c>
      <c r="I35" s="10"/>
      <c r="J35" s="10">
        <v>12.9</v>
      </c>
      <c r="K35" s="10" t="s">
        <v>68</v>
      </c>
      <c r="L35" s="22">
        <f t="shared" si="0"/>
        <v>29.399999999999991</v>
      </c>
      <c r="M35" s="18">
        <v>14419</v>
      </c>
      <c r="O35" s="18">
        <f t="shared" si="24"/>
        <v>77.8626</v>
      </c>
      <c r="P35" s="18">
        <f t="shared" si="25"/>
        <v>220.61070000000001</v>
      </c>
      <c r="Q35" s="18">
        <f t="shared" si="26"/>
        <v>74.978800000000007</v>
      </c>
      <c r="R35" s="18">
        <f t="shared" si="27"/>
        <v>80.746399999999994</v>
      </c>
      <c r="S35" s="25"/>
      <c r="T35" s="18">
        <f t="shared" si="28"/>
        <v>377.77780000000001</v>
      </c>
      <c r="U35" s="25"/>
      <c r="V35" s="18"/>
      <c r="W35" s="10" t="s">
        <v>68</v>
      </c>
      <c r="X35" s="18">
        <f>L35*$M35/1000</f>
        <v>423.91859999999986</v>
      </c>
    </row>
    <row r="36" spans="1:37" ht="15">
      <c r="A36" s="29">
        <v>1945</v>
      </c>
      <c r="O36" s="18"/>
      <c r="P36" s="18"/>
      <c r="Q36" s="18"/>
      <c r="R36" s="18"/>
      <c r="S36" s="25"/>
      <c r="T36" s="18"/>
      <c r="U36" s="25"/>
      <c r="V36" s="18"/>
      <c r="W36" s="18"/>
      <c r="X36" s="18"/>
    </row>
    <row r="37" spans="1:37" ht="15">
      <c r="A37" s="29">
        <v>1944</v>
      </c>
      <c r="O37" s="18"/>
      <c r="P37" s="18"/>
      <c r="Q37" s="18"/>
      <c r="R37" s="18"/>
      <c r="S37" s="25"/>
      <c r="T37" s="18"/>
      <c r="U37" s="25"/>
      <c r="V37" s="18"/>
      <c r="W37" s="18"/>
      <c r="X37" s="18"/>
    </row>
    <row r="38" spans="1:37" ht="15">
      <c r="A38" s="29">
        <v>1943</v>
      </c>
      <c r="O38" s="18"/>
      <c r="P38" s="18"/>
      <c r="Q38" s="18"/>
      <c r="R38" s="18"/>
      <c r="S38" s="25"/>
      <c r="T38" s="18"/>
      <c r="U38" s="25"/>
      <c r="V38" s="18"/>
      <c r="W38" s="18"/>
      <c r="X38" s="18"/>
    </row>
    <row r="39" spans="1:37" ht="15">
      <c r="A39" s="29">
        <v>1942</v>
      </c>
      <c r="O39" s="18"/>
      <c r="P39" s="18"/>
      <c r="Q39" s="18"/>
      <c r="R39" s="18"/>
      <c r="S39" s="25"/>
      <c r="T39" s="18"/>
      <c r="U39" s="25"/>
      <c r="V39" s="18"/>
      <c r="W39" s="18"/>
      <c r="X39" s="18"/>
    </row>
    <row r="40" spans="1:37" ht="15">
      <c r="A40" s="29">
        <v>1941</v>
      </c>
      <c r="O40" s="18"/>
      <c r="P40" s="18"/>
      <c r="Q40" s="18"/>
      <c r="R40" s="18"/>
      <c r="S40" s="25"/>
      <c r="T40" s="18"/>
      <c r="U40" s="25"/>
      <c r="V40" s="18"/>
      <c r="W40" s="18"/>
      <c r="X40" s="18"/>
    </row>
    <row r="41" spans="1:37" ht="15">
      <c r="A41" s="29">
        <v>1940</v>
      </c>
      <c r="O41" s="18"/>
      <c r="P41" s="18"/>
      <c r="Q41" s="18"/>
      <c r="R41" s="18"/>
      <c r="S41" s="25"/>
      <c r="T41" s="18"/>
      <c r="U41" s="25"/>
      <c r="V41" s="18"/>
      <c r="W41" s="18"/>
      <c r="X41" s="18"/>
    </row>
    <row r="42" spans="1:37" ht="15">
      <c r="A42" s="29">
        <v>1939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37" ht="15">
      <c r="A43" s="13">
        <v>1938</v>
      </c>
      <c r="E43" s="30"/>
      <c r="F43" s="30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37" ht="15">
      <c r="A44" s="13">
        <v>1937</v>
      </c>
      <c r="B44" s="21">
        <v>16.399999999999999</v>
      </c>
      <c r="C44" s="21">
        <v>6.2</v>
      </c>
      <c r="D44" s="21">
        <v>10.4</v>
      </c>
      <c r="E44" s="21" t="s">
        <v>69</v>
      </c>
      <c r="F44" s="21">
        <v>9.5</v>
      </c>
      <c r="G44" s="21"/>
      <c r="H44" s="31">
        <v>10.4</v>
      </c>
      <c r="I44" s="31"/>
      <c r="J44" s="31">
        <v>4.9000000000000004</v>
      </c>
      <c r="K44" s="31">
        <v>12.2</v>
      </c>
      <c r="L44" s="22">
        <f t="shared" ref="L44:L58" si="30">100-SUM(B44:K44)</f>
        <v>30</v>
      </c>
      <c r="M44" s="18">
        <v>14793</v>
      </c>
      <c r="N44" s="25">
        <f t="shared" ref="N44:N58" si="31">B44*$M44/1000</f>
        <v>242.6052</v>
      </c>
      <c r="O44" s="25">
        <f t="shared" ref="O44:O58" si="32">C44*$M44/1000</f>
        <v>91.7166</v>
      </c>
      <c r="P44" s="25">
        <f t="shared" ref="P44:P58" si="33">D44*$M44/1000</f>
        <v>153.84720000000002</v>
      </c>
      <c r="Q44" s="21" t="s">
        <v>69</v>
      </c>
      <c r="R44" s="25">
        <f t="shared" ref="R44:R57" si="34">F44*$M44/1000</f>
        <v>140.5335</v>
      </c>
      <c r="S44" s="25">
        <f t="shared" ref="S44:S57" si="35">G44*$M44/1000</f>
        <v>0</v>
      </c>
      <c r="T44" s="25">
        <f t="shared" ref="T44:T57" si="36">H44*$M44/1000</f>
        <v>153.84720000000002</v>
      </c>
      <c r="U44" s="25">
        <f t="shared" ref="U44:U57" si="37">I44*$M44/1000</f>
        <v>0</v>
      </c>
      <c r="V44" s="25">
        <f t="shared" ref="V44:V57" si="38">J44*$M44/1000</f>
        <v>72.485700000000008</v>
      </c>
      <c r="W44" s="25">
        <f t="shared" ref="W44:W57" si="39">K44*$M44/1000</f>
        <v>180.47459999999998</v>
      </c>
      <c r="X44" s="25">
        <f t="shared" ref="X44:X57" si="40">L44*$M44/1000</f>
        <v>443.79</v>
      </c>
      <c r="Y44" s="14">
        <v>9822</v>
      </c>
      <c r="Z44" s="27">
        <f t="shared" ref="Z44:Z57" si="41">100*N44/$Y44</f>
        <v>2.4700183262064752</v>
      </c>
      <c r="AA44" s="27">
        <f t="shared" ref="AA44:AA57" si="42">100*O44/$Y44</f>
        <v>0.93378741600488702</v>
      </c>
      <c r="AB44" s="27">
        <f t="shared" ref="AB44:AB57" si="43">100*P44/$Y44</f>
        <v>1.5663530849114236</v>
      </c>
      <c r="AC44" s="21" t="s">
        <v>69</v>
      </c>
      <c r="AD44" s="27">
        <f t="shared" ref="AD44:AD57" si="44">100*R44/$Y44</f>
        <v>1.4308032987171655</v>
      </c>
      <c r="AE44" s="27">
        <f t="shared" ref="AE44:AE57" si="45">100*S44/$Y44</f>
        <v>0</v>
      </c>
      <c r="AF44" s="27">
        <f t="shared" ref="AF44:AF57" si="46">100*T44/$Y44</f>
        <v>1.5663530849114236</v>
      </c>
      <c r="AG44" s="27">
        <f t="shared" ref="AG44:AG57" si="47">100*U44/$Y44</f>
        <v>0</v>
      </c>
      <c r="AH44" s="27">
        <f t="shared" ref="AH44:AH57" si="48">100*V44/$Y44</f>
        <v>0.73799328039095913</v>
      </c>
      <c r="AI44" s="27">
        <f t="shared" ref="AI44:AI57" si="49">100*W44/$Y44</f>
        <v>1.8374526572999388</v>
      </c>
      <c r="AJ44" s="27">
        <f t="shared" ref="AJ44:AJ57" si="50">100*X44/$Y44</f>
        <v>4.5183262064752601</v>
      </c>
      <c r="AK44" s="28">
        <f t="shared" ref="AK44:AK57" si="51">SUM(Z44:AJ44)</f>
        <v>15.061087354917534</v>
      </c>
    </row>
    <row r="45" spans="1:37" ht="15">
      <c r="A45" s="13">
        <v>1936</v>
      </c>
      <c r="B45" s="21">
        <v>13.3</v>
      </c>
      <c r="C45" s="21">
        <v>8.6</v>
      </c>
      <c r="D45" s="21">
        <v>12.8</v>
      </c>
      <c r="E45" s="21" t="s">
        <v>69</v>
      </c>
      <c r="F45" s="21">
        <v>10.4</v>
      </c>
      <c r="G45" s="21"/>
      <c r="H45" s="31">
        <v>15.1</v>
      </c>
      <c r="I45" s="31"/>
      <c r="J45" s="31">
        <v>5.7</v>
      </c>
      <c r="K45" s="31">
        <v>14</v>
      </c>
      <c r="L45" s="22">
        <f t="shared" si="30"/>
        <v>20.099999999999994</v>
      </c>
      <c r="M45" s="18">
        <v>12397</v>
      </c>
      <c r="N45" s="25">
        <f t="shared" si="31"/>
        <v>164.8801</v>
      </c>
      <c r="O45" s="25">
        <f t="shared" si="32"/>
        <v>106.6142</v>
      </c>
      <c r="P45" s="25">
        <f t="shared" si="33"/>
        <v>158.6816</v>
      </c>
      <c r="Q45" s="21" t="s">
        <v>69</v>
      </c>
      <c r="R45" s="25">
        <f t="shared" si="34"/>
        <v>128.9288</v>
      </c>
      <c r="S45" s="25">
        <f t="shared" si="35"/>
        <v>0</v>
      </c>
      <c r="T45" s="25">
        <f t="shared" si="36"/>
        <v>187.19469999999998</v>
      </c>
      <c r="U45" s="25">
        <f t="shared" si="37"/>
        <v>0</v>
      </c>
      <c r="V45" s="25">
        <f t="shared" si="38"/>
        <v>70.662900000000008</v>
      </c>
      <c r="W45" s="25">
        <f t="shared" si="39"/>
        <v>173.55799999999999</v>
      </c>
      <c r="X45" s="25">
        <f t="shared" si="40"/>
        <v>249.17969999999991</v>
      </c>
      <c r="Y45" s="14">
        <v>9319</v>
      </c>
      <c r="Z45" s="27">
        <f t="shared" si="41"/>
        <v>1.7692896233501447</v>
      </c>
      <c r="AA45" s="27">
        <f t="shared" si="42"/>
        <v>1.1440519369031013</v>
      </c>
      <c r="AB45" s="27">
        <f t="shared" si="43"/>
        <v>1.7027749758557784</v>
      </c>
      <c r="AC45" s="21" t="s">
        <v>69</v>
      </c>
      <c r="AD45" s="27">
        <f t="shared" si="44"/>
        <v>1.38350466788282</v>
      </c>
      <c r="AE45" s="27">
        <f t="shared" si="45"/>
        <v>0</v>
      </c>
      <c r="AF45" s="27">
        <f t="shared" si="46"/>
        <v>2.0087423543298635</v>
      </c>
      <c r="AG45" s="27">
        <f t="shared" si="47"/>
        <v>0</v>
      </c>
      <c r="AH45" s="27">
        <f t="shared" si="48"/>
        <v>0.75826698143577642</v>
      </c>
      <c r="AI45" s="27">
        <f t="shared" si="49"/>
        <v>1.8624101298422577</v>
      </c>
      <c r="AJ45" s="27">
        <f t="shared" si="50"/>
        <v>2.6738888292735261</v>
      </c>
      <c r="AK45" s="28">
        <f t="shared" si="51"/>
        <v>13.302929498873269</v>
      </c>
    </row>
    <row r="46" spans="1:37" ht="15">
      <c r="A46" s="13">
        <v>1935</v>
      </c>
      <c r="B46" s="21">
        <v>9.5</v>
      </c>
      <c r="C46" s="21">
        <v>7.6</v>
      </c>
      <c r="D46" s="21">
        <v>13.6</v>
      </c>
      <c r="E46" s="21" t="s">
        <v>69</v>
      </c>
      <c r="F46" s="21">
        <v>13.7</v>
      </c>
      <c r="G46" s="21"/>
      <c r="H46" s="31">
        <v>16.600000000000001</v>
      </c>
      <c r="I46" s="31"/>
      <c r="J46" s="31">
        <v>5.5</v>
      </c>
      <c r="K46" s="31">
        <v>14</v>
      </c>
      <c r="L46" s="22">
        <f t="shared" si="30"/>
        <v>19.5</v>
      </c>
      <c r="M46" s="18">
        <v>12852</v>
      </c>
      <c r="N46" s="25">
        <f t="shared" si="31"/>
        <v>122.09399999999999</v>
      </c>
      <c r="O46" s="25">
        <f t="shared" si="32"/>
        <v>97.675200000000004</v>
      </c>
      <c r="P46" s="25">
        <f t="shared" si="33"/>
        <v>174.78719999999998</v>
      </c>
      <c r="Q46" s="21" t="s">
        <v>69</v>
      </c>
      <c r="R46" s="25">
        <f t="shared" si="34"/>
        <v>176.07239999999999</v>
      </c>
      <c r="S46" s="25">
        <f t="shared" si="35"/>
        <v>0</v>
      </c>
      <c r="T46" s="25">
        <f t="shared" si="36"/>
        <v>213.34320000000002</v>
      </c>
      <c r="U46" s="25">
        <f t="shared" si="37"/>
        <v>0</v>
      </c>
      <c r="V46" s="25">
        <f t="shared" si="38"/>
        <v>70.686000000000007</v>
      </c>
      <c r="W46" s="25">
        <f t="shared" si="39"/>
        <v>179.928</v>
      </c>
      <c r="X46" s="25">
        <f t="shared" si="40"/>
        <v>250.614</v>
      </c>
      <c r="Y46" s="14">
        <v>9140</v>
      </c>
      <c r="Z46" s="27">
        <f t="shared" si="41"/>
        <v>1.33582056892779</v>
      </c>
      <c r="AA46" s="27">
        <f t="shared" si="42"/>
        <v>1.068656455142232</v>
      </c>
      <c r="AB46" s="27">
        <f t="shared" si="43"/>
        <v>1.9123326039387305</v>
      </c>
      <c r="AC46" s="21" t="s">
        <v>69</v>
      </c>
      <c r="AD46" s="27">
        <f t="shared" si="44"/>
        <v>1.9263938730853389</v>
      </c>
      <c r="AE46" s="27">
        <f t="shared" si="45"/>
        <v>0</v>
      </c>
      <c r="AF46" s="27">
        <f t="shared" si="46"/>
        <v>2.3341706783369807</v>
      </c>
      <c r="AG46" s="27">
        <f t="shared" si="47"/>
        <v>0</v>
      </c>
      <c r="AH46" s="27">
        <f t="shared" si="48"/>
        <v>0.77336980306345737</v>
      </c>
      <c r="AI46" s="27">
        <f t="shared" si="49"/>
        <v>1.968577680525164</v>
      </c>
      <c r="AJ46" s="27">
        <f t="shared" si="50"/>
        <v>2.7419474835886217</v>
      </c>
      <c r="AK46" s="28">
        <f t="shared" si="51"/>
        <v>14.061269146608314</v>
      </c>
    </row>
    <row r="47" spans="1:37" ht="15">
      <c r="A47" s="13">
        <v>1934</v>
      </c>
      <c r="B47" s="21">
        <v>7.6</v>
      </c>
      <c r="C47" s="21">
        <v>9.3000000000000007</v>
      </c>
      <c r="D47" s="21">
        <v>14.1</v>
      </c>
      <c r="E47" s="21" t="s">
        <v>69</v>
      </c>
      <c r="F47" s="21">
        <v>13</v>
      </c>
      <c r="G47" s="21"/>
      <c r="H47" s="31">
        <v>16.100000000000001</v>
      </c>
      <c r="I47" s="31"/>
      <c r="J47" s="31">
        <v>5.3</v>
      </c>
      <c r="K47" s="31">
        <v>16.7</v>
      </c>
      <c r="L47" s="22">
        <f t="shared" si="30"/>
        <v>17.899999999999991</v>
      </c>
      <c r="M47" s="18">
        <v>13782</v>
      </c>
      <c r="N47" s="25">
        <f t="shared" si="31"/>
        <v>104.7432</v>
      </c>
      <c r="O47" s="25">
        <f t="shared" si="32"/>
        <v>128.17260000000002</v>
      </c>
      <c r="P47" s="25">
        <f t="shared" si="33"/>
        <v>194.32619999999997</v>
      </c>
      <c r="Q47" s="21" t="s">
        <v>69</v>
      </c>
      <c r="R47" s="25">
        <f t="shared" si="34"/>
        <v>179.166</v>
      </c>
      <c r="S47" s="25">
        <f t="shared" si="35"/>
        <v>0</v>
      </c>
      <c r="T47" s="25">
        <f t="shared" si="36"/>
        <v>221.89020000000002</v>
      </c>
      <c r="U47" s="25">
        <f t="shared" si="37"/>
        <v>0</v>
      </c>
      <c r="V47" s="25">
        <f t="shared" si="38"/>
        <v>73.044599999999988</v>
      </c>
      <c r="W47" s="25">
        <f t="shared" si="39"/>
        <v>230.15940000000001</v>
      </c>
      <c r="X47" s="25">
        <f t="shared" si="40"/>
        <v>246.69779999999986</v>
      </c>
      <c r="Y47" s="14">
        <v>8980</v>
      </c>
      <c r="Z47" s="27">
        <f t="shared" si="41"/>
        <v>1.1664053452115812</v>
      </c>
      <c r="AA47" s="27">
        <f t="shared" si="42"/>
        <v>1.427311804008909</v>
      </c>
      <c r="AB47" s="27">
        <f t="shared" si="43"/>
        <v>2.1639888641425387</v>
      </c>
      <c r="AC47" s="21" t="s">
        <v>69</v>
      </c>
      <c r="AD47" s="27">
        <f t="shared" si="44"/>
        <v>1.9951670378619153</v>
      </c>
      <c r="AE47" s="27">
        <f t="shared" si="45"/>
        <v>0</v>
      </c>
      <c r="AF47" s="27">
        <f t="shared" si="46"/>
        <v>2.4709376391982185</v>
      </c>
      <c r="AG47" s="27">
        <f t="shared" si="47"/>
        <v>0</v>
      </c>
      <c r="AH47" s="27">
        <f t="shared" si="48"/>
        <v>0.81341425389755007</v>
      </c>
      <c r="AI47" s="27">
        <f t="shared" si="49"/>
        <v>2.5630222717149223</v>
      </c>
      <c r="AJ47" s="27">
        <f t="shared" si="50"/>
        <v>2.7471915367483279</v>
      </c>
      <c r="AK47" s="28">
        <f t="shared" si="51"/>
        <v>15.347438752783964</v>
      </c>
    </row>
    <row r="48" spans="1:37" ht="15">
      <c r="A48" s="13">
        <v>1933</v>
      </c>
      <c r="B48" s="21">
        <v>6.4</v>
      </c>
      <c r="C48" s="21">
        <v>15</v>
      </c>
      <c r="D48" s="21">
        <v>10.8</v>
      </c>
      <c r="E48" s="21" t="s">
        <v>69</v>
      </c>
      <c r="F48" s="21">
        <v>9.3000000000000007</v>
      </c>
      <c r="G48" s="21"/>
      <c r="H48" s="31">
        <v>19.3</v>
      </c>
      <c r="I48" s="31"/>
      <c r="J48" s="31">
        <v>5.4</v>
      </c>
      <c r="K48" s="31">
        <v>15.8</v>
      </c>
      <c r="L48" s="22">
        <f t="shared" si="30"/>
        <v>18</v>
      </c>
      <c r="M48" s="18">
        <v>13515</v>
      </c>
      <c r="N48" s="25">
        <f t="shared" si="31"/>
        <v>86.495999999999995</v>
      </c>
      <c r="O48" s="25">
        <f t="shared" si="32"/>
        <v>202.72499999999999</v>
      </c>
      <c r="P48" s="25">
        <f t="shared" si="33"/>
        <v>145.96199999999999</v>
      </c>
      <c r="Q48" s="21" t="s">
        <v>69</v>
      </c>
      <c r="R48" s="25">
        <f t="shared" si="34"/>
        <v>125.68950000000001</v>
      </c>
      <c r="S48" s="25">
        <f t="shared" si="35"/>
        <v>0</v>
      </c>
      <c r="T48" s="25">
        <f t="shared" si="36"/>
        <v>260.83949999999999</v>
      </c>
      <c r="U48" s="25">
        <f t="shared" si="37"/>
        <v>0</v>
      </c>
      <c r="V48" s="25">
        <f t="shared" si="38"/>
        <v>72.980999999999995</v>
      </c>
      <c r="W48" s="25">
        <f t="shared" si="39"/>
        <v>213.53700000000001</v>
      </c>
      <c r="X48" s="25">
        <f t="shared" si="40"/>
        <v>243.27</v>
      </c>
      <c r="Y48" s="14">
        <v>9020</v>
      </c>
      <c r="Z48" s="27">
        <f t="shared" si="41"/>
        <v>0.95893569844789361</v>
      </c>
      <c r="AA48" s="27">
        <f t="shared" si="42"/>
        <v>2.2475055432372506</v>
      </c>
      <c r="AB48" s="27">
        <f t="shared" si="43"/>
        <v>1.6182039911308204</v>
      </c>
      <c r="AC48" s="21" t="s">
        <v>69</v>
      </c>
      <c r="AD48" s="27">
        <f t="shared" si="44"/>
        <v>1.3934534368070954</v>
      </c>
      <c r="AE48" s="27">
        <f t="shared" si="45"/>
        <v>0</v>
      </c>
      <c r="AF48" s="27">
        <f t="shared" si="46"/>
        <v>2.8917904656319289</v>
      </c>
      <c r="AG48" s="27">
        <f t="shared" si="47"/>
        <v>0</v>
      </c>
      <c r="AH48" s="27">
        <f t="shared" si="48"/>
        <v>0.80910199556541018</v>
      </c>
      <c r="AI48" s="27">
        <f t="shared" si="49"/>
        <v>2.3673725055432375</v>
      </c>
      <c r="AJ48" s="27">
        <f t="shared" si="50"/>
        <v>2.6970066518847005</v>
      </c>
      <c r="AK48" s="28">
        <f t="shared" si="51"/>
        <v>14.983370288248336</v>
      </c>
    </row>
    <row r="49" spans="1:38" ht="15">
      <c r="A49" s="13">
        <v>1932</v>
      </c>
      <c r="B49" s="21">
        <v>6</v>
      </c>
      <c r="C49" s="21">
        <v>6.7</v>
      </c>
      <c r="D49" s="21">
        <v>10.4</v>
      </c>
      <c r="E49" s="21" t="s">
        <v>69</v>
      </c>
      <c r="F49" s="21">
        <v>7</v>
      </c>
      <c r="G49" s="21"/>
      <c r="H49" s="31">
        <v>33.200000000000003</v>
      </c>
      <c r="I49" s="31"/>
      <c r="J49" s="31">
        <v>5.6</v>
      </c>
      <c r="K49" s="31">
        <v>13.6</v>
      </c>
      <c r="L49" s="22">
        <f t="shared" si="30"/>
        <v>17.5</v>
      </c>
      <c r="M49" s="18">
        <v>13606</v>
      </c>
      <c r="N49" s="25">
        <f t="shared" si="31"/>
        <v>81.635999999999996</v>
      </c>
      <c r="O49" s="25">
        <f t="shared" si="32"/>
        <v>91.160200000000003</v>
      </c>
      <c r="P49" s="25">
        <f t="shared" si="33"/>
        <v>141.50239999999999</v>
      </c>
      <c r="Q49" s="21" t="s">
        <v>69</v>
      </c>
      <c r="R49" s="25">
        <f t="shared" si="34"/>
        <v>95.242000000000004</v>
      </c>
      <c r="S49" s="25">
        <f t="shared" si="35"/>
        <v>0</v>
      </c>
      <c r="T49" s="25">
        <f t="shared" si="36"/>
        <v>451.7192</v>
      </c>
      <c r="U49" s="25">
        <f t="shared" si="37"/>
        <v>0</v>
      </c>
      <c r="V49" s="25">
        <f t="shared" si="38"/>
        <v>76.193599999999989</v>
      </c>
      <c r="W49" s="25">
        <f t="shared" si="39"/>
        <v>185.04160000000002</v>
      </c>
      <c r="X49" s="25">
        <f t="shared" si="40"/>
        <v>238.10499999999999</v>
      </c>
      <c r="Y49" s="14">
        <v>9550</v>
      </c>
      <c r="Z49" s="27">
        <f t="shared" si="41"/>
        <v>0.85482722513089004</v>
      </c>
      <c r="AA49" s="27">
        <f t="shared" si="42"/>
        <v>0.95455706806282725</v>
      </c>
      <c r="AB49" s="27">
        <f t="shared" si="43"/>
        <v>1.4817005235602094</v>
      </c>
      <c r="AC49" s="21" t="s">
        <v>69</v>
      </c>
      <c r="AD49" s="27">
        <f t="shared" si="44"/>
        <v>0.99729842931937185</v>
      </c>
      <c r="AE49" s="27">
        <f t="shared" si="45"/>
        <v>0</v>
      </c>
      <c r="AF49" s="27">
        <f t="shared" si="46"/>
        <v>4.7300439790575917</v>
      </c>
      <c r="AG49" s="27">
        <f t="shared" si="47"/>
        <v>0</v>
      </c>
      <c r="AH49" s="27">
        <f t="shared" si="48"/>
        <v>0.79783874345549721</v>
      </c>
      <c r="AI49" s="27">
        <f t="shared" si="49"/>
        <v>1.9376083769633512</v>
      </c>
      <c r="AJ49" s="27">
        <f t="shared" si="50"/>
        <v>2.4932460732984292</v>
      </c>
      <c r="AK49" s="28">
        <f t="shared" si="51"/>
        <v>14.247120418848166</v>
      </c>
    </row>
    <row r="50" spans="1:38" ht="15">
      <c r="A50" s="13">
        <v>1931</v>
      </c>
      <c r="B50" s="21">
        <v>5.9</v>
      </c>
      <c r="C50" s="21">
        <v>14.7</v>
      </c>
      <c r="D50" s="21">
        <v>9.4</v>
      </c>
      <c r="E50" s="21" t="s">
        <v>69</v>
      </c>
      <c r="F50" s="21">
        <v>13.3</v>
      </c>
      <c r="G50" s="21"/>
      <c r="H50" s="31">
        <v>24.1</v>
      </c>
      <c r="I50" s="31"/>
      <c r="J50" s="31">
        <v>5.2</v>
      </c>
      <c r="K50" s="31">
        <v>12.2</v>
      </c>
      <c r="L50" s="22">
        <f t="shared" si="30"/>
        <v>15.199999999999989</v>
      </c>
      <c r="M50" s="18">
        <v>17108</v>
      </c>
      <c r="N50" s="25">
        <f t="shared" si="31"/>
        <v>100.93720000000002</v>
      </c>
      <c r="O50" s="25">
        <f t="shared" si="32"/>
        <v>251.48759999999999</v>
      </c>
      <c r="P50" s="25">
        <f t="shared" si="33"/>
        <v>160.8152</v>
      </c>
      <c r="Q50" s="21" t="s">
        <v>69</v>
      </c>
      <c r="R50" s="25">
        <f t="shared" si="34"/>
        <v>227.53640000000001</v>
      </c>
      <c r="S50" s="25">
        <f t="shared" si="35"/>
        <v>0</v>
      </c>
      <c r="T50" s="25">
        <f t="shared" si="36"/>
        <v>412.30280000000005</v>
      </c>
      <c r="U50" s="25">
        <f t="shared" si="37"/>
        <v>0</v>
      </c>
      <c r="V50" s="25">
        <f t="shared" si="38"/>
        <v>88.961600000000004</v>
      </c>
      <c r="W50" s="25">
        <f t="shared" si="39"/>
        <v>208.71759999999998</v>
      </c>
      <c r="X50" s="25">
        <f t="shared" si="40"/>
        <v>260.04159999999979</v>
      </c>
      <c r="Y50" s="14">
        <v>10360</v>
      </c>
      <c r="Z50" s="27">
        <f t="shared" si="41"/>
        <v>0.97429729729729742</v>
      </c>
      <c r="AA50" s="27">
        <f t="shared" si="42"/>
        <v>2.4274864864864862</v>
      </c>
      <c r="AB50" s="27">
        <f t="shared" si="43"/>
        <v>1.5522702702702702</v>
      </c>
      <c r="AC50" s="21" t="s">
        <v>69</v>
      </c>
      <c r="AD50" s="27">
        <f t="shared" si="44"/>
        <v>2.1962972972972974</v>
      </c>
      <c r="AE50" s="27">
        <f t="shared" si="45"/>
        <v>0</v>
      </c>
      <c r="AF50" s="27">
        <f t="shared" si="46"/>
        <v>3.9797567567567573</v>
      </c>
      <c r="AG50" s="27">
        <f t="shared" si="47"/>
        <v>0</v>
      </c>
      <c r="AH50" s="27">
        <f t="shared" si="48"/>
        <v>0.85870270270270266</v>
      </c>
      <c r="AI50" s="27">
        <f t="shared" si="49"/>
        <v>2.0146486486486483</v>
      </c>
      <c r="AJ50" s="27">
        <f t="shared" si="50"/>
        <v>2.5100540540540521</v>
      </c>
      <c r="AK50" s="28">
        <f t="shared" si="51"/>
        <v>16.513513513513512</v>
      </c>
    </row>
    <row r="51" spans="1:38" ht="15">
      <c r="A51" s="13">
        <v>1930</v>
      </c>
      <c r="B51" s="21">
        <v>7.3</v>
      </c>
      <c r="C51" s="21">
        <v>9.4</v>
      </c>
      <c r="D51" s="21">
        <v>11.2</v>
      </c>
      <c r="E51" s="21" t="s">
        <v>69</v>
      </c>
      <c r="F51" s="21">
        <v>11.7</v>
      </c>
      <c r="G51" s="21"/>
      <c r="H51" s="31">
        <v>25.2</v>
      </c>
      <c r="I51" s="31"/>
      <c r="J51" s="31">
        <v>6.2</v>
      </c>
      <c r="K51" s="31">
        <v>11</v>
      </c>
      <c r="L51" s="22">
        <f t="shared" si="30"/>
        <v>18</v>
      </c>
      <c r="M51" s="18">
        <v>14897</v>
      </c>
      <c r="N51" s="25">
        <f t="shared" si="31"/>
        <v>108.74809999999999</v>
      </c>
      <c r="O51" s="25">
        <f t="shared" si="32"/>
        <v>140.0318</v>
      </c>
      <c r="P51" s="25">
        <f t="shared" si="33"/>
        <v>166.84639999999999</v>
      </c>
      <c r="Q51" s="21" t="s">
        <v>69</v>
      </c>
      <c r="R51" s="25">
        <f t="shared" si="34"/>
        <v>174.29489999999998</v>
      </c>
      <c r="S51" s="25">
        <f t="shared" si="35"/>
        <v>0</v>
      </c>
      <c r="T51" s="25">
        <f t="shared" si="36"/>
        <v>375.40439999999995</v>
      </c>
      <c r="U51" s="25">
        <f t="shared" si="37"/>
        <v>0</v>
      </c>
      <c r="V51" s="25">
        <f t="shared" si="38"/>
        <v>92.361400000000003</v>
      </c>
      <c r="W51" s="25">
        <f t="shared" si="39"/>
        <v>163.86699999999999</v>
      </c>
      <c r="X51" s="25">
        <f t="shared" si="40"/>
        <v>268.14600000000002</v>
      </c>
      <c r="Y51" s="14">
        <v>11560</v>
      </c>
      <c r="Z51" s="27">
        <f t="shared" si="41"/>
        <v>0.94072750865051902</v>
      </c>
      <c r="AA51" s="27">
        <f t="shared" si="42"/>
        <v>1.2113477508650519</v>
      </c>
      <c r="AB51" s="27">
        <f t="shared" si="43"/>
        <v>1.4433079584775086</v>
      </c>
      <c r="AC51" s="21" t="s">
        <v>69</v>
      </c>
      <c r="AD51" s="27">
        <f t="shared" si="44"/>
        <v>1.5077413494809686</v>
      </c>
      <c r="AE51" s="27">
        <f t="shared" si="45"/>
        <v>0</v>
      </c>
      <c r="AF51" s="27">
        <f t="shared" si="46"/>
        <v>3.2474429065743942</v>
      </c>
      <c r="AG51" s="27">
        <f t="shared" si="47"/>
        <v>0</v>
      </c>
      <c r="AH51" s="27">
        <f t="shared" si="48"/>
        <v>0.79897404844290654</v>
      </c>
      <c r="AI51" s="27">
        <f t="shared" si="49"/>
        <v>1.4175346020761246</v>
      </c>
      <c r="AJ51" s="27">
        <f t="shared" si="50"/>
        <v>2.3196020761245677</v>
      </c>
      <c r="AK51" s="28">
        <f t="shared" si="51"/>
        <v>12.886678200692041</v>
      </c>
    </row>
    <row r="52" spans="1:38" ht="15">
      <c r="A52" s="13">
        <v>1929</v>
      </c>
      <c r="B52" s="21">
        <v>7.5</v>
      </c>
      <c r="C52" s="21">
        <v>9.1999999999999993</v>
      </c>
      <c r="D52" s="21">
        <v>11.4</v>
      </c>
      <c r="E52" s="21" t="s">
        <v>69</v>
      </c>
      <c r="F52" s="21">
        <v>11.2</v>
      </c>
      <c r="G52" s="21"/>
      <c r="H52" s="31">
        <v>23.1</v>
      </c>
      <c r="I52" s="31"/>
      <c r="J52" s="31">
        <v>6.4</v>
      </c>
      <c r="K52" s="31">
        <v>12.4</v>
      </c>
      <c r="L52" s="22">
        <f t="shared" si="30"/>
        <v>18.799999999999997</v>
      </c>
      <c r="M52" s="18">
        <v>13284</v>
      </c>
      <c r="N52" s="25">
        <f t="shared" si="31"/>
        <v>99.63</v>
      </c>
      <c r="O52" s="25">
        <f t="shared" si="32"/>
        <v>122.21279999999999</v>
      </c>
      <c r="P52" s="25">
        <f t="shared" si="33"/>
        <v>151.4376</v>
      </c>
      <c r="Q52" s="21" t="s">
        <v>69</v>
      </c>
      <c r="R52" s="25">
        <f t="shared" si="34"/>
        <v>148.7808</v>
      </c>
      <c r="S52" s="25">
        <f t="shared" si="35"/>
        <v>0</v>
      </c>
      <c r="T52" s="25">
        <f t="shared" si="36"/>
        <v>306.86040000000003</v>
      </c>
      <c r="U52" s="25">
        <f t="shared" si="37"/>
        <v>0</v>
      </c>
      <c r="V52" s="25">
        <f t="shared" si="38"/>
        <v>85.017600000000002</v>
      </c>
      <c r="W52" s="25">
        <f t="shared" si="39"/>
        <v>164.7216</v>
      </c>
      <c r="X52" s="25">
        <f t="shared" si="40"/>
        <v>249.73919999999995</v>
      </c>
      <c r="Y52" s="14">
        <v>12087</v>
      </c>
      <c r="Z52" s="27">
        <f t="shared" si="41"/>
        <v>0.82427401340282946</v>
      </c>
      <c r="AA52" s="27">
        <f t="shared" si="42"/>
        <v>1.0111094564408041</v>
      </c>
      <c r="AB52" s="27">
        <f t="shared" si="43"/>
        <v>1.2528965003723009</v>
      </c>
      <c r="AC52" s="21" t="s">
        <v>69</v>
      </c>
      <c r="AD52" s="27">
        <f t="shared" si="44"/>
        <v>1.2309158600148919</v>
      </c>
      <c r="AE52" s="27">
        <f t="shared" si="45"/>
        <v>0</v>
      </c>
      <c r="AF52" s="27">
        <f t="shared" si="46"/>
        <v>2.5387639612807149</v>
      </c>
      <c r="AG52" s="27">
        <f t="shared" si="47"/>
        <v>0</v>
      </c>
      <c r="AH52" s="27">
        <f t="shared" si="48"/>
        <v>0.70338049143708115</v>
      </c>
      <c r="AI52" s="27">
        <f t="shared" si="49"/>
        <v>1.3627997021593448</v>
      </c>
      <c r="AJ52" s="27">
        <f t="shared" si="50"/>
        <v>2.0661801935964257</v>
      </c>
      <c r="AK52" s="28">
        <f t="shared" si="51"/>
        <v>10.990320178704392</v>
      </c>
    </row>
    <row r="53" spans="1:38" ht="15">
      <c r="A53" s="13">
        <v>1928</v>
      </c>
      <c r="B53" s="21">
        <v>7.6</v>
      </c>
      <c r="C53" s="21">
        <v>8.5</v>
      </c>
      <c r="D53" s="21">
        <v>11.1</v>
      </c>
      <c r="E53" s="21" t="s">
        <v>69</v>
      </c>
      <c r="F53" s="21">
        <v>9.6999999999999993</v>
      </c>
      <c r="G53" s="21"/>
      <c r="H53" s="31">
        <v>21.2</v>
      </c>
      <c r="I53" s="31"/>
      <c r="J53" s="31">
        <v>6</v>
      </c>
      <c r="K53" s="31">
        <v>16.100000000000001</v>
      </c>
      <c r="L53" s="22">
        <f t="shared" si="30"/>
        <v>19.799999999999983</v>
      </c>
      <c r="M53" s="18">
        <v>12851</v>
      </c>
      <c r="N53" s="25">
        <f t="shared" si="31"/>
        <v>97.667599999999993</v>
      </c>
      <c r="O53" s="25">
        <f t="shared" si="32"/>
        <v>109.23350000000001</v>
      </c>
      <c r="P53" s="25">
        <f t="shared" si="33"/>
        <v>142.64610000000002</v>
      </c>
      <c r="Q53" s="21" t="s">
        <v>69</v>
      </c>
      <c r="R53" s="25">
        <f t="shared" si="34"/>
        <v>124.65469999999999</v>
      </c>
      <c r="S53" s="25">
        <f t="shared" si="35"/>
        <v>0</v>
      </c>
      <c r="T53" s="25">
        <f t="shared" si="36"/>
        <v>272.44120000000004</v>
      </c>
      <c r="U53" s="25">
        <f t="shared" si="37"/>
        <v>0</v>
      </c>
      <c r="V53" s="25">
        <f t="shared" si="38"/>
        <v>77.105999999999995</v>
      </c>
      <c r="W53" s="25">
        <f t="shared" si="39"/>
        <v>206.90110000000001</v>
      </c>
      <c r="X53" s="25">
        <f t="shared" si="40"/>
        <v>254.44979999999978</v>
      </c>
      <c r="Y53" s="14">
        <v>11678</v>
      </c>
      <c r="Z53" s="27">
        <f t="shared" si="41"/>
        <v>0.83633841411200538</v>
      </c>
      <c r="AA53" s="27">
        <f t="shared" si="42"/>
        <v>0.93537848946737456</v>
      </c>
      <c r="AB53" s="27">
        <f t="shared" si="43"/>
        <v>1.2214942627162186</v>
      </c>
      <c r="AC53" s="21" t="s">
        <v>69</v>
      </c>
      <c r="AD53" s="27">
        <f t="shared" si="44"/>
        <v>1.0674319232745333</v>
      </c>
      <c r="AE53" s="27">
        <f t="shared" si="45"/>
        <v>0</v>
      </c>
      <c r="AF53" s="27">
        <f t="shared" si="46"/>
        <v>2.3329439972598052</v>
      </c>
      <c r="AG53" s="27">
        <f t="shared" si="47"/>
        <v>0</v>
      </c>
      <c r="AH53" s="27">
        <f t="shared" si="48"/>
        <v>0.66026716903579374</v>
      </c>
      <c r="AI53" s="27">
        <f t="shared" si="49"/>
        <v>1.7717169035793801</v>
      </c>
      <c r="AJ53" s="27">
        <f t="shared" si="50"/>
        <v>2.1788816578181178</v>
      </c>
      <c r="AK53" s="28">
        <f t="shared" si="51"/>
        <v>11.004452817263228</v>
      </c>
    </row>
    <row r="54" spans="1:38" ht="15">
      <c r="A54" s="13">
        <v>1927</v>
      </c>
      <c r="B54" s="21">
        <v>7.1</v>
      </c>
      <c r="C54" s="21">
        <v>9.4</v>
      </c>
      <c r="D54" s="21">
        <v>10.7</v>
      </c>
      <c r="E54" s="21" t="s">
        <v>69</v>
      </c>
      <c r="F54" s="21">
        <v>8.3000000000000007</v>
      </c>
      <c r="G54" s="21"/>
      <c r="H54" s="31">
        <v>22.2</v>
      </c>
      <c r="I54" s="31"/>
      <c r="J54" s="31">
        <v>5.9</v>
      </c>
      <c r="K54" s="31">
        <v>14.5</v>
      </c>
      <c r="L54" s="22">
        <f t="shared" si="30"/>
        <v>21.900000000000006</v>
      </c>
      <c r="M54" s="18">
        <v>11904</v>
      </c>
      <c r="N54" s="25">
        <f t="shared" si="31"/>
        <v>84.5184</v>
      </c>
      <c r="O54" s="25">
        <f t="shared" si="32"/>
        <v>111.89760000000001</v>
      </c>
      <c r="P54" s="25">
        <f t="shared" si="33"/>
        <v>127.37279999999998</v>
      </c>
      <c r="Q54" s="21" t="s">
        <v>69</v>
      </c>
      <c r="R54" s="25">
        <f t="shared" si="34"/>
        <v>98.803200000000018</v>
      </c>
      <c r="S54" s="25">
        <f t="shared" si="35"/>
        <v>0</v>
      </c>
      <c r="T54" s="25">
        <f t="shared" si="36"/>
        <v>264.2688</v>
      </c>
      <c r="U54" s="25">
        <f t="shared" si="37"/>
        <v>0</v>
      </c>
      <c r="V54" s="25">
        <f t="shared" si="38"/>
        <v>70.23360000000001</v>
      </c>
      <c r="W54" s="25">
        <f t="shared" si="39"/>
        <v>172.608</v>
      </c>
      <c r="X54" s="25">
        <f t="shared" si="40"/>
        <v>260.69760000000008</v>
      </c>
      <c r="Y54" s="14">
        <v>11110</v>
      </c>
      <c r="Z54" s="27">
        <f t="shared" si="41"/>
        <v>0.76074167416741678</v>
      </c>
      <c r="AA54" s="27">
        <f t="shared" si="42"/>
        <v>1.0071791179117913</v>
      </c>
      <c r="AB54" s="27">
        <f t="shared" si="43"/>
        <v>1.1464698469846983</v>
      </c>
      <c r="AC54" s="21" t="s">
        <v>69</v>
      </c>
      <c r="AD54" s="27">
        <f t="shared" si="44"/>
        <v>0.88931773177317741</v>
      </c>
      <c r="AE54" s="27">
        <f t="shared" si="45"/>
        <v>0</v>
      </c>
      <c r="AF54" s="27">
        <f t="shared" si="46"/>
        <v>2.3786570657065709</v>
      </c>
      <c r="AG54" s="27">
        <f t="shared" si="47"/>
        <v>0</v>
      </c>
      <c r="AH54" s="27">
        <f t="shared" si="48"/>
        <v>0.63216561656165626</v>
      </c>
      <c r="AI54" s="27">
        <f t="shared" si="49"/>
        <v>1.5536273627362736</v>
      </c>
      <c r="AJ54" s="27">
        <f t="shared" si="50"/>
        <v>2.3465130513051315</v>
      </c>
      <c r="AK54" s="28">
        <f t="shared" si="51"/>
        <v>10.714671467146715</v>
      </c>
    </row>
    <row r="55" spans="1:38" ht="15">
      <c r="A55" s="13">
        <v>1926</v>
      </c>
      <c r="B55" s="21">
        <v>7.1</v>
      </c>
      <c r="C55" s="21">
        <v>12.5</v>
      </c>
      <c r="D55" s="21">
        <v>10.3</v>
      </c>
      <c r="E55" s="21" t="s">
        <v>69</v>
      </c>
      <c r="F55" s="21">
        <v>6.9</v>
      </c>
      <c r="G55" s="21"/>
      <c r="H55" s="31">
        <v>24.6</v>
      </c>
      <c r="I55" s="31"/>
      <c r="J55" s="31">
        <v>5.6</v>
      </c>
      <c r="K55" s="31">
        <v>14.3</v>
      </c>
      <c r="L55" s="22">
        <f t="shared" si="30"/>
        <v>18.700000000000003</v>
      </c>
      <c r="M55" s="18">
        <v>10157</v>
      </c>
      <c r="N55" s="25">
        <f t="shared" si="31"/>
        <v>72.114699999999999</v>
      </c>
      <c r="O55" s="25">
        <f t="shared" si="32"/>
        <v>126.96250000000001</v>
      </c>
      <c r="P55" s="25">
        <f t="shared" si="33"/>
        <v>104.61710000000001</v>
      </c>
      <c r="Q55" s="21" t="s">
        <v>69</v>
      </c>
      <c r="R55" s="25">
        <f t="shared" si="34"/>
        <v>70.083300000000008</v>
      </c>
      <c r="S55" s="25">
        <f t="shared" si="35"/>
        <v>0</v>
      </c>
      <c r="T55" s="25">
        <f t="shared" si="36"/>
        <v>249.8622</v>
      </c>
      <c r="U55" s="25">
        <f t="shared" si="37"/>
        <v>0</v>
      </c>
      <c r="V55" s="25">
        <f t="shared" si="38"/>
        <v>56.879199999999997</v>
      </c>
      <c r="W55" s="25">
        <f t="shared" si="39"/>
        <v>145.24510000000001</v>
      </c>
      <c r="X55" s="25">
        <f t="shared" si="40"/>
        <v>189.93590000000003</v>
      </c>
      <c r="Y55" s="14">
        <v>10283</v>
      </c>
      <c r="Z55" s="27">
        <f t="shared" si="41"/>
        <v>0.70130020422055828</v>
      </c>
      <c r="AA55" s="27">
        <f t="shared" si="42"/>
        <v>1.2346834581347856</v>
      </c>
      <c r="AB55" s="27">
        <f t="shared" si="43"/>
        <v>1.0173791695030634</v>
      </c>
      <c r="AC55" s="21" t="s">
        <v>69</v>
      </c>
      <c r="AD55" s="27">
        <f t="shared" si="44"/>
        <v>0.68154526889040168</v>
      </c>
      <c r="AE55" s="27">
        <f t="shared" si="45"/>
        <v>0</v>
      </c>
      <c r="AF55" s="27">
        <f t="shared" si="46"/>
        <v>2.4298570456092583</v>
      </c>
      <c r="AG55" s="27">
        <f t="shared" si="47"/>
        <v>0</v>
      </c>
      <c r="AH55" s="27">
        <f t="shared" si="48"/>
        <v>0.55313818924438396</v>
      </c>
      <c r="AI55" s="27">
        <f t="shared" si="49"/>
        <v>1.4124778761061947</v>
      </c>
      <c r="AJ55" s="27">
        <f t="shared" si="50"/>
        <v>1.8470864533696396</v>
      </c>
      <c r="AK55" s="28">
        <f t="shared" si="51"/>
        <v>9.8774676650782869</v>
      </c>
    </row>
    <row r="56" spans="1:38" ht="15">
      <c r="A56" s="13">
        <v>1925</v>
      </c>
      <c r="B56" s="21">
        <v>7.7</v>
      </c>
      <c r="C56" s="21">
        <v>6.2</v>
      </c>
      <c r="D56" s="21">
        <v>11.6</v>
      </c>
      <c r="E56" s="21" t="s">
        <v>69</v>
      </c>
      <c r="F56" s="21">
        <v>7.1</v>
      </c>
      <c r="G56" s="21"/>
      <c r="H56" s="31">
        <v>22.4</v>
      </c>
      <c r="I56" s="31"/>
      <c r="J56" s="31">
        <v>5.8</v>
      </c>
      <c r="K56" s="31">
        <v>17.8</v>
      </c>
      <c r="L56" s="22">
        <f t="shared" si="30"/>
        <v>21.400000000000006</v>
      </c>
      <c r="M56" s="18">
        <v>9027</v>
      </c>
      <c r="N56" s="25">
        <f t="shared" si="31"/>
        <v>69.507900000000006</v>
      </c>
      <c r="O56" s="25">
        <f t="shared" si="32"/>
        <v>55.967400000000005</v>
      </c>
      <c r="P56" s="25">
        <f t="shared" si="33"/>
        <v>104.7132</v>
      </c>
      <c r="Q56" s="21" t="s">
        <v>69</v>
      </c>
      <c r="R56" s="25">
        <f t="shared" si="34"/>
        <v>64.091700000000003</v>
      </c>
      <c r="S56" s="25">
        <f t="shared" si="35"/>
        <v>0</v>
      </c>
      <c r="T56" s="25">
        <f t="shared" si="36"/>
        <v>202.20479999999998</v>
      </c>
      <c r="U56" s="25">
        <f t="shared" si="37"/>
        <v>0</v>
      </c>
      <c r="V56" s="25">
        <f t="shared" si="38"/>
        <v>52.3566</v>
      </c>
      <c r="W56" s="25">
        <f t="shared" si="39"/>
        <v>160.6806</v>
      </c>
      <c r="X56" s="25">
        <f t="shared" si="40"/>
        <v>193.17780000000005</v>
      </c>
      <c r="Y56" s="14">
        <v>10296</v>
      </c>
      <c r="Z56" s="27">
        <f t="shared" si="41"/>
        <v>0.67509615384615396</v>
      </c>
      <c r="AA56" s="27">
        <f t="shared" si="42"/>
        <v>0.5435839160839161</v>
      </c>
      <c r="AB56" s="27">
        <f t="shared" si="43"/>
        <v>1.017027972027972</v>
      </c>
      <c r="AC56" s="21" t="s">
        <v>69</v>
      </c>
      <c r="AD56" s="27">
        <f t="shared" si="44"/>
        <v>0.62249125874125877</v>
      </c>
      <c r="AE56" s="27">
        <f t="shared" si="45"/>
        <v>0</v>
      </c>
      <c r="AF56" s="27">
        <f t="shared" si="46"/>
        <v>1.9639160839160834</v>
      </c>
      <c r="AG56" s="27">
        <f t="shared" si="47"/>
        <v>0</v>
      </c>
      <c r="AH56" s="27">
        <f t="shared" si="48"/>
        <v>0.50851398601398601</v>
      </c>
      <c r="AI56" s="27">
        <f t="shared" si="49"/>
        <v>1.560611888111888</v>
      </c>
      <c r="AJ56" s="27">
        <f t="shared" si="50"/>
        <v>1.8762412587412594</v>
      </c>
      <c r="AK56" s="28">
        <f t="shared" si="51"/>
        <v>8.7674825174825166</v>
      </c>
    </row>
    <row r="57" spans="1:38" ht="15">
      <c r="A57" s="13">
        <v>1924</v>
      </c>
      <c r="B57" s="21">
        <v>6.4</v>
      </c>
      <c r="C57" s="21">
        <v>5.5</v>
      </c>
      <c r="D57" s="21">
        <v>9.6999999999999993</v>
      </c>
      <c r="E57" s="21" t="s">
        <v>69</v>
      </c>
      <c r="F57" s="21">
        <v>5</v>
      </c>
      <c r="G57" s="21"/>
      <c r="H57" s="31">
        <v>13.8</v>
      </c>
      <c r="I57" s="31"/>
      <c r="J57" s="31">
        <v>4.8</v>
      </c>
      <c r="K57" s="31">
        <v>15.8</v>
      </c>
      <c r="L57" s="22">
        <f t="shared" si="30"/>
        <v>39</v>
      </c>
      <c r="M57" s="18">
        <v>10105</v>
      </c>
      <c r="N57" s="25">
        <f t="shared" si="31"/>
        <v>64.671999999999997</v>
      </c>
      <c r="O57" s="25">
        <f t="shared" si="32"/>
        <v>55.577500000000001</v>
      </c>
      <c r="P57" s="25">
        <f t="shared" si="33"/>
        <v>98.018500000000003</v>
      </c>
      <c r="Q57" s="21" t="s">
        <v>69</v>
      </c>
      <c r="R57" s="25">
        <f t="shared" si="34"/>
        <v>50.524999999999999</v>
      </c>
      <c r="S57" s="25">
        <f t="shared" si="35"/>
        <v>0</v>
      </c>
      <c r="T57" s="25">
        <f t="shared" si="36"/>
        <v>139.44900000000001</v>
      </c>
      <c r="U57" s="25">
        <f t="shared" si="37"/>
        <v>0</v>
      </c>
      <c r="V57" s="25">
        <f t="shared" si="38"/>
        <v>48.503999999999998</v>
      </c>
      <c r="W57" s="25">
        <f t="shared" si="39"/>
        <v>159.65899999999999</v>
      </c>
      <c r="X57" s="25">
        <f t="shared" si="40"/>
        <v>394.09500000000003</v>
      </c>
      <c r="Y57" s="14">
        <v>9257</v>
      </c>
      <c r="Z57" s="27">
        <f t="shared" si="41"/>
        <v>0.69862806524792043</v>
      </c>
      <c r="AA57" s="27">
        <f t="shared" si="42"/>
        <v>0.6003834935724317</v>
      </c>
      <c r="AB57" s="27">
        <f t="shared" si="43"/>
        <v>1.0588581613913794</v>
      </c>
      <c r="AC57" s="21" t="s">
        <v>69</v>
      </c>
      <c r="AD57" s="27">
        <f t="shared" si="44"/>
        <v>0.54580317597493788</v>
      </c>
      <c r="AE57" s="27">
        <f t="shared" si="45"/>
        <v>0</v>
      </c>
      <c r="AF57" s="27">
        <f t="shared" si="46"/>
        <v>1.5064167656908287</v>
      </c>
      <c r="AG57" s="27">
        <f t="shared" si="47"/>
        <v>0</v>
      </c>
      <c r="AH57" s="27">
        <f t="shared" si="48"/>
        <v>0.52397104893594038</v>
      </c>
      <c r="AI57" s="27">
        <f t="shared" si="49"/>
        <v>1.7247380360808038</v>
      </c>
      <c r="AJ57" s="27">
        <f t="shared" si="50"/>
        <v>4.2572647726045156</v>
      </c>
      <c r="AK57" s="28">
        <f t="shared" si="51"/>
        <v>10.916063519498756</v>
      </c>
    </row>
    <row r="58" spans="1:38" ht="15">
      <c r="A58" s="13">
        <v>1923</v>
      </c>
      <c r="B58" s="21">
        <v>7.9</v>
      </c>
      <c r="C58" s="21">
        <v>8.6</v>
      </c>
      <c r="D58" s="21">
        <v>14.1</v>
      </c>
      <c r="E58" s="21" t="s">
        <v>69</v>
      </c>
      <c r="F58" s="21">
        <v>14.3</v>
      </c>
      <c r="G58" s="21"/>
      <c r="H58" s="31">
        <v>13.7</v>
      </c>
      <c r="I58" s="31"/>
      <c r="J58" s="31" t="s">
        <v>68</v>
      </c>
      <c r="K58" s="31">
        <v>9.4</v>
      </c>
      <c r="L58" s="22">
        <f t="shared" si="30"/>
        <v>31.999999999999986</v>
      </c>
      <c r="M58" s="18">
        <v>7876</v>
      </c>
      <c r="N58" s="25">
        <f t="shared" si="31"/>
        <v>62.220399999999998</v>
      </c>
      <c r="O58" s="25">
        <f t="shared" si="32"/>
        <v>67.733599999999996</v>
      </c>
      <c r="P58" s="25">
        <f t="shared" si="33"/>
        <v>111.05159999999999</v>
      </c>
      <c r="Q58" s="21" t="s">
        <v>69</v>
      </c>
      <c r="R58" s="25">
        <f>F58*$M58/1000</f>
        <v>112.6268</v>
      </c>
      <c r="S58" s="25">
        <f>G58*$M58/1000</f>
        <v>0</v>
      </c>
      <c r="T58" s="25">
        <f>H58*$M58/1000</f>
        <v>107.9012</v>
      </c>
      <c r="U58" s="25">
        <f>I58*$M58/1000</f>
        <v>0</v>
      </c>
      <c r="V58" s="25" t="s">
        <v>68</v>
      </c>
      <c r="W58" s="25">
        <f>K58*$M58/1000</f>
        <v>74.034400000000005</v>
      </c>
      <c r="X58" s="25">
        <f>L58*$M58/1000</f>
        <v>252.0319999999999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ht="15">
      <c r="A59" s="13">
        <v>1922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38" ht="15">
      <c r="A60" s="13">
        <v>1921</v>
      </c>
    </row>
    <row r="61" spans="1:38" ht="15">
      <c r="A61" s="13">
        <v>1920</v>
      </c>
    </row>
    <row r="62" spans="1:38" ht="15">
      <c r="A62" s="13">
        <v>1919</v>
      </c>
    </row>
    <row r="63" spans="1:38" ht="15">
      <c r="A63" s="29">
        <v>1918</v>
      </c>
    </row>
    <row r="64" spans="1:38" ht="15">
      <c r="A64" s="29">
        <v>1917</v>
      </c>
    </row>
    <row r="65" spans="1:25" ht="15">
      <c r="A65" s="29">
        <v>1916</v>
      </c>
    </row>
    <row r="66" spans="1:25" ht="15">
      <c r="A66" s="29">
        <v>1915</v>
      </c>
    </row>
    <row r="67" spans="1:25" ht="15">
      <c r="A67" s="29">
        <v>1914</v>
      </c>
    </row>
    <row r="68" spans="1:25" ht="15">
      <c r="A68" s="13">
        <v>1913</v>
      </c>
      <c r="Y68" s="14">
        <v>10116</v>
      </c>
    </row>
    <row r="69" spans="1:25" ht="15" hidden="1">
      <c r="A69" s="13">
        <v>1912</v>
      </c>
    </row>
    <row r="70" spans="1:25" ht="15" hidden="1">
      <c r="A70" s="13">
        <v>1911</v>
      </c>
    </row>
    <row r="71" spans="1:25" ht="15" hidden="1">
      <c r="A71" s="13">
        <v>1910</v>
      </c>
    </row>
    <row r="72" spans="1:25" ht="15" hidden="1">
      <c r="A72" s="13">
        <v>1909</v>
      </c>
    </row>
    <row r="73" spans="1:25" ht="15" hidden="1">
      <c r="A73" s="13">
        <v>1908</v>
      </c>
    </row>
    <row r="74" spans="1:25" ht="15" hidden="1">
      <c r="A74" s="13">
        <v>1907</v>
      </c>
    </row>
    <row r="75" spans="1:25" ht="15" hidden="1">
      <c r="A75" s="13">
        <v>1906</v>
      </c>
    </row>
    <row r="76" spans="1:25" ht="15" hidden="1">
      <c r="A76" s="13">
        <v>1905</v>
      </c>
    </row>
    <row r="77" spans="1:25" ht="15" hidden="1">
      <c r="A77" s="13">
        <v>1904</v>
      </c>
    </row>
    <row r="78" spans="1:25" ht="15" hidden="1">
      <c r="A78" s="13">
        <v>1903</v>
      </c>
    </row>
    <row r="79" spans="1:25" ht="15" hidden="1">
      <c r="A79" s="13">
        <v>1902</v>
      </c>
    </row>
    <row r="80" spans="1:25" ht="15" hidden="1">
      <c r="A80" s="13">
        <v>1901</v>
      </c>
    </row>
    <row r="81" spans="1:1" ht="15" hidden="1">
      <c r="A81" s="13">
        <v>1900</v>
      </c>
    </row>
    <row r="82" spans="1:1" ht="15" hidden="1">
      <c r="A82" s="13">
        <v>1899</v>
      </c>
    </row>
    <row r="83" spans="1:1" ht="15" hidden="1">
      <c r="A83" s="13">
        <v>1898</v>
      </c>
    </row>
    <row r="84" spans="1:1" ht="15" hidden="1">
      <c r="A84" s="13">
        <v>1897</v>
      </c>
    </row>
    <row r="85" spans="1:1" ht="15" hidden="1">
      <c r="A85" s="13">
        <v>1896</v>
      </c>
    </row>
    <row r="86" spans="1:1" ht="15" hidden="1">
      <c r="A86" s="13">
        <v>1895</v>
      </c>
    </row>
    <row r="87" spans="1:1" ht="15" hidden="1">
      <c r="A87" s="13">
        <v>1894</v>
      </c>
    </row>
    <row r="88" spans="1:1" ht="15" hidden="1">
      <c r="A88" s="13">
        <v>1893</v>
      </c>
    </row>
    <row r="89" spans="1:1" ht="15" hidden="1">
      <c r="A89" s="13">
        <v>1892</v>
      </c>
    </row>
    <row r="90" spans="1:1" ht="15" hidden="1">
      <c r="A90" s="13">
        <v>1891</v>
      </c>
    </row>
    <row r="91" spans="1:1" ht="15" hidden="1">
      <c r="A91" s="13">
        <v>1890</v>
      </c>
    </row>
    <row r="92" spans="1:1" ht="15" hidden="1">
      <c r="A92" s="13">
        <v>1889</v>
      </c>
    </row>
    <row r="93" spans="1:1" ht="15" hidden="1">
      <c r="A93" s="13">
        <v>1888</v>
      </c>
    </row>
    <row r="94" spans="1:1" ht="15" hidden="1">
      <c r="A94" s="13">
        <v>1887</v>
      </c>
    </row>
    <row r="95" spans="1:1" ht="15" hidden="1">
      <c r="A95" s="13">
        <v>1886</v>
      </c>
    </row>
    <row r="96" spans="1:1" ht="15" hidden="1">
      <c r="A96" s="13">
        <v>1885</v>
      </c>
    </row>
    <row r="97" spans="1:1" ht="15" hidden="1">
      <c r="A97" s="13">
        <v>1884</v>
      </c>
    </row>
    <row r="98" spans="1:1" ht="15" hidden="1">
      <c r="A98" s="13">
        <v>1883</v>
      </c>
    </row>
    <row r="99" spans="1:1" ht="15" hidden="1">
      <c r="A99" s="13">
        <v>1882</v>
      </c>
    </row>
    <row r="100" spans="1:1" ht="15" hidden="1">
      <c r="A100" s="13">
        <v>1881</v>
      </c>
    </row>
    <row r="101" spans="1:1" ht="15" hidden="1">
      <c r="A101" s="13">
        <v>1880</v>
      </c>
    </row>
    <row r="102" spans="1:1" ht="15" hidden="1">
      <c r="A102" s="13">
        <v>1879</v>
      </c>
    </row>
    <row r="103" spans="1:1" ht="15" hidden="1">
      <c r="A103" s="13">
        <v>1878</v>
      </c>
    </row>
    <row r="104" spans="1:1" ht="15" hidden="1">
      <c r="A104" s="13">
        <v>1877</v>
      </c>
    </row>
    <row r="105" spans="1:1" ht="15" hidden="1">
      <c r="A105" s="13">
        <v>1876</v>
      </c>
    </row>
    <row r="106" spans="1:1" ht="15" hidden="1">
      <c r="A106" s="13">
        <v>1875</v>
      </c>
    </row>
    <row r="107" spans="1:1" ht="15" hidden="1">
      <c r="A107" s="13">
        <v>1874</v>
      </c>
    </row>
    <row r="108" spans="1:1" ht="15" hidden="1">
      <c r="A108" s="13">
        <v>1873</v>
      </c>
    </row>
    <row r="109" spans="1:1" ht="15" hidden="1">
      <c r="A109" s="13">
        <v>1872</v>
      </c>
    </row>
    <row r="110" spans="1:1" ht="15" hidden="1">
      <c r="A110" s="13">
        <v>1871</v>
      </c>
    </row>
    <row r="111" spans="1:1" ht="15" hidden="1">
      <c r="A111" s="13">
        <v>1870</v>
      </c>
    </row>
    <row r="112" spans="1:1" ht="15" hidden="1">
      <c r="A112" s="13">
        <v>1869</v>
      </c>
    </row>
    <row r="113" spans="1:37" ht="15">
      <c r="A113" s="13">
        <v>1868</v>
      </c>
      <c r="B113" s="32" t="s">
        <v>70</v>
      </c>
    </row>
    <row r="115" spans="1:37" ht="15">
      <c r="AK115" s="15" t="s">
        <v>37</v>
      </c>
    </row>
    <row r="116" spans="1:37" ht="15">
      <c r="B116" s="16" t="s">
        <v>71</v>
      </c>
      <c r="C116" s="17"/>
      <c r="D116" s="17"/>
      <c r="E116" s="17"/>
      <c r="F116" s="17"/>
      <c r="G116" s="17"/>
      <c r="H116" s="7"/>
      <c r="I116" s="7"/>
      <c r="J116" s="7"/>
      <c r="K116" s="7"/>
      <c r="L116" s="7"/>
      <c r="M116" s="18" t="s">
        <v>72</v>
      </c>
      <c r="N116" s="6" t="s">
        <v>73</v>
      </c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14" t="s">
        <v>22</v>
      </c>
      <c r="Z116" s="6" t="s">
        <v>74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19" t="s">
        <v>75</v>
      </c>
      <c r="AK116" s="8"/>
    </row>
    <row r="117" spans="1:37" ht="15">
      <c r="C117" s="10" t="s">
        <v>43</v>
      </c>
      <c r="D117" s="10" t="s">
        <v>44</v>
      </c>
      <c r="E117" s="10" t="s">
        <v>45</v>
      </c>
      <c r="F117" s="10" t="s">
        <v>46</v>
      </c>
      <c r="G117" s="10" t="s">
        <v>47</v>
      </c>
      <c r="H117" s="10" t="s">
        <v>48</v>
      </c>
      <c r="I117" s="10"/>
      <c r="J117" s="10" t="s">
        <v>49</v>
      </c>
      <c r="K117" s="10" t="s">
        <v>50</v>
      </c>
      <c r="L117" s="21" t="s">
        <v>51</v>
      </c>
      <c r="M117" s="14" t="s">
        <v>52</v>
      </c>
      <c r="N117" s="10"/>
      <c r="O117" s="10" t="s">
        <v>43</v>
      </c>
      <c r="P117" s="10" t="s">
        <v>44</v>
      </c>
      <c r="Q117" s="10" t="s">
        <v>45</v>
      </c>
      <c r="R117" s="10" t="s">
        <v>46</v>
      </c>
      <c r="S117" s="10" t="s">
        <v>47</v>
      </c>
      <c r="T117" s="10" t="s">
        <v>48</v>
      </c>
      <c r="U117" s="10"/>
      <c r="V117" s="10" t="s">
        <v>49</v>
      </c>
      <c r="W117" s="10" t="s">
        <v>50</v>
      </c>
      <c r="X117" s="21" t="s">
        <v>51</v>
      </c>
      <c r="Y117" s="14" t="s">
        <v>53</v>
      </c>
      <c r="Z117" s="10"/>
      <c r="AA117" s="10" t="s">
        <v>43</v>
      </c>
      <c r="AB117" s="10" t="s">
        <v>44</v>
      </c>
      <c r="AC117" s="10" t="s">
        <v>45</v>
      </c>
      <c r="AD117" s="10" t="s">
        <v>46</v>
      </c>
      <c r="AE117" s="10" t="s">
        <v>47</v>
      </c>
      <c r="AF117" s="10" t="s">
        <v>48</v>
      </c>
      <c r="AG117" s="10"/>
      <c r="AH117" s="10" t="s">
        <v>49</v>
      </c>
      <c r="AI117" s="10" t="s">
        <v>50</v>
      </c>
      <c r="AJ117" s="21" t="s">
        <v>51</v>
      </c>
      <c r="AK117" s="10" t="s">
        <v>32</v>
      </c>
    </row>
    <row r="118" spans="1:37" ht="15">
      <c r="B118" s="10" t="s">
        <v>54</v>
      </c>
      <c r="C118" s="10" t="s">
        <v>55</v>
      </c>
      <c r="D118" s="10" t="s">
        <v>56</v>
      </c>
      <c r="E118" s="10" t="s">
        <v>57</v>
      </c>
      <c r="F118" s="10" t="s">
        <v>58</v>
      </c>
      <c r="G118" s="10" t="s">
        <v>59</v>
      </c>
      <c r="H118" s="10" t="s">
        <v>60</v>
      </c>
      <c r="I118" s="10" t="s">
        <v>61</v>
      </c>
      <c r="J118" s="10" t="s">
        <v>62</v>
      </c>
      <c r="K118" s="10" t="s">
        <v>63</v>
      </c>
      <c r="L118" s="21" t="s">
        <v>64</v>
      </c>
      <c r="M118" s="14" t="s">
        <v>65</v>
      </c>
      <c r="N118" s="10" t="s">
        <v>54</v>
      </c>
      <c r="O118" s="10" t="s">
        <v>55</v>
      </c>
      <c r="P118" s="10" t="s">
        <v>56</v>
      </c>
      <c r="Q118" s="10" t="s">
        <v>57</v>
      </c>
      <c r="R118" s="10" t="s">
        <v>58</v>
      </c>
      <c r="S118" s="10" t="s">
        <v>59</v>
      </c>
      <c r="T118" s="10" t="s">
        <v>60</v>
      </c>
      <c r="U118" s="10" t="s">
        <v>61</v>
      </c>
      <c r="V118" s="10" t="s">
        <v>62</v>
      </c>
      <c r="W118" s="10" t="s">
        <v>63</v>
      </c>
      <c r="X118" s="21" t="s">
        <v>64</v>
      </c>
      <c r="Y118" s="14" t="s">
        <v>66</v>
      </c>
      <c r="Z118" s="10" t="s">
        <v>54</v>
      </c>
      <c r="AA118" s="10" t="s">
        <v>55</v>
      </c>
      <c r="AB118" s="10" t="s">
        <v>56</v>
      </c>
      <c r="AC118" s="10" t="s">
        <v>57</v>
      </c>
      <c r="AD118" s="10" t="s">
        <v>58</v>
      </c>
      <c r="AE118" s="10" t="s">
        <v>59</v>
      </c>
      <c r="AF118" s="10" t="s">
        <v>60</v>
      </c>
      <c r="AG118" s="10" t="s">
        <v>61</v>
      </c>
      <c r="AH118" s="10" t="s">
        <v>62</v>
      </c>
      <c r="AI118" s="10" t="s">
        <v>63</v>
      </c>
      <c r="AJ118" s="21" t="s">
        <v>64</v>
      </c>
      <c r="AK118" s="10" t="s">
        <v>67</v>
      </c>
    </row>
    <row r="119" spans="1:37" ht="15">
      <c r="A119" s="13">
        <v>1975</v>
      </c>
    </row>
    <row r="120" spans="1:37" ht="15">
      <c r="A120" s="13">
        <v>1974</v>
      </c>
      <c r="C120" s="33" t="s">
        <v>76</v>
      </c>
      <c r="AJ120" s="33" t="s">
        <v>76</v>
      </c>
    </row>
    <row r="121" spans="1:37" ht="15">
      <c r="A121" s="13">
        <v>1973</v>
      </c>
    </row>
    <row r="122" spans="1:37" ht="15">
      <c r="A122" s="13">
        <v>1972</v>
      </c>
    </row>
    <row r="123" spans="1:37" ht="15">
      <c r="A123" s="13">
        <v>1971</v>
      </c>
    </row>
    <row r="124" spans="1:37" ht="15">
      <c r="A124" s="13">
        <v>1970</v>
      </c>
    </row>
    <row r="125" spans="1:37" ht="15">
      <c r="A125" s="13">
        <v>1969</v>
      </c>
    </row>
    <row r="126" spans="1:37" ht="15">
      <c r="A126" s="13">
        <v>1968</v>
      </c>
    </row>
    <row r="127" spans="1:37" ht="15">
      <c r="A127" s="13">
        <v>1967</v>
      </c>
    </row>
    <row r="128" spans="1:37" ht="15">
      <c r="A128" s="13">
        <v>1966</v>
      </c>
    </row>
    <row r="129" spans="1:1" ht="15">
      <c r="A129" s="13">
        <v>1965</v>
      </c>
    </row>
    <row r="130" spans="1:1" ht="15">
      <c r="A130" s="13">
        <v>1964</v>
      </c>
    </row>
    <row r="131" spans="1:1" ht="15">
      <c r="A131" s="13">
        <v>1963</v>
      </c>
    </row>
    <row r="132" spans="1:1" ht="15">
      <c r="A132" s="13">
        <v>1962</v>
      </c>
    </row>
    <row r="133" spans="1:1" ht="15">
      <c r="A133" s="13">
        <v>1961</v>
      </c>
    </row>
    <row r="134" spans="1:1" ht="15">
      <c r="A134" s="13">
        <v>1960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6"/>
  <sheetViews>
    <sheetView zoomScale="120" zoomScaleNormal="120" zoomScalePageLayoutView="120" workbookViewId="0">
      <pane xSplit="5220" ySplit="3880" topLeftCell="Q145" activePane="bottomRight"/>
      <selection pane="topRight" activeCell="Q1" sqref="Q1"/>
      <selection pane="bottomLeft" activeCell="A145" sqref="A145"/>
      <selection pane="bottomRight" activeCell="X121" sqref="X121"/>
    </sheetView>
  </sheetViews>
  <sheetFormatPr baseColWidth="10" defaultColWidth="8.7109375" defaultRowHeight="15" x14ac:dyDescent="0"/>
  <cols>
    <col min="41" max="1025" width="8.7109375" style="1"/>
  </cols>
  <sheetData>
    <row r="1" spans="1:38" ht="17">
      <c r="B1" s="2" t="s">
        <v>77</v>
      </c>
    </row>
    <row r="2" spans="1:38">
      <c r="A2" s="13"/>
      <c r="Y2" s="10" t="s">
        <v>78</v>
      </c>
      <c r="Z2" s="10" t="s">
        <v>79</v>
      </c>
      <c r="AA2" s="5" t="s">
        <v>80</v>
      </c>
    </row>
    <row r="3" spans="1:38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81</v>
      </c>
      <c r="O3" s="7"/>
      <c r="P3" s="7"/>
      <c r="Q3" s="7"/>
      <c r="R3" s="7"/>
      <c r="S3" s="7"/>
      <c r="T3" s="7"/>
      <c r="U3" s="7"/>
      <c r="V3" s="7"/>
      <c r="W3" s="7"/>
      <c r="X3" s="7"/>
      <c r="Y3" s="34" t="s">
        <v>22</v>
      </c>
      <c r="Z3" s="35" t="s">
        <v>22</v>
      </c>
      <c r="AA3" s="19" t="s">
        <v>41</v>
      </c>
      <c r="AB3" s="7"/>
      <c r="AC3" s="7"/>
      <c r="AD3" s="7"/>
      <c r="AE3" s="7"/>
      <c r="AF3" s="7"/>
      <c r="AG3" s="7"/>
      <c r="AH3" s="7"/>
      <c r="AI3" s="7"/>
      <c r="AJ3" s="7"/>
      <c r="AK3" s="19" t="s">
        <v>42</v>
      </c>
      <c r="AL3" s="8"/>
    </row>
    <row r="4" spans="1:38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21" t="s">
        <v>51</v>
      </c>
      <c r="M4" s="10" t="s">
        <v>82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36" t="s">
        <v>53</v>
      </c>
      <c r="Z4" s="37" t="s">
        <v>53</v>
      </c>
      <c r="AA4" s="10"/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/>
      <c r="AI4" s="10" t="s">
        <v>49</v>
      </c>
      <c r="AJ4" s="10" t="s">
        <v>50</v>
      </c>
      <c r="AK4" s="21" t="s">
        <v>51</v>
      </c>
      <c r="AL4" s="10" t="s">
        <v>20</v>
      </c>
    </row>
    <row r="5" spans="1:38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83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38" t="s">
        <v>66</v>
      </c>
      <c r="Z5" s="39" t="s">
        <v>84</v>
      </c>
      <c r="AA5" s="10" t="s">
        <v>54</v>
      </c>
      <c r="AB5" s="10" t="s">
        <v>55</v>
      </c>
      <c r="AC5" s="10" t="s">
        <v>56</v>
      </c>
      <c r="AD5" s="10" t="s">
        <v>57</v>
      </c>
      <c r="AE5" s="10" t="s">
        <v>58</v>
      </c>
      <c r="AF5" s="10" t="s">
        <v>59</v>
      </c>
      <c r="AG5" s="10" t="s">
        <v>60</v>
      </c>
      <c r="AH5" s="10" t="s">
        <v>61</v>
      </c>
      <c r="AI5" s="10" t="s">
        <v>62</v>
      </c>
      <c r="AJ5" s="10" t="s">
        <v>63</v>
      </c>
      <c r="AK5" s="21" t="s">
        <v>64</v>
      </c>
      <c r="AL5" s="10" t="s">
        <v>67</v>
      </c>
    </row>
    <row r="6" spans="1:38">
      <c r="A6" s="13">
        <v>1975</v>
      </c>
      <c r="B6" s="40">
        <v>8.5</v>
      </c>
      <c r="C6" s="40">
        <v>6.8</v>
      </c>
      <c r="D6" s="40">
        <v>2.7</v>
      </c>
      <c r="E6" s="40">
        <v>3.9</v>
      </c>
      <c r="F6" s="40">
        <v>15.9</v>
      </c>
      <c r="G6" s="40">
        <v>20.5</v>
      </c>
      <c r="H6" s="40">
        <v>2.8</v>
      </c>
      <c r="I6" s="40">
        <v>1.6</v>
      </c>
      <c r="J6" s="40">
        <v>23.2</v>
      </c>
      <c r="K6" s="40">
        <v>6.8</v>
      </c>
      <c r="L6" s="40">
        <f t="shared" ref="L6:L24" si="0">100-SUM(B6:K6)</f>
        <v>7.3000000000000114</v>
      </c>
      <c r="M6" s="25">
        <v>755276</v>
      </c>
      <c r="N6" s="25">
        <f t="shared" ref="N6:N20" si="1">B6*$M6/100</f>
        <v>64198.46</v>
      </c>
      <c r="O6" s="25">
        <f t="shared" ref="O6:O20" si="2">C6*$M6/100</f>
        <v>51358.767999999996</v>
      </c>
      <c r="P6" s="25">
        <f t="shared" ref="P6:P20" si="3">D6*$M6/100</f>
        <v>20392.452000000001</v>
      </c>
      <c r="Q6" s="25">
        <f t="shared" ref="Q6:Q20" si="4">E6*$M6/100</f>
        <v>29455.763999999999</v>
      </c>
      <c r="R6" s="25">
        <f t="shared" ref="R6:R20" si="5">F6*$M6/100</f>
        <v>120088.88400000001</v>
      </c>
      <c r="S6" s="25">
        <f t="shared" ref="S6:S20" si="6">G6*$M6/100</f>
        <v>154831.57999999999</v>
      </c>
      <c r="T6" s="25">
        <f t="shared" ref="T6:T20" si="7">H6*$M6/100</f>
        <v>21147.727999999999</v>
      </c>
      <c r="U6" s="25">
        <f t="shared" ref="U6:U20" si="8">I6*$M6/100</f>
        <v>12084.416000000001</v>
      </c>
      <c r="V6" s="25">
        <f t="shared" ref="V6:V20" si="9">J6*$M6/100</f>
        <v>175224.03200000001</v>
      </c>
      <c r="W6" s="25">
        <f t="shared" ref="W6:W20" si="10">K6*$M6/100</f>
        <v>51358.767999999996</v>
      </c>
      <c r="X6" s="25">
        <f t="shared" ref="X6:X20" si="11">L6*$M6/100</f>
        <v>55135.148000000081</v>
      </c>
      <c r="Y6" s="25">
        <v>2289400</v>
      </c>
      <c r="Z6" s="18">
        <v>2326</v>
      </c>
      <c r="AA6" s="40">
        <f t="shared" ref="AA6:AA20" si="12">100*(N6/1000)/$Z6</f>
        <v>2.7600369733447976</v>
      </c>
      <c r="AB6" s="40">
        <f t="shared" ref="AB6:AB20" si="13">100*(O6/1000)/$Z6</f>
        <v>2.2080295786758382</v>
      </c>
      <c r="AC6" s="40">
        <f t="shared" ref="AC6:AC20" si="14">100*(P6/1000)/$Z6</f>
        <v>0.87671762682717125</v>
      </c>
      <c r="AD6" s="40">
        <f t="shared" ref="AD6:AD20" si="15">100*(Q6/1000)/$Z6</f>
        <v>1.266369905417025</v>
      </c>
      <c r="AE6" s="40">
        <f t="shared" ref="AE6:AE20" si="16">100*(R6/1000)/$Z6</f>
        <v>5.1628926913155633</v>
      </c>
      <c r="AF6" s="40">
        <f t="shared" ref="AF6:AF20" si="17">100*(S6/1000)/$Z6</f>
        <v>6.6565597592433354</v>
      </c>
      <c r="AG6" s="40">
        <f t="shared" ref="AG6:AG20" si="18">100*(T6/1000)/$Z6</f>
        <v>0.90918865004299232</v>
      </c>
      <c r="AH6" s="40">
        <f t="shared" ref="AH6:AH20" si="19">100*(U6/1000)/$Z6</f>
        <v>0.51953637145313847</v>
      </c>
      <c r="AI6" s="40">
        <f t="shared" ref="AI6:AI20" si="20">100*(V6/1000)/$Z6</f>
        <v>7.533277386070508</v>
      </c>
      <c r="AJ6" s="40">
        <f t="shared" ref="AJ6:AJ20" si="21">100*(W6/1000)/$Z6</f>
        <v>2.2080295786758382</v>
      </c>
      <c r="AK6" s="40">
        <f t="shared" ref="AK6:AK20" si="22">100*(X6/1000)/$Z6</f>
        <v>2.3703846947549474</v>
      </c>
      <c r="AL6" s="28">
        <f t="shared" ref="AL6:AL37" si="23">SUM(AA6:AK6)</f>
        <v>32.471023215821155</v>
      </c>
    </row>
    <row r="7" spans="1:38">
      <c r="A7" s="13">
        <v>1974</v>
      </c>
      <c r="B7" s="40">
        <v>8.4</v>
      </c>
      <c r="C7" s="40">
        <v>6.5</v>
      </c>
      <c r="D7" s="40">
        <v>2.9</v>
      </c>
      <c r="E7" s="40">
        <v>4.5999999999999996</v>
      </c>
      <c r="F7" s="40">
        <v>16.899999999999999</v>
      </c>
      <c r="G7" s="40">
        <v>16.7</v>
      </c>
      <c r="H7" s="40">
        <v>3.1</v>
      </c>
      <c r="I7" s="40">
        <v>1.6</v>
      </c>
      <c r="J7" s="40">
        <v>23.8</v>
      </c>
      <c r="K7" s="40">
        <v>7.6</v>
      </c>
      <c r="L7" s="40">
        <f t="shared" si="0"/>
        <v>7.9000000000000057</v>
      </c>
      <c r="M7" s="25">
        <v>598486</v>
      </c>
      <c r="N7" s="25">
        <f t="shared" si="1"/>
        <v>50272.824000000001</v>
      </c>
      <c r="O7" s="25">
        <f t="shared" si="2"/>
        <v>38901.589999999997</v>
      </c>
      <c r="P7" s="25">
        <f t="shared" si="3"/>
        <v>17356.093999999997</v>
      </c>
      <c r="Q7" s="25">
        <f t="shared" si="4"/>
        <v>27530.355999999996</v>
      </c>
      <c r="R7" s="25">
        <f t="shared" si="5"/>
        <v>101144.13399999999</v>
      </c>
      <c r="S7" s="25">
        <f t="shared" si="6"/>
        <v>99947.161999999997</v>
      </c>
      <c r="T7" s="25">
        <f t="shared" si="7"/>
        <v>18553.066000000003</v>
      </c>
      <c r="U7" s="25">
        <f t="shared" si="8"/>
        <v>9575.7760000000017</v>
      </c>
      <c r="V7" s="25">
        <f t="shared" si="9"/>
        <v>142439.66800000001</v>
      </c>
      <c r="W7" s="25">
        <f t="shared" si="10"/>
        <v>45484.935999999994</v>
      </c>
      <c r="X7" s="25">
        <f t="shared" si="11"/>
        <v>47280.394000000029</v>
      </c>
      <c r="Y7" s="25">
        <v>2080300</v>
      </c>
      <c r="Z7" s="18">
        <v>2103</v>
      </c>
      <c r="AA7" s="40">
        <f t="shared" si="12"/>
        <v>2.3905289586305281</v>
      </c>
      <c r="AB7" s="40">
        <f t="shared" si="13"/>
        <v>1.8498140751307655</v>
      </c>
      <c r="AC7" s="40">
        <f t="shared" si="14"/>
        <v>0.82530166428911067</v>
      </c>
      <c r="AD7" s="40">
        <f t="shared" si="15"/>
        <v>1.3090991916310031</v>
      </c>
      <c r="AE7" s="40">
        <f t="shared" si="16"/>
        <v>4.8095165953399901</v>
      </c>
      <c r="AF7" s="40">
        <f t="shared" si="17"/>
        <v>4.7525992391821203</v>
      </c>
      <c r="AG7" s="40">
        <f t="shared" si="18"/>
        <v>0.88221902044698053</v>
      </c>
      <c r="AH7" s="40">
        <f t="shared" si="19"/>
        <v>0.4553388492629577</v>
      </c>
      <c r="AI7" s="40">
        <f t="shared" si="20"/>
        <v>6.7731653827864964</v>
      </c>
      <c r="AJ7" s="40">
        <f t="shared" si="21"/>
        <v>2.1628595339990491</v>
      </c>
      <c r="AK7" s="40">
        <f t="shared" si="22"/>
        <v>2.248235568235855</v>
      </c>
      <c r="AL7" s="28">
        <f t="shared" si="23"/>
        <v>28.458678078934863</v>
      </c>
    </row>
    <row r="8" spans="1:38">
      <c r="A8" s="13">
        <v>1973</v>
      </c>
      <c r="B8" s="40">
        <v>9</v>
      </c>
      <c r="C8" s="40">
        <v>8.3000000000000007</v>
      </c>
      <c r="D8" s="40">
        <v>2.9</v>
      </c>
      <c r="E8" s="40">
        <v>5.6</v>
      </c>
      <c r="F8" s="40">
        <v>17.399999999999999</v>
      </c>
      <c r="G8" s="40">
        <v>15.2</v>
      </c>
      <c r="H8" s="40">
        <v>2.9</v>
      </c>
      <c r="I8" s="40">
        <v>1.5</v>
      </c>
      <c r="J8" s="40">
        <v>21.5</v>
      </c>
      <c r="K8" s="40">
        <v>7.5</v>
      </c>
      <c r="L8" s="40">
        <f t="shared" si="0"/>
        <v>8.2000000000000171</v>
      </c>
      <c r="M8" s="25">
        <v>516887</v>
      </c>
      <c r="N8" s="25">
        <f t="shared" si="1"/>
        <v>46519.83</v>
      </c>
      <c r="O8" s="25">
        <f t="shared" si="2"/>
        <v>42901.621000000006</v>
      </c>
      <c r="P8" s="25">
        <f t="shared" si="3"/>
        <v>14989.723</v>
      </c>
      <c r="Q8" s="25">
        <f t="shared" si="4"/>
        <v>28945.671999999999</v>
      </c>
      <c r="R8" s="25">
        <f t="shared" si="5"/>
        <v>89938.337999999989</v>
      </c>
      <c r="S8" s="25">
        <f t="shared" si="6"/>
        <v>78566.823999999993</v>
      </c>
      <c r="T8" s="25">
        <f t="shared" si="7"/>
        <v>14989.723</v>
      </c>
      <c r="U8" s="25">
        <f t="shared" si="8"/>
        <v>7753.3050000000003</v>
      </c>
      <c r="V8" s="25">
        <f t="shared" si="9"/>
        <v>111130.705</v>
      </c>
      <c r="W8" s="25">
        <f t="shared" si="10"/>
        <v>38766.525000000001</v>
      </c>
      <c r="X8" s="25">
        <f t="shared" si="11"/>
        <v>42384.734000000084</v>
      </c>
      <c r="Y8" s="25">
        <v>1774000</v>
      </c>
      <c r="Z8" s="18">
        <v>1792</v>
      </c>
      <c r="AA8" s="40">
        <f t="shared" si="12"/>
        <v>2.5959726562500003</v>
      </c>
      <c r="AB8" s="40">
        <f t="shared" si="13"/>
        <v>2.3940636718750001</v>
      </c>
      <c r="AC8" s="40">
        <f t="shared" si="14"/>
        <v>0.83648007812499992</v>
      </c>
      <c r="AD8" s="40">
        <f t="shared" si="15"/>
        <v>1.6152718749999999</v>
      </c>
      <c r="AE8" s="40">
        <f t="shared" si="16"/>
        <v>5.018880468749999</v>
      </c>
      <c r="AF8" s="40">
        <f t="shared" si="17"/>
        <v>4.384309375</v>
      </c>
      <c r="AG8" s="40">
        <f t="shared" si="18"/>
        <v>0.83648007812499992</v>
      </c>
      <c r="AH8" s="40">
        <f t="shared" si="19"/>
        <v>0.43266210937499999</v>
      </c>
      <c r="AI8" s="40">
        <f t="shared" si="20"/>
        <v>6.201490234375</v>
      </c>
      <c r="AJ8" s="40">
        <f t="shared" si="21"/>
        <v>2.163310546875</v>
      </c>
      <c r="AK8" s="40">
        <f t="shared" si="22"/>
        <v>2.3652195312500051</v>
      </c>
      <c r="AL8" s="28">
        <f t="shared" si="23"/>
        <v>28.844140625000005</v>
      </c>
    </row>
    <row r="9" spans="1:38">
      <c r="A9" s="13">
        <v>1972</v>
      </c>
      <c r="B9" s="40">
        <v>9.1999999999999993</v>
      </c>
      <c r="C9" s="40">
        <v>7.7</v>
      </c>
      <c r="D9" s="40">
        <v>2.9</v>
      </c>
      <c r="E9" s="40">
        <v>6</v>
      </c>
      <c r="F9" s="40">
        <v>19.100000000000001</v>
      </c>
      <c r="G9" s="40">
        <v>14.3</v>
      </c>
      <c r="H9" s="40">
        <v>2.6</v>
      </c>
      <c r="I9" s="40">
        <v>1.4</v>
      </c>
      <c r="J9" s="40">
        <v>21.7</v>
      </c>
      <c r="K9" s="40">
        <v>7</v>
      </c>
      <c r="L9" s="40">
        <f t="shared" si="0"/>
        <v>8.0999999999999943</v>
      </c>
      <c r="M9" s="25">
        <v>459474</v>
      </c>
      <c r="N9" s="25">
        <f t="shared" si="1"/>
        <v>42271.608</v>
      </c>
      <c r="O9" s="25">
        <f t="shared" si="2"/>
        <v>35379.498</v>
      </c>
      <c r="P9" s="25">
        <f t="shared" si="3"/>
        <v>13324.745999999999</v>
      </c>
      <c r="Q9" s="25">
        <f t="shared" si="4"/>
        <v>27568.44</v>
      </c>
      <c r="R9" s="25">
        <f t="shared" si="5"/>
        <v>87759.534</v>
      </c>
      <c r="S9" s="25">
        <f t="shared" si="6"/>
        <v>65704.782000000007</v>
      </c>
      <c r="T9" s="25">
        <f t="shared" si="7"/>
        <v>11946.324000000001</v>
      </c>
      <c r="U9" s="25">
        <f t="shared" si="8"/>
        <v>6432.6359999999995</v>
      </c>
      <c r="V9" s="25">
        <f t="shared" si="9"/>
        <v>99705.857999999993</v>
      </c>
      <c r="W9" s="25">
        <f t="shared" si="10"/>
        <v>32163.18</v>
      </c>
      <c r="X9" s="25">
        <f t="shared" si="11"/>
        <v>37217.393999999978</v>
      </c>
      <c r="Y9" s="25">
        <v>1560700</v>
      </c>
      <c r="Z9" s="18">
        <v>1581</v>
      </c>
      <c r="AA9" s="40">
        <f t="shared" si="12"/>
        <v>2.6737259962049333</v>
      </c>
      <c r="AB9" s="40">
        <f t="shared" si="13"/>
        <v>2.2377924098671724</v>
      </c>
      <c r="AC9" s="40">
        <f t="shared" si="14"/>
        <v>0.84280493358633779</v>
      </c>
      <c r="AD9" s="40">
        <f t="shared" si="15"/>
        <v>1.7437343453510437</v>
      </c>
      <c r="AE9" s="40">
        <f t="shared" si="16"/>
        <v>5.5508876660341562</v>
      </c>
      <c r="AF9" s="40">
        <f t="shared" si="17"/>
        <v>4.1559001897533205</v>
      </c>
      <c r="AG9" s="40">
        <f t="shared" si="18"/>
        <v>0.75561821631878556</v>
      </c>
      <c r="AH9" s="40">
        <f t="shared" si="19"/>
        <v>0.40687134724857688</v>
      </c>
      <c r="AI9" s="40">
        <f t="shared" si="20"/>
        <v>6.3065058823529405</v>
      </c>
      <c r="AJ9" s="40">
        <f t="shared" si="21"/>
        <v>2.0343567362428843</v>
      </c>
      <c r="AK9" s="40">
        <f t="shared" si="22"/>
        <v>2.3540413662239073</v>
      </c>
      <c r="AL9" s="28">
        <f t="shared" si="23"/>
        <v>29.062239089184057</v>
      </c>
    </row>
    <row r="10" spans="1:38">
      <c r="A10" s="13">
        <v>1971</v>
      </c>
      <c r="B10" s="40">
        <v>9.4</v>
      </c>
      <c r="C10" s="40">
        <v>7.9</v>
      </c>
      <c r="D10" s="40">
        <v>2.8</v>
      </c>
      <c r="E10" s="40">
        <v>5.9</v>
      </c>
      <c r="F10" s="40">
        <v>19.5</v>
      </c>
      <c r="G10" s="40">
        <v>13.5</v>
      </c>
      <c r="H10" s="40">
        <v>2.4</v>
      </c>
      <c r="I10" s="40">
        <v>1.3</v>
      </c>
      <c r="J10" s="40">
        <v>21.3</v>
      </c>
      <c r="K10" s="40">
        <v>7.5</v>
      </c>
      <c r="L10" s="40">
        <f t="shared" si="0"/>
        <v>8.5</v>
      </c>
      <c r="M10" s="25">
        <v>397675</v>
      </c>
      <c r="N10" s="25">
        <f t="shared" si="1"/>
        <v>37381.449999999997</v>
      </c>
      <c r="O10" s="25">
        <f t="shared" si="2"/>
        <v>31416.325000000001</v>
      </c>
      <c r="P10" s="25">
        <f t="shared" si="3"/>
        <v>11134.9</v>
      </c>
      <c r="Q10" s="25">
        <f t="shared" si="4"/>
        <v>23462.825000000001</v>
      </c>
      <c r="R10" s="25">
        <f t="shared" si="5"/>
        <v>77546.625</v>
      </c>
      <c r="S10" s="25">
        <f t="shared" si="6"/>
        <v>53686.125</v>
      </c>
      <c r="T10" s="25">
        <f t="shared" si="7"/>
        <v>9544.2000000000007</v>
      </c>
      <c r="U10" s="25">
        <f t="shared" si="8"/>
        <v>5169.7749999999996</v>
      </c>
      <c r="V10" s="25">
        <f t="shared" si="9"/>
        <v>84704.774999999994</v>
      </c>
      <c r="W10" s="25">
        <f t="shared" si="10"/>
        <v>29825.625</v>
      </c>
      <c r="X10" s="25">
        <f t="shared" si="11"/>
        <v>33802.375</v>
      </c>
      <c r="Y10" s="25">
        <v>1402300</v>
      </c>
      <c r="Z10" s="18">
        <v>1412</v>
      </c>
      <c r="AA10" s="40">
        <f t="shared" si="12"/>
        <v>2.6474114730878182</v>
      </c>
      <c r="AB10" s="40">
        <f t="shared" si="13"/>
        <v>2.2249521954674223</v>
      </c>
      <c r="AC10" s="40">
        <f t="shared" si="14"/>
        <v>0.78859065155807362</v>
      </c>
      <c r="AD10" s="40">
        <f t="shared" si="15"/>
        <v>1.6616731586402269</v>
      </c>
      <c r="AE10" s="40">
        <f t="shared" si="16"/>
        <v>5.4919706090651559</v>
      </c>
      <c r="AF10" s="40">
        <f t="shared" si="17"/>
        <v>3.8021334985835691</v>
      </c>
      <c r="AG10" s="40">
        <f t="shared" si="18"/>
        <v>0.6759348441926345</v>
      </c>
      <c r="AH10" s="40">
        <f t="shared" si="19"/>
        <v>0.36613137393767703</v>
      </c>
      <c r="AI10" s="40">
        <f t="shared" si="20"/>
        <v>5.9989217422096308</v>
      </c>
      <c r="AJ10" s="40">
        <f t="shared" si="21"/>
        <v>2.1122963881019832</v>
      </c>
      <c r="AK10" s="40">
        <f t="shared" si="22"/>
        <v>2.3939359065155807</v>
      </c>
      <c r="AL10" s="28">
        <f t="shared" si="23"/>
        <v>28.163951841359776</v>
      </c>
    </row>
    <row r="11" spans="1:38">
      <c r="A11" s="13">
        <v>1970</v>
      </c>
      <c r="B11" s="40">
        <v>9.3000000000000007</v>
      </c>
      <c r="C11" s="40">
        <v>9.1999999999999993</v>
      </c>
      <c r="D11" s="40">
        <v>2.7</v>
      </c>
      <c r="E11" s="40">
        <v>7.8</v>
      </c>
      <c r="F11" s="40">
        <v>16.7</v>
      </c>
      <c r="G11" s="40">
        <v>13.2</v>
      </c>
      <c r="H11" s="40">
        <v>2.4</v>
      </c>
      <c r="I11" s="40">
        <v>1.3</v>
      </c>
      <c r="J11" s="40">
        <v>20.5</v>
      </c>
      <c r="K11" s="40">
        <v>8.1</v>
      </c>
      <c r="L11" s="40">
        <f t="shared" si="0"/>
        <v>8.8000000000000114</v>
      </c>
      <c r="M11" s="25">
        <v>355899</v>
      </c>
      <c r="N11" s="25">
        <f t="shared" si="1"/>
        <v>33098.607000000004</v>
      </c>
      <c r="O11" s="25">
        <f t="shared" si="2"/>
        <v>32742.707999999999</v>
      </c>
      <c r="P11" s="25">
        <f t="shared" si="3"/>
        <v>9609.273000000001</v>
      </c>
      <c r="Q11" s="25">
        <f t="shared" si="4"/>
        <v>27760.121999999996</v>
      </c>
      <c r="R11" s="25">
        <f t="shared" si="5"/>
        <v>59435.133000000002</v>
      </c>
      <c r="S11" s="25">
        <f t="shared" si="6"/>
        <v>46978.667999999998</v>
      </c>
      <c r="T11" s="25">
        <f t="shared" si="7"/>
        <v>8541.5759999999991</v>
      </c>
      <c r="U11" s="25">
        <f t="shared" si="8"/>
        <v>4626.6869999999999</v>
      </c>
      <c r="V11" s="25">
        <f t="shared" si="9"/>
        <v>72959.294999999998</v>
      </c>
      <c r="W11" s="25">
        <f t="shared" si="10"/>
        <v>28827.819</v>
      </c>
      <c r="X11" s="25">
        <f t="shared" si="11"/>
        <v>31319.112000000037</v>
      </c>
      <c r="Y11" s="25">
        <v>1280900</v>
      </c>
      <c r="Z11" s="18">
        <v>1292</v>
      </c>
      <c r="AA11" s="40">
        <f t="shared" si="12"/>
        <v>2.5618116873065016</v>
      </c>
      <c r="AB11" s="40">
        <f t="shared" si="13"/>
        <v>2.5342653250773997</v>
      </c>
      <c r="AC11" s="40">
        <f t="shared" si="14"/>
        <v>0.7437517801857586</v>
      </c>
      <c r="AD11" s="40">
        <f t="shared" si="15"/>
        <v>2.1486162538699687</v>
      </c>
      <c r="AE11" s="40">
        <f t="shared" si="16"/>
        <v>4.6002424922600618</v>
      </c>
      <c r="AF11" s="40">
        <f t="shared" si="17"/>
        <v>3.6361198142414861</v>
      </c>
      <c r="AG11" s="40">
        <f t="shared" si="18"/>
        <v>0.66111269349845192</v>
      </c>
      <c r="AH11" s="40">
        <f t="shared" si="19"/>
        <v>0.35810270897832813</v>
      </c>
      <c r="AI11" s="40">
        <f t="shared" si="20"/>
        <v>5.6470042569659444</v>
      </c>
      <c r="AJ11" s="40">
        <f t="shared" si="21"/>
        <v>2.2312553405572757</v>
      </c>
      <c r="AK11" s="40">
        <f t="shared" si="22"/>
        <v>2.4240798761609934</v>
      </c>
      <c r="AL11" s="28">
        <f t="shared" si="23"/>
        <v>27.546362229102172</v>
      </c>
    </row>
    <row r="12" spans="1:38">
      <c r="A12" s="13">
        <v>1969</v>
      </c>
      <c r="B12" s="40">
        <v>10.4</v>
      </c>
      <c r="C12" s="40">
        <v>7</v>
      </c>
      <c r="D12" s="40">
        <v>2.6</v>
      </c>
      <c r="E12" s="40">
        <v>8.3000000000000007</v>
      </c>
      <c r="F12" s="40">
        <v>17</v>
      </c>
      <c r="G12" s="40">
        <v>13.7</v>
      </c>
      <c r="H12" s="40">
        <v>1.8</v>
      </c>
      <c r="I12" s="40">
        <v>1.4</v>
      </c>
      <c r="J12" s="40">
        <v>20.5</v>
      </c>
      <c r="K12" s="40">
        <v>8.4</v>
      </c>
      <c r="L12" s="40">
        <f t="shared" si="0"/>
        <v>8.9000000000000057</v>
      </c>
      <c r="M12" s="25">
        <v>312652</v>
      </c>
      <c r="N12" s="25">
        <f t="shared" si="1"/>
        <v>32515.808000000005</v>
      </c>
      <c r="O12" s="25">
        <f t="shared" si="2"/>
        <v>21885.64</v>
      </c>
      <c r="P12" s="25">
        <f t="shared" si="3"/>
        <v>8128.9520000000011</v>
      </c>
      <c r="Q12" s="25">
        <f t="shared" si="4"/>
        <v>25950.116000000002</v>
      </c>
      <c r="R12" s="25">
        <f t="shared" si="5"/>
        <v>53150.84</v>
      </c>
      <c r="S12" s="25">
        <f t="shared" si="6"/>
        <v>42833.323999999993</v>
      </c>
      <c r="T12" s="25">
        <f t="shared" si="7"/>
        <v>5627.7359999999999</v>
      </c>
      <c r="U12" s="25">
        <f t="shared" si="8"/>
        <v>4377.1279999999997</v>
      </c>
      <c r="V12" s="25">
        <f t="shared" si="9"/>
        <v>64093.66</v>
      </c>
      <c r="W12" s="25">
        <f t="shared" si="10"/>
        <v>26262.768000000004</v>
      </c>
      <c r="X12" s="25">
        <f t="shared" si="11"/>
        <v>27826.028000000017</v>
      </c>
      <c r="Y12" s="25">
        <v>1151300</v>
      </c>
      <c r="Z12" s="18">
        <v>1160</v>
      </c>
      <c r="AA12" s="40">
        <f t="shared" si="12"/>
        <v>2.8030868965517248</v>
      </c>
      <c r="AB12" s="40">
        <f t="shared" si="13"/>
        <v>1.8866931034482757</v>
      </c>
      <c r="AC12" s="40">
        <f t="shared" si="14"/>
        <v>0.70077172413793121</v>
      </c>
      <c r="AD12" s="40">
        <f t="shared" si="15"/>
        <v>2.2370789655172416</v>
      </c>
      <c r="AE12" s="40">
        <f t="shared" si="16"/>
        <v>4.5819689655172411</v>
      </c>
      <c r="AF12" s="40">
        <f t="shared" si="17"/>
        <v>3.6925279310344821</v>
      </c>
      <c r="AG12" s="40">
        <f t="shared" si="18"/>
        <v>0.48514965517241376</v>
      </c>
      <c r="AH12" s="40">
        <f t="shared" si="19"/>
        <v>0.37733862068965518</v>
      </c>
      <c r="AI12" s="40">
        <f t="shared" si="20"/>
        <v>5.5253155172413795</v>
      </c>
      <c r="AJ12" s="40">
        <f t="shared" si="21"/>
        <v>2.2640317241379315</v>
      </c>
      <c r="AK12" s="40">
        <f t="shared" si="22"/>
        <v>2.3987955172413806</v>
      </c>
      <c r="AL12" s="28">
        <f t="shared" si="23"/>
        <v>26.952758620689661</v>
      </c>
    </row>
    <row r="13" spans="1:38">
      <c r="A13" s="13">
        <v>1968</v>
      </c>
      <c r="B13" s="40">
        <v>10.4</v>
      </c>
      <c r="C13" s="40">
        <v>6.6</v>
      </c>
      <c r="D13" s="40">
        <v>2.5</v>
      </c>
      <c r="E13" s="40">
        <v>8.4</v>
      </c>
      <c r="F13" s="40">
        <v>16.7</v>
      </c>
      <c r="G13" s="40">
        <v>14.5</v>
      </c>
      <c r="H13" s="40">
        <v>2.2000000000000002</v>
      </c>
      <c r="I13" s="40">
        <v>1.3</v>
      </c>
      <c r="J13" s="40">
        <v>20.3</v>
      </c>
      <c r="K13" s="40">
        <v>7.9</v>
      </c>
      <c r="L13" s="40">
        <f t="shared" si="0"/>
        <v>9.2000000000000028</v>
      </c>
      <c r="M13" s="25">
        <v>283945</v>
      </c>
      <c r="N13" s="25">
        <f t="shared" si="1"/>
        <v>29530.28</v>
      </c>
      <c r="O13" s="25">
        <f t="shared" si="2"/>
        <v>18740.37</v>
      </c>
      <c r="P13" s="25">
        <f t="shared" si="3"/>
        <v>7098.625</v>
      </c>
      <c r="Q13" s="25">
        <f t="shared" si="4"/>
        <v>23851.38</v>
      </c>
      <c r="R13" s="25">
        <f t="shared" si="5"/>
        <v>47418.815000000002</v>
      </c>
      <c r="S13" s="25">
        <f t="shared" si="6"/>
        <v>41172.025000000001</v>
      </c>
      <c r="T13" s="25">
        <f t="shared" si="7"/>
        <v>6246.79</v>
      </c>
      <c r="U13" s="25">
        <f t="shared" si="8"/>
        <v>3691.2849999999999</v>
      </c>
      <c r="V13" s="25">
        <f t="shared" si="9"/>
        <v>57640.834999999999</v>
      </c>
      <c r="W13" s="25">
        <f t="shared" si="10"/>
        <v>22431.654999999999</v>
      </c>
      <c r="X13" s="25">
        <f t="shared" si="11"/>
        <v>26122.94000000001</v>
      </c>
      <c r="Y13" s="25">
        <v>1037500</v>
      </c>
      <c r="Z13" s="18">
        <v>1046</v>
      </c>
      <c r="AA13" s="40">
        <f t="shared" si="12"/>
        <v>2.8231625239005735</v>
      </c>
      <c r="AB13" s="40">
        <f t="shared" si="13"/>
        <v>1.7916223709369024</v>
      </c>
      <c r="AC13" s="40">
        <f t="shared" si="14"/>
        <v>0.67864483747609949</v>
      </c>
      <c r="AD13" s="40">
        <f t="shared" si="15"/>
        <v>2.2802466539196944</v>
      </c>
      <c r="AE13" s="40">
        <f t="shared" si="16"/>
        <v>4.5333475143403446</v>
      </c>
      <c r="AF13" s="40">
        <f t="shared" si="17"/>
        <v>3.936140057361377</v>
      </c>
      <c r="AG13" s="40">
        <f t="shared" si="18"/>
        <v>0.59720745697896749</v>
      </c>
      <c r="AH13" s="40">
        <f t="shared" si="19"/>
        <v>0.35289531548757169</v>
      </c>
      <c r="AI13" s="40">
        <f t="shared" si="20"/>
        <v>5.5105960803059268</v>
      </c>
      <c r="AJ13" s="40">
        <f t="shared" si="21"/>
        <v>2.1445176864244742</v>
      </c>
      <c r="AK13" s="40">
        <f t="shared" si="22"/>
        <v>2.4974130019120468</v>
      </c>
      <c r="AL13" s="28">
        <f t="shared" si="23"/>
        <v>27.145793499043979</v>
      </c>
    </row>
    <row r="14" spans="1:38">
      <c r="A14" s="13">
        <v>1967</v>
      </c>
      <c r="B14" s="40">
        <v>10.9</v>
      </c>
      <c r="C14" s="40">
        <v>6.9</v>
      </c>
      <c r="D14" s="40">
        <v>2.7</v>
      </c>
      <c r="E14" s="40">
        <v>6.9</v>
      </c>
      <c r="F14" s="40">
        <v>15.8</v>
      </c>
      <c r="G14" s="40">
        <v>14.7</v>
      </c>
      <c r="H14" s="40">
        <v>1.6</v>
      </c>
      <c r="I14" s="40">
        <v>1.5</v>
      </c>
      <c r="J14" s="40">
        <v>21.1</v>
      </c>
      <c r="K14" s="40">
        <v>8.3000000000000007</v>
      </c>
      <c r="L14" s="40">
        <f t="shared" si="0"/>
        <v>9.5999999999999943</v>
      </c>
      <c r="M14" s="25">
        <v>253966</v>
      </c>
      <c r="N14" s="25">
        <f t="shared" si="1"/>
        <v>27682.293999999998</v>
      </c>
      <c r="O14" s="25">
        <f t="shared" si="2"/>
        <v>17523.654000000002</v>
      </c>
      <c r="P14" s="25">
        <f t="shared" si="3"/>
        <v>6857.0820000000003</v>
      </c>
      <c r="Q14" s="25">
        <f t="shared" si="4"/>
        <v>17523.654000000002</v>
      </c>
      <c r="R14" s="25">
        <f t="shared" si="5"/>
        <v>40126.628000000004</v>
      </c>
      <c r="S14" s="25">
        <f t="shared" si="6"/>
        <v>37333.002</v>
      </c>
      <c r="T14" s="25">
        <f t="shared" si="7"/>
        <v>4063.4560000000001</v>
      </c>
      <c r="U14" s="25">
        <f t="shared" si="8"/>
        <v>3809.49</v>
      </c>
      <c r="V14" s="25">
        <f t="shared" si="9"/>
        <v>53586.826000000008</v>
      </c>
      <c r="W14" s="25">
        <f t="shared" si="10"/>
        <v>21079.178000000004</v>
      </c>
      <c r="X14" s="25">
        <f t="shared" si="11"/>
        <v>24380.735999999986</v>
      </c>
      <c r="Y14" s="25">
        <v>969700</v>
      </c>
      <c r="Z14" s="18">
        <v>978</v>
      </c>
      <c r="AA14" s="40">
        <f t="shared" si="12"/>
        <v>2.8305004089979549</v>
      </c>
      <c r="AB14" s="40">
        <f t="shared" si="13"/>
        <v>1.7917846625766873</v>
      </c>
      <c r="AC14" s="40">
        <f t="shared" si="14"/>
        <v>0.70113312883435586</v>
      </c>
      <c r="AD14" s="40">
        <f t="shared" si="15"/>
        <v>1.7917846625766873</v>
      </c>
      <c r="AE14" s="40">
        <f t="shared" si="16"/>
        <v>4.102927198364009</v>
      </c>
      <c r="AF14" s="40">
        <f t="shared" si="17"/>
        <v>3.8172803680981597</v>
      </c>
      <c r="AG14" s="40">
        <f t="shared" si="18"/>
        <v>0.41548629856850722</v>
      </c>
      <c r="AH14" s="40">
        <f t="shared" si="19"/>
        <v>0.3895184049079754</v>
      </c>
      <c r="AI14" s="40">
        <f t="shared" si="20"/>
        <v>5.4792255623721893</v>
      </c>
      <c r="AJ14" s="40">
        <f t="shared" si="21"/>
        <v>2.1553351738241311</v>
      </c>
      <c r="AK14" s="40">
        <f t="shared" si="22"/>
        <v>2.4929177914110414</v>
      </c>
      <c r="AL14" s="28">
        <f t="shared" si="23"/>
        <v>25.967893660531697</v>
      </c>
    </row>
    <row r="15" spans="1:38">
      <c r="A15" s="13">
        <v>1966</v>
      </c>
      <c r="B15" s="40">
        <v>11.6</v>
      </c>
      <c r="C15" s="40">
        <v>8.1999999999999993</v>
      </c>
      <c r="D15" s="40">
        <v>2.6</v>
      </c>
      <c r="E15" s="40">
        <v>6.4</v>
      </c>
      <c r="F15" s="40">
        <v>15.5</v>
      </c>
      <c r="G15" s="40">
        <v>13.8</v>
      </c>
      <c r="H15" s="40">
        <v>1.2</v>
      </c>
      <c r="I15" s="40">
        <v>1.3</v>
      </c>
      <c r="J15" s="40">
        <v>21.2</v>
      </c>
      <c r="K15" s="40">
        <v>8.3000000000000007</v>
      </c>
      <c r="L15" s="40">
        <f t="shared" si="0"/>
        <v>9.9000000000000057</v>
      </c>
      <c r="M15" s="25">
        <v>233360</v>
      </c>
      <c r="N15" s="25">
        <f t="shared" si="1"/>
        <v>27069.759999999998</v>
      </c>
      <c r="O15" s="25">
        <f t="shared" si="2"/>
        <v>19135.519999999997</v>
      </c>
      <c r="P15" s="25">
        <f t="shared" si="3"/>
        <v>6067.36</v>
      </c>
      <c r="Q15" s="25">
        <f t="shared" si="4"/>
        <v>14935.04</v>
      </c>
      <c r="R15" s="25">
        <f t="shared" si="5"/>
        <v>36170.800000000003</v>
      </c>
      <c r="S15" s="25">
        <f t="shared" si="6"/>
        <v>32203.68</v>
      </c>
      <c r="T15" s="25">
        <f t="shared" si="7"/>
        <v>2800.32</v>
      </c>
      <c r="U15" s="25">
        <f t="shared" si="8"/>
        <v>3033.68</v>
      </c>
      <c r="V15" s="25">
        <f t="shared" si="9"/>
        <v>49472.32</v>
      </c>
      <c r="W15" s="25">
        <f t="shared" si="10"/>
        <v>19368.88</v>
      </c>
      <c r="X15" s="25">
        <f t="shared" si="11"/>
        <v>23102.640000000014</v>
      </c>
      <c r="Y15" s="25">
        <v>905000</v>
      </c>
      <c r="Z15" s="18">
        <v>913</v>
      </c>
      <c r="AA15" s="40">
        <f t="shared" si="12"/>
        <v>2.9649244249726174</v>
      </c>
      <c r="AB15" s="40">
        <f t="shared" si="13"/>
        <v>2.0958948521358156</v>
      </c>
      <c r="AC15" s="40">
        <f t="shared" si="14"/>
        <v>0.66455202628696608</v>
      </c>
      <c r="AD15" s="40">
        <f t="shared" si="15"/>
        <v>1.6358203723986857</v>
      </c>
      <c r="AE15" s="40">
        <f t="shared" si="16"/>
        <v>3.9617524644030668</v>
      </c>
      <c r="AF15" s="40">
        <f t="shared" si="17"/>
        <v>3.5272376779846657</v>
      </c>
      <c r="AG15" s="40">
        <f t="shared" si="18"/>
        <v>0.30671631982475361</v>
      </c>
      <c r="AH15" s="40">
        <f t="shared" si="19"/>
        <v>0.33227601314348304</v>
      </c>
      <c r="AI15" s="40">
        <f t="shared" si="20"/>
        <v>5.4186549835706463</v>
      </c>
      <c r="AJ15" s="40">
        <f t="shared" si="21"/>
        <v>2.1214545454545455</v>
      </c>
      <c r="AK15" s="40">
        <f t="shared" si="22"/>
        <v>2.5304096385542185</v>
      </c>
      <c r="AL15" s="28">
        <f t="shared" si="23"/>
        <v>25.559693318729465</v>
      </c>
    </row>
    <row r="16" spans="1:38">
      <c r="A16" s="13">
        <v>1965</v>
      </c>
      <c r="B16" s="40">
        <v>12.7</v>
      </c>
      <c r="C16" s="40">
        <v>12.7</v>
      </c>
      <c r="D16" s="40">
        <v>2.6</v>
      </c>
      <c r="E16" s="40">
        <v>5.3</v>
      </c>
      <c r="F16" s="40">
        <v>13.6</v>
      </c>
      <c r="G16" s="40">
        <v>14.2</v>
      </c>
      <c r="H16" s="40">
        <v>1.2</v>
      </c>
      <c r="I16" s="40">
        <v>1.8</v>
      </c>
      <c r="J16" s="40">
        <v>21.6</v>
      </c>
      <c r="K16" s="40">
        <v>8.6999999999999993</v>
      </c>
      <c r="L16" s="40">
        <f t="shared" si="0"/>
        <v>5.6000000000000085</v>
      </c>
      <c r="M16" s="25">
        <v>204428</v>
      </c>
      <c r="N16" s="25">
        <f t="shared" si="1"/>
        <v>25962.355999999996</v>
      </c>
      <c r="O16" s="25">
        <f t="shared" si="2"/>
        <v>25962.355999999996</v>
      </c>
      <c r="P16" s="25">
        <f t="shared" si="3"/>
        <v>5315.1280000000006</v>
      </c>
      <c r="Q16" s="25">
        <f t="shared" si="4"/>
        <v>10834.683999999999</v>
      </c>
      <c r="R16" s="25">
        <f t="shared" si="5"/>
        <v>27802.207999999999</v>
      </c>
      <c r="S16" s="25">
        <f t="shared" si="6"/>
        <v>29028.775999999998</v>
      </c>
      <c r="T16" s="25">
        <f t="shared" si="7"/>
        <v>2453.136</v>
      </c>
      <c r="U16" s="25">
        <f t="shared" si="8"/>
        <v>3679.7040000000002</v>
      </c>
      <c r="V16" s="25">
        <f t="shared" si="9"/>
        <v>44156.448000000004</v>
      </c>
      <c r="W16" s="25">
        <f t="shared" si="10"/>
        <v>17785.235999999997</v>
      </c>
      <c r="X16" s="25">
        <f t="shared" si="11"/>
        <v>11447.968000000017</v>
      </c>
      <c r="Y16" s="25">
        <v>842100</v>
      </c>
      <c r="Z16" s="18">
        <v>849</v>
      </c>
      <c r="AA16" s="40">
        <f t="shared" si="12"/>
        <v>3.0579924617196697</v>
      </c>
      <c r="AB16" s="40">
        <f t="shared" si="13"/>
        <v>3.0579924617196697</v>
      </c>
      <c r="AC16" s="40">
        <f t="shared" si="14"/>
        <v>0.62604570082449951</v>
      </c>
      <c r="AD16" s="40">
        <f t="shared" si="15"/>
        <v>1.2761700824499411</v>
      </c>
      <c r="AE16" s="40">
        <f t="shared" si="16"/>
        <v>3.2747005889281509</v>
      </c>
      <c r="AF16" s="40">
        <f t="shared" si="17"/>
        <v>3.4191726737338044</v>
      </c>
      <c r="AG16" s="40">
        <f t="shared" si="18"/>
        <v>0.28894416961130742</v>
      </c>
      <c r="AH16" s="40">
        <f t="shared" si="19"/>
        <v>0.43341625441696113</v>
      </c>
      <c r="AI16" s="40">
        <f t="shared" si="20"/>
        <v>5.2009950530035338</v>
      </c>
      <c r="AJ16" s="40">
        <f t="shared" si="21"/>
        <v>2.0948452296819786</v>
      </c>
      <c r="AK16" s="40">
        <f t="shared" si="22"/>
        <v>1.3484061248527699</v>
      </c>
      <c r="AL16" s="28">
        <f t="shared" si="23"/>
        <v>24.078680800942283</v>
      </c>
    </row>
    <row r="17" spans="1:38">
      <c r="A17" s="13">
        <v>1964</v>
      </c>
      <c r="B17" s="40">
        <v>13.8</v>
      </c>
      <c r="C17" s="40">
        <v>6.6</v>
      </c>
      <c r="D17" s="40">
        <v>2.6</v>
      </c>
      <c r="E17" s="40">
        <v>4.8</v>
      </c>
      <c r="F17" s="40">
        <v>15</v>
      </c>
      <c r="G17" s="40">
        <v>12.9</v>
      </c>
      <c r="H17" s="40">
        <v>1</v>
      </c>
      <c r="I17" s="40">
        <v>1.5</v>
      </c>
      <c r="J17" s="40">
        <v>20.7</v>
      </c>
      <c r="K17" s="40">
        <v>9.3000000000000007</v>
      </c>
      <c r="L17" s="40">
        <f t="shared" si="0"/>
        <v>11.800000000000011</v>
      </c>
      <c r="M17" s="25">
        <v>179610</v>
      </c>
      <c r="N17" s="25">
        <f t="shared" si="1"/>
        <v>24786.18</v>
      </c>
      <c r="O17" s="25">
        <f t="shared" si="2"/>
        <v>11854.26</v>
      </c>
      <c r="P17" s="25">
        <f t="shared" si="3"/>
        <v>4669.8599999999997</v>
      </c>
      <c r="Q17" s="25">
        <f t="shared" si="4"/>
        <v>8621.2800000000007</v>
      </c>
      <c r="R17" s="25">
        <f t="shared" si="5"/>
        <v>26941.5</v>
      </c>
      <c r="S17" s="25">
        <f t="shared" si="6"/>
        <v>23169.69</v>
      </c>
      <c r="T17" s="25">
        <f t="shared" si="7"/>
        <v>1796.1</v>
      </c>
      <c r="U17" s="25">
        <f t="shared" si="8"/>
        <v>2694.15</v>
      </c>
      <c r="V17" s="25">
        <f t="shared" si="9"/>
        <v>37179.269999999997</v>
      </c>
      <c r="W17" s="25">
        <f t="shared" si="10"/>
        <v>16703.730000000003</v>
      </c>
      <c r="X17" s="25">
        <f t="shared" si="11"/>
        <v>21193.980000000018</v>
      </c>
      <c r="Y17" s="25">
        <v>773400</v>
      </c>
      <c r="Z17" s="18">
        <v>778</v>
      </c>
      <c r="AA17" s="40">
        <f t="shared" si="12"/>
        <v>3.1858843187660675</v>
      </c>
      <c r="AB17" s="40">
        <f t="shared" si="13"/>
        <v>1.5236838046272492</v>
      </c>
      <c r="AC17" s="40">
        <f t="shared" si="14"/>
        <v>0.60023907455012848</v>
      </c>
      <c r="AD17" s="40">
        <f t="shared" si="15"/>
        <v>1.1081336760925451</v>
      </c>
      <c r="AE17" s="40">
        <f t="shared" si="16"/>
        <v>3.4629177377892031</v>
      </c>
      <c r="AF17" s="40">
        <f t="shared" si="17"/>
        <v>2.9781092544987149</v>
      </c>
      <c r="AG17" s="40">
        <f t="shared" si="18"/>
        <v>0.2308611825192802</v>
      </c>
      <c r="AH17" s="40">
        <f t="shared" si="19"/>
        <v>0.34629177377892034</v>
      </c>
      <c r="AI17" s="40">
        <f t="shared" si="20"/>
        <v>4.7788264781490994</v>
      </c>
      <c r="AJ17" s="40">
        <f t="shared" si="21"/>
        <v>2.1470089974293063</v>
      </c>
      <c r="AK17" s="40">
        <f t="shared" si="22"/>
        <v>2.724161953727509</v>
      </c>
      <c r="AL17" s="28">
        <f t="shared" si="23"/>
        <v>23.086118251928024</v>
      </c>
    </row>
    <row r="18" spans="1:38">
      <c r="A18" s="13">
        <v>1963</v>
      </c>
      <c r="B18" s="40">
        <v>13.9</v>
      </c>
      <c r="C18" s="40">
        <v>7.5</v>
      </c>
      <c r="D18" s="40">
        <v>2.7</v>
      </c>
      <c r="E18" s="40">
        <v>5</v>
      </c>
      <c r="F18" s="40">
        <v>12.7</v>
      </c>
      <c r="G18" s="40">
        <v>13.6</v>
      </c>
      <c r="H18" s="40">
        <v>0.8</v>
      </c>
      <c r="I18" s="40">
        <v>1.8</v>
      </c>
      <c r="J18" s="40">
        <v>20.7</v>
      </c>
      <c r="K18" s="40">
        <v>10.3</v>
      </c>
      <c r="L18" s="40">
        <f t="shared" si="0"/>
        <v>11.000000000000014</v>
      </c>
      <c r="M18" s="25">
        <v>165391</v>
      </c>
      <c r="N18" s="25">
        <f t="shared" si="1"/>
        <v>22989.348999999998</v>
      </c>
      <c r="O18" s="25">
        <f t="shared" si="2"/>
        <v>12404.325000000001</v>
      </c>
      <c r="P18" s="25">
        <f t="shared" si="3"/>
        <v>4465.5569999999998</v>
      </c>
      <c r="Q18" s="25">
        <f t="shared" si="4"/>
        <v>8269.5499999999993</v>
      </c>
      <c r="R18" s="25">
        <f t="shared" si="5"/>
        <v>21004.656999999996</v>
      </c>
      <c r="S18" s="25">
        <f t="shared" si="6"/>
        <v>22493.175999999999</v>
      </c>
      <c r="T18" s="25">
        <f t="shared" si="7"/>
        <v>1323.1280000000002</v>
      </c>
      <c r="U18" s="25">
        <f t="shared" si="8"/>
        <v>2977.038</v>
      </c>
      <c r="V18" s="25">
        <f t="shared" si="9"/>
        <v>34235.936999999998</v>
      </c>
      <c r="W18" s="25">
        <f t="shared" si="10"/>
        <v>17035.273000000001</v>
      </c>
      <c r="X18" s="25">
        <f t="shared" si="11"/>
        <v>18193.010000000024</v>
      </c>
      <c r="Y18" s="25">
        <v>691100</v>
      </c>
      <c r="Z18" s="18">
        <v>698</v>
      </c>
      <c r="AA18" s="40">
        <f t="shared" si="12"/>
        <v>3.293603008595988</v>
      </c>
      <c r="AB18" s="40">
        <f t="shared" si="13"/>
        <v>1.7771239255014326</v>
      </c>
      <c r="AC18" s="40">
        <f t="shared" si="14"/>
        <v>0.6397646131805157</v>
      </c>
      <c r="AD18" s="40">
        <f t="shared" si="15"/>
        <v>1.1847492836676217</v>
      </c>
      <c r="AE18" s="40">
        <f t="shared" si="16"/>
        <v>3.0092631805157581</v>
      </c>
      <c r="AF18" s="40">
        <f t="shared" si="17"/>
        <v>3.2225180515759311</v>
      </c>
      <c r="AG18" s="40">
        <f t="shared" si="18"/>
        <v>0.1895598853868195</v>
      </c>
      <c r="AH18" s="40">
        <f t="shared" si="19"/>
        <v>0.42650974212034382</v>
      </c>
      <c r="AI18" s="40">
        <f t="shared" si="20"/>
        <v>4.904862034383954</v>
      </c>
      <c r="AJ18" s="40">
        <f t="shared" si="21"/>
        <v>2.4405835243553007</v>
      </c>
      <c r="AK18" s="40">
        <f t="shared" si="22"/>
        <v>2.6064484240687711</v>
      </c>
      <c r="AL18" s="28">
        <f t="shared" si="23"/>
        <v>23.694985673352434</v>
      </c>
    </row>
    <row r="19" spans="1:38">
      <c r="A19" s="13">
        <v>1962</v>
      </c>
      <c r="B19" s="40">
        <v>13.7</v>
      </c>
      <c r="C19" s="40">
        <v>7.8</v>
      </c>
      <c r="D19" s="40">
        <v>2.7</v>
      </c>
      <c r="E19" s="40">
        <v>4.9000000000000004</v>
      </c>
      <c r="F19" s="40">
        <v>11.1</v>
      </c>
      <c r="G19" s="40">
        <v>14.7</v>
      </c>
      <c r="H19" s="40">
        <v>0.9</v>
      </c>
      <c r="I19" s="40">
        <v>1.8</v>
      </c>
      <c r="J19" s="40">
        <v>19.8</v>
      </c>
      <c r="K19" s="40">
        <v>10.6</v>
      </c>
      <c r="L19" s="40">
        <f t="shared" si="0"/>
        <v>12</v>
      </c>
      <c r="M19" s="25">
        <v>149198</v>
      </c>
      <c r="N19" s="25">
        <f t="shared" si="1"/>
        <v>20440.126</v>
      </c>
      <c r="O19" s="25">
        <f t="shared" si="2"/>
        <v>11637.444</v>
      </c>
      <c r="P19" s="25">
        <f t="shared" si="3"/>
        <v>4028.3460000000005</v>
      </c>
      <c r="Q19" s="25">
        <f t="shared" si="4"/>
        <v>7310.7020000000011</v>
      </c>
      <c r="R19" s="25">
        <f t="shared" si="5"/>
        <v>16560.977999999999</v>
      </c>
      <c r="S19" s="25">
        <f t="shared" si="6"/>
        <v>21932.106</v>
      </c>
      <c r="T19" s="25">
        <f t="shared" si="7"/>
        <v>1342.7820000000002</v>
      </c>
      <c r="U19" s="25">
        <f t="shared" si="8"/>
        <v>2685.5640000000003</v>
      </c>
      <c r="V19" s="25">
        <f t="shared" si="9"/>
        <v>29541.203999999998</v>
      </c>
      <c r="W19" s="25">
        <f t="shared" si="10"/>
        <v>15814.988000000001</v>
      </c>
      <c r="X19" s="25">
        <f t="shared" si="11"/>
        <v>17903.759999999998</v>
      </c>
      <c r="Y19" s="25">
        <v>642700</v>
      </c>
      <c r="Z19" s="18">
        <v>648</v>
      </c>
      <c r="AA19" s="40">
        <f t="shared" si="12"/>
        <v>3.1543404320987656</v>
      </c>
      <c r="AB19" s="40">
        <f t="shared" si="13"/>
        <v>1.7959018518518519</v>
      </c>
      <c r="AC19" s="40">
        <f t="shared" si="14"/>
        <v>0.62165833333333342</v>
      </c>
      <c r="AD19" s="40">
        <f t="shared" si="15"/>
        <v>1.12819475308642</v>
      </c>
      <c r="AE19" s="40">
        <f t="shared" si="16"/>
        <v>2.5557064814814812</v>
      </c>
      <c r="AF19" s="40">
        <f t="shared" si="17"/>
        <v>3.3845842592592592</v>
      </c>
      <c r="AG19" s="40">
        <f t="shared" si="18"/>
        <v>0.20721944444444448</v>
      </c>
      <c r="AH19" s="40">
        <f t="shared" si="19"/>
        <v>0.41443888888888897</v>
      </c>
      <c r="AI19" s="40">
        <f t="shared" si="20"/>
        <v>4.5588277777777773</v>
      </c>
      <c r="AJ19" s="40">
        <f t="shared" si="21"/>
        <v>2.4405845679012348</v>
      </c>
      <c r="AK19" s="40">
        <f t="shared" si="22"/>
        <v>2.7629259259259253</v>
      </c>
      <c r="AL19" s="28">
        <f t="shared" si="23"/>
        <v>23.024382716049381</v>
      </c>
    </row>
    <row r="20" spans="1:38">
      <c r="A20" s="13">
        <v>1961</v>
      </c>
      <c r="B20" s="40">
        <v>13.6</v>
      </c>
      <c r="C20" s="40">
        <v>8.3000000000000007</v>
      </c>
      <c r="D20" s="40">
        <v>2.5</v>
      </c>
      <c r="E20" s="40">
        <v>5.0999999999999996</v>
      </c>
      <c r="F20" s="40">
        <v>8.5</v>
      </c>
      <c r="G20" s="41">
        <v>14.9</v>
      </c>
      <c r="H20" s="41">
        <v>1</v>
      </c>
      <c r="I20" s="40">
        <v>1.8</v>
      </c>
      <c r="J20" s="40">
        <v>19.5</v>
      </c>
      <c r="K20" s="40">
        <v>11.3</v>
      </c>
      <c r="L20" s="40">
        <f t="shared" si="0"/>
        <v>13.500000000000014</v>
      </c>
      <c r="M20" s="25">
        <v>137124</v>
      </c>
      <c r="N20" s="25">
        <f t="shared" si="1"/>
        <v>18648.863999999998</v>
      </c>
      <c r="O20" s="25">
        <f t="shared" si="2"/>
        <v>11381.292000000001</v>
      </c>
      <c r="P20" s="25">
        <f t="shared" si="3"/>
        <v>3428.1</v>
      </c>
      <c r="Q20" s="25">
        <f t="shared" si="4"/>
        <v>6993.3239999999987</v>
      </c>
      <c r="R20" s="25">
        <f t="shared" si="5"/>
        <v>11655.54</v>
      </c>
      <c r="S20" s="25">
        <f t="shared" si="6"/>
        <v>20431.476000000002</v>
      </c>
      <c r="T20" s="25">
        <f t="shared" si="7"/>
        <v>1371.24</v>
      </c>
      <c r="U20" s="25">
        <f t="shared" si="8"/>
        <v>2468.232</v>
      </c>
      <c r="V20" s="25">
        <f t="shared" si="9"/>
        <v>26739.18</v>
      </c>
      <c r="W20" s="25">
        <f t="shared" si="10"/>
        <v>15495.012000000002</v>
      </c>
      <c r="X20" s="25">
        <f t="shared" si="11"/>
        <v>18511.74000000002</v>
      </c>
      <c r="Y20" s="25">
        <v>600200</v>
      </c>
      <c r="Z20" s="18">
        <v>606</v>
      </c>
      <c r="AA20" s="40">
        <f t="shared" si="12"/>
        <v>3.0773702970297023</v>
      </c>
      <c r="AB20" s="40">
        <f t="shared" si="13"/>
        <v>1.8781009900990104</v>
      </c>
      <c r="AC20" s="40">
        <f t="shared" si="14"/>
        <v>0.56569306930693064</v>
      </c>
      <c r="AD20" s="40">
        <f t="shared" si="15"/>
        <v>1.1540138613861384</v>
      </c>
      <c r="AE20" s="40">
        <f t="shared" si="16"/>
        <v>1.9233564356435644</v>
      </c>
      <c r="AF20" s="40">
        <f t="shared" si="17"/>
        <v>3.3715306930693072</v>
      </c>
      <c r="AG20" s="40">
        <f t="shared" si="18"/>
        <v>0.22627722772277226</v>
      </c>
      <c r="AH20" s="40">
        <f t="shared" si="19"/>
        <v>0.40729900990099005</v>
      </c>
      <c r="AI20" s="40">
        <f t="shared" si="20"/>
        <v>4.4124059405940592</v>
      </c>
      <c r="AJ20" s="40">
        <f t="shared" si="21"/>
        <v>2.556932673267327</v>
      </c>
      <c r="AK20" s="40">
        <f t="shared" si="22"/>
        <v>3.0547425742574292</v>
      </c>
      <c r="AL20" s="28">
        <f t="shared" si="23"/>
        <v>22.627722772277227</v>
      </c>
    </row>
    <row r="21" spans="1:38">
      <c r="A21" s="13">
        <v>1960</v>
      </c>
      <c r="B21" s="40">
        <v>14.8</v>
      </c>
      <c r="C21" s="42" t="s">
        <v>69</v>
      </c>
      <c r="D21" s="43">
        <v>7.4</v>
      </c>
      <c r="E21" s="42" t="s">
        <v>69</v>
      </c>
      <c r="F21" s="43">
        <v>18</v>
      </c>
      <c r="G21" s="42" t="s">
        <v>69</v>
      </c>
      <c r="H21" s="40">
        <v>13.4</v>
      </c>
      <c r="J21" s="40">
        <v>16.600000000000001</v>
      </c>
      <c r="K21" s="40">
        <v>16.3</v>
      </c>
      <c r="L21" s="40">
        <f t="shared" si="0"/>
        <v>13.5</v>
      </c>
      <c r="M21" s="25">
        <v>115876</v>
      </c>
      <c r="N21" s="25">
        <f t="shared" ref="N21:N52" si="24">B21*$M21/100</f>
        <v>17149.648000000001</v>
      </c>
      <c r="O21" s="42" t="s">
        <v>69</v>
      </c>
      <c r="P21" s="25">
        <f t="shared" ref="P21:P52" si="25">D21*$M21/100</f>
        <v>8574.8240000000005</v>
      </c>
      <c r="Q21" s="42" t="s">
        <v>69</v>
      </c>
      <c r="R21" s="25">
        <f t="shared" ref="R21:R52" si="26">F21*$M21/100</f>
        <v>20857.68</v>
      </c>
      <c r="S21" s="42" t="s">
        <v>69</v>
      </c>
      <c r="T21" s="25">
        <f t="shared" ref="T21:T52" si="27">H21*$M21/100</f>
        <v>15527.384000000002</v>
      </c>
      <c r="U21" s="25">
        <f t="shared" ref="U21:U52" si="28">I21*$M21/100</f>
        <v>0</v>
      </c>
      <c r="V21" s="25">
        <f t="shared" ref="V21:V52" si="29">J21*$M21/100</f>
        <v>19235.416000000001</v>
      </c>
      <c r="W21" s="25">
        <f t="shared" ref="W21:W52" si="30">K21*$M21/100</f>
        <v>18887.788</v>
      </c>
      <c r="X21" s="25">
        <f t="shared" ref="X21:X52" si="31">L21*$M21/100</f>
        <v>15643.26</v>
      </c>
      <c r="Y21" s="25">
        <v>564000</v>
      </c>
      <c r="Z21" s="18">
        <v>571</v>
      </c>
      <c r="AA21" s="40">
        <f t="shared" ref="AA21:AA35" si="32">100*(N21/1000)/$Z21</f>
        <v>3.0034409807355522</v>
      </c>
      <c r="AB21" s="42" t="s">
        <v>69</v>
      </c>
      <c r="AC21" s="40">
        <f t="shared" ref="AC21:AC28" si="33">100*(P21/1000)/$Z21</f>
        <v>1.5017204903677761</v>
      </c>
      <c r="AD21" s="42" t="s">
        <v>69</v>
      </c>
      <c r="AE21" s="40">
        <f t="shared" ref="AE21:AE28" si="34">100*(R21/1000)/$Z21</f>
        <v>3.6528336252189142</v>
      </c>
      <c r="AF21" s="42" t="s">
        <v>69</v>
      </c>
      <c r="AG21" s="40">
        <f t="shared" ref="AG21:AG28" si="35">100*(T21/1000)/$Z21</f>
        <v>2.7193316987740808</v>
      </c>
      <c r="AH21" s="44">
        <f t="shared" ref="AH21:AH35" si="36">U21/$Y21</f>
        <v>0</v>
      </c>
      <c r="AI21" s="40">
        <f t="shared" ref="AI21:AK28" si="37">100*(V21/1000)/$Z21</f>
        <v>3.3687243432574432</v>
      </c>
      <c r="AJ21" s="40">
        <f t="shared" si="37"/>
        <v>3.3078437828371281</v>
      </c>
      <c r="AK21" s="40">
        <f t="shared" si="37"/>
        <v>2.7396252189141856</v>
      </c>
      <c r="AL21" s="28">
        <f t="shared" si="23"/>
        <v>20.29352014010508</v>
      </c>
    </row>
    <row r="22" spans="1:38">
      <c r="A22" s="13">
        <v>1959</v>
      </c>
      <c r="B22" s="40">
        <v>15.3</v>
      </c>
      <c r="C22" s="42" t="s">
        <v>69</v>
      </c>
      <c r="D22" s="43">
        <v>9.4</v>
      </c>
      <c r="E22" s="42" t="s">
        <v>69</v>
      </c>
      <c r="F22" s="43">
        <v>19.8</v>
      </c>
      <c r="G22" s="42" t="s">
        <v>69</v>
      </c>
      <c r="H22" s="40">
        <v>17.100000000000001</v>
      </c>
      <c r="J22" s="40">
        <v>13.1</v>
      </c>
      <c r="K22" s="40">
        <v>16</v>
      </c>
      <c r="L22" s="40">
        <f t="shared" si="0"/>
        <v>9.2999999999999972</v>
      </c>
      <c r="M22" s="25">
        <v>110592</v>
      </c>
      <c r="N22" s="25">
        <f t="shared" si="24"/>
        <v>16920.576000000001</v>
      </c>
      <c r="O22" s="42" t="s">
        <v>69</v>
      </c>
      <c r="P22" s="25">
        <f t="shared" si="25"/>
        <v>10395.648000000001</v>
      </c>
      <c r="Q22" s="42" t="s">
        <v>69</v>
      </c>
      <c r="R22" s="25">
        <f t="shared" si="26"/>
        <v>21897.216</v>
      </c>
      <c r="S22" s="42" t="s">
        <v>69</v>
      </c>
      <c r="T22" s="25">
        <f t="shared" si="27"/>
        <v>18911.232000000004</v>
      </c>
      <c r="U22" s="25">
        <f t="shared" si="28"/>
        <v>0</v>
      </c>
      <c r="V22" s="25">
        <f t="shared" si="29"/>
        <v>14487.552</v>
      </c>
      <c r="W22" s="25">
        <f t="shared" si="30"/>
        <v>17694.72</v>
      </c>
      <c r="X22" s="25">
        <f t="shared" si="31"/>
        <v>10285.055999999997</v>
      </c>
      <c r="Y22" s="25">
        <v>531100</v>
      </c>
      <c r="Z22" s="18">
        <v>537</v>
      </c>
      <c r="AA22" s="40">
        <f t="shared" si="32"/>
        <v>3.1509452513966481</v>
      </c>
      <c r="AB22" s="42" t="s">
        <v>69</v>
      </c>
      <c r="AC22" s="40">
        <f t="shared" si="33"/>
        <v>1.9358748603351956</v>
      </c>
      <c r="AD22" s="42" t="s">
        <v>69</v>
      </c>
      <c r="AE22" s="40">
        <f t="shared" si="34"/>
        <v>4.0776938547486035</v>
      </c>
      <c r="AF22" s="42" t="s">
        <v>69</v>
      </c>
      <c r="AG22" s="40">
        <f t="shared" si="35"/>
        <v>3.5216446927374312</v>
      </c>
      <c r="AH22" s="44">
        <f t="shared" si="36"/>
        <v>0</v>
      </c>
      <c r="AI22" s="40">
        <f t="shared" si="37"/>
        <v>2.6978681564245806</v>
      </c>
      <c r="AJ22" s="40">
        <f t="shared" si="37"/>
        <v>3.2951061452513968</v>
      </c>
      <c r="AK22" s="40">
        <f t="shared" si="37"/>
        <v>1.9152804469273739</v>
      </c>
      <c r="AL22" s="28">
        <f t="shared" si="23"/>
        <v>20.594413407821225</v>
      </c>
    </row>
    <row r="23" spans="1:38">
      <c r="A23" s="13">
        <v>1958</v>
      </c>
      <c r="B23" s="40">
        <v>20.5</v>
      </c>
      <c r="C23" s="42" t="s">
        <v>69</v>
      </c>
      <c r="D23" s="40">
        <v>9.4</v>
      </c>
      <c r="E23" s="42" t="s">
        <v>69</v>
      </c>
      <c r="F23" s="40">
        <v>18.3</v>
      </c>
      <c r="G23" s="42" t="s">
        <v>69</v>
      </c>
      <c r="H23" s="40">
        <v>13.4</v>
      </c>
      <c r="J23" s="40">
        <v>11.3</v>
      </c>
      <c r="K23" s="40">
        <v>16.8</v>
      </c>
      <c r="L23" s="40">
        <f t="shared" si="0"/>
        <v>10.299999999999997</v>
      </c>
      <c r="M23" s="25">
        <v>102514</v>
      </c>
      <c r="N23" s="25">
        <f t="shared" si="24"/>
        <v>21015.37</v>
      </c>
      <c r="O23" s="42" t="s">
        <v>69</v>
      </c>
      <c r="P23" s="25">
        <f t="shared" si="25"/>
        <v>9636.3160000000007</v>
      </c>
      <c r="Q23" s="42" t="s">
        <v>69</v>
      </c>
      <c r="R23" s="25">
        <f t="shared" si="26"/>
        <v>18760.062000000002</v>
      </c>
      <c r="S23" s="42" t="s">
        <v>69</v>
      </c>
      <c r="T23" s="25">
        <f t="shared" si="27"/>
        <v>13736.876</v>
      </c>
      <c r="U23" s="25">
        <f t="shared" si="28"/>
        <v>0</v>
      </c>
      <c r="V23" s="25">
        <f t="shared" si="29"/>
        <v>11584.082000000002</v>
      </c>
      <c r="W23" s="25">
        <f t="shared" si="30"/>
        <v>17222.352000000003</v>
      </c>
      <c r="X23" s="25">
        <f t="shared" si="31"/>
        <v>10558.941999999997</v>
      </c>
      <c r="Y23" s="25">
        <v>512800</v>
      </c>
      <c r="Z23" s="18">
        <v>521</v>
      </c>
      <c r="AA23" s="40">
        <f t="shared" si="32"/>
        <v>4.0336602687140113</v>
      </c>
      <c r="AB23" s="42" t="s">
        <v>69</v>
      </c>
      <c r="AC23" s="40">
        <f t="shared" si="33"/>
        <v>1.8495808061420347</v>
      </c>
      <c r="AD23" s="42" t="s">
        <v>69</v>
      </c>
      <c r="AE23" s="40">
        <f t="shared" si="34"/>
        <v>3.6007796545105566</v>
      </c>
      <c r="AF23" s="42" t="s">
        <v>69</v>
      </c>
      <c r="AG23" s="40">
        <f t="shared" si="35"/>
        <v>2.6366364683301344</v>
      </c>
      <c r="AH23" s="44">
        <f t="shared" si="36"/>
        <v>0</v>
      </c>
      <c r="AI23" s="40">
        <f t="shared" si="37"/>
        <v>2.2234322456813826</v>
      </c>
      <c r="AJ23" s="40">
        <f t="shared" si="37"/>
        <v>3.30563378119002</v>
      </c>
      <c r="AK23" s="40">
        <f t="shared" si="37"/>
        <v>2.0266683301343567</v>
      </c>
      <c r="AL23" s="28">
        <f t="shared" si="23"/>
        <v>19.676391554702498</v>
      </c>
    </row>
    <row r="24" spans="1:38">
      <c r="A24" s="13">
        <v>1957</v>
      </c>
      <c r="B24" s="40">
        <v>17.7</v>
      </c>
      <c r="C24" s="42" t="s">
        <v>69</v>
      </c>
      <c r="D24" s="40">
        <v>11</v>
      </c>
      <c r="E24" s="42" t="s">
        <v>69</v>
      </c>
      <c r="F24" s="40">
        <v>17.100000000000001</v>
      </c>
      <c r="G24" s="42" t="s">
        <v>69</v>
      </c>
      <c r="H24" s="40">
        <v>11.2</v>
      </c>
      <c r="J24" s="40">
        <v>11.1</v>
      </c>
      <c r="K24" s="40">
        <v>18.600000000000001</v>
      </c>
      <c r="L24" s="40">
        <f t="shared" si="0"/>
        <v>13.300000000000011</v>
      </c>
      <c r="M24" s="25">
        <v>92064</v>
      </c>
      <c r="N24" s="25">
        <f t="shared" si="24"/>
        <v>16295.328000000001</v>
      </c>
      <c r="O24" s="42" t="s">
        <v>69</v>
      </c>
      <c r="P24" s="25">
        <f t="shared" si="25"/>
        <v>10127.040000000001</v>
      </c>
      <c r="Q24" s="42" t="s">
        <v>69</v>
      </c>
      <c r="R24" s="25">
        <f t="shared" si="26"/>
        <v>15742.944000000001</v>
      </c>
      <c r="S24" s="42" t="s">
        <v>69</v>
      </c>
      <c r="T24" s="25">
        <f t="shared" si="27"/>
        <v>10311.168</v>
      </c>
      <c r="U24" s="25">
        <f t="shared" si="28"/>
        <v>0</v>
      </c>
      <c r="V24" s="25">
        <f t="shared" si="29"/>
        <v>10219.103999999999</v>
      </c>
      <c r="W24" s="25">
        <f t="shared" si="30"/>
        <v>17123.904000000002</v>
      </c>
      <c r="X24" s="25">
        <f t="shared" si="31"/>
        <v>12244.512000000012</v>
      </c>
      <c r="Y24" s="25">
        <v>508700</v>
      </c>
      <c r="Z24" s="18">
        <v>517</v>
      </c>
      <c r="AA24" s="40">
        <f t="shared" si="32"/>
        <v>3.1519009671179887</v>
      </c>
      <c r="AB24" s="42" t="s">
        <v>69</v>
      </c>
      <c r="AC24" s="40">
        <f t="shared" si="33"/>
        <v>1.958808510638298</v>
      </c>
      <c r="AD24" s="42" t="s">
        <v>69</v>
      </c>
      <c r="AE24" s="40">
        <f t="shared" si="34"/>
        <v>3.0450568665377182</v>
      </c>
      <c r="AF24" s="42" t="s">
        <v>69</v>
      </c>
      <c r="AG24" s="40">
        <f t="shared" si="35"/>
        <v>1.9944232108317215</v>
      </c>
      <c r="AH24" s="44">
        <f t="shared" si="36"/>
        <v>0</v>
      </c>
      <c r="AI24" s="40">
        <f t="shared" si="37"/>
        <v>1.9766158607350097</v>
      </c>
      <c r="AJ24" s="40">
        <f t="shared" si="37"/>
        <v>3.3121671179883951</v>
      </c>
      <c r="AK24" s="40">
        <f t="shared" si="37"/>
        <v>2.3683775628626713</v>
      </c>
      <c r="AL24" s="28">
        <f t="shared" si="23"/>
        <v>17.807350096711801</v>
      </c>
    </row>
    <row r="25" spans="1:38">
      <c r="A25" s="13">
        <v>1956</v>
      </c>
      <c r="B25" s="40"/>
      <c r="C25" s="10"/>
      <c r="D25" s="1"/>
      <c r="E25" s="10"/>
      <c r="F25" s="1"/>
      <c r="G25" s="10"/>
      <c r="H25" s="40"/>
      <c r="J25" s="40"/>
      <c r="K25" s="40"/>
      <c r="L25" s="40"/>
      <c r="M25" s="25"/>
      <c r="N25" s="25">
        <f t="shared" si="24"/>
        <v>0</v>
      </c>
      <c r="O25" s="10"/>
      <c r="P25" s="25">
        <f t="shared" si="25"/>
        <v>0</v>
      </c>
      <c r="Q25" s="10"/>
      <c r="R25" s="25">
        <f t="shared" si="26"/>
        <v>0</v>
      </c>
      <c r="S25" s="10"/>
      <c r="T25" s="25">
        <f t="shared" si="27"/>
        <v>0</v>
      </c>
      <c r="U25" s="25">
        <f t="shared" si="28"/>
        <v>0</v>
      </c>
      <c r="V25" s="25">
        <f t="shared" si="29"/>
        <v>0</v>
      </c>
      <c r="W25" s="25">
        <f t="shared" si="30"/>
        <v>0</v>
      </c>
      <c r="X25" s="25">
        <f t="shared" si="31"/>
        <v>0</v>
      </c>
      <c r="Y25" s="25">
        <v>479600</v>
      </c>
      <c r="Z25" s="18">
        <v>487</v>
      </c>
      <c r="AA25" s="40">
        <f t="shared" si="32"/>
        <v>0</v>
      </c>
      <c r="AB25" s="10"/>
      <c r="AC25" s="40">
        <f t="shared" si="33"/>
        <v>0</v>
      </c>
      <c r="AD25" s="10"/>
      <c r="AE25" s="40">
        <f t="shared" si="34"/>
        <v>0</v>
      </c>
      <c r="AF25" s="44">
        <f>S25/$Y25</f>
        <v>0</v>
      </c>
      <c r="AG25" s="40">
        <f t="shared" si="35"/>
        <v>0</v>
      </c>
      <c r="AH25" s="44">
        <f t="shared" si="36"/>
        <v>0</v>
      </c>
      <c r="AI25" s="40">
        <f t="shared" si="37"/>
        <v>0</v>
      </c>
      <c r="AJ25" s="40">
        <f t="shared" si="37"/>
        <v>0</v>
      </c>
      <c r="AK25" s="40">
        <f t="shared" si="37"/>
        <v>0</v>
      </c>
      <c r="AL25" s="28">
        <f t="shared" si="23"/>
        <v>0</v>
      </c>
    </row>
    <row r="26" spans="1:38">
      <c r="A26" s="13">
        <v>1955</v>
      </c>
      <c r="B26" s="40">
        <v>18.7</v>
      </c>
      <c r="C26" s="42" t="s">
        <v>69</v>
      </c>
      <c r="D26" s="40">
        <v>9</v>
      </c>
      <c r="E26" s="42" t="s">
        <v>69</v>
      </c>
      <c r="F26" s="40">
        <v>16.399999999999999</v>
      </c>
      <c r="G26" s="42" t="s">
        <v>69</v>
      </c>
      <c r="H26" s="40">
        <v>13.5</v>
      </c>
      <c r="J26" s="40">
        <v>11.3</v>
      </c>
      <c r="K26" s="40">
        <v>17.600000000000001</v>
      </c>
      <c r="L26" s="40">
        <f>100-SUM(B26:K26)</f>
        <v>13.5</v>
      </c>
      <c r="M26" s="25">
        <v>81065</v>
      </c>
      <c r="N26" s="25">
        <f t="shared" si="24"/>
        <v>15159.155000000001</v>
      </c>
      <c r="O26" s="42" t="s">
        <v>69</v>
      </c>
      <c r="P26" s="25">
        <f t="shared" si="25"/>
        <v>7295.85</v>
      </c>
      <c r="Q26" s="42" t="s">
        <v>69</v>
      </c>
      <c r="R26" s="25">
        <f t="shared" si="26"/>
        <v>13294.66</v>
      </c>
      <c r="S26" s="42" t="s">
        <v>69</v>
      </c>
      <c r="T26" s="25">
        <f t="shared" si="27"/>
        <v>10943.775</v>
      </c>
      <c r="U26" s="25">
        <f t="shared" si="28"/>
        <v>0</v>
      </c>
      <c r="V26" s="25">
        <f t="shared" si="29"/>
        <v>9160.3449999999993</v>
      </c>
      <c r="W26" s="25">
        <f t="shared" si="30"/>
        <v>14267.44</v>
      </c>
      <c r="X26" s="25">
        <f t="shared" si="31"/>
        <v>10943.775</v>
      </c>
      <c r="Y26" s="25">
        <v>451100</v>
      </c>
      <c r="Z26" s="18">
        <v>457</v>
      </c>
      <c r="AA26" s="40">
        <f t="shared" si="32"/>
        <v>3.3171017505470459</v>
      </c>
      <c r="AB26" s="42" t="s">
        <v>69</v>
      </c>
      <c r="AC26" s="40">
        <f t="shared" si="33"/>
        <v>1.5964660831509847</v>
      </c>
      <c r="AD26" s="42" t="s">
        <v>69</v>
      </c>
      <c r="AE26" s="40">
        <f t="shared" si="34"/>
        <v>2.9091159737417946</v>
      </c>
      <c r="AF26" s="42" t="s">
        <v>69</v>
      </c>
      <c r="AG26" s="40">
        <f t="shared" si="35"/>
        <v>2.3946991247264773</v>
      </c>
      <c r="AH26" s="44">
        <f t="shared" si="36"/>
        <v>0</v>
      </c>
      <c r="AI26" s="40">
        <f t="shared" si="37"/>
        <v>2.0044518599562364</v>
      </c>
      <c r="AJ26" s="40">
        <f t="shared" si="37"/>
        <v>3.1219781181619259</v>
      </c>
      <c r="AK26" s="40">
        <f t="shared" si="37"/>
        <v>2.3946991247264773</v>
      </c>
      <c r="AL26" s="28">
        <f t="shared" si="23"/>
        <v>17.738512035010942</v>
      </c>
    </row>
    <row r="27" spans="1:38">
      <c r="A27" s="13">
        <v>1954</v>
      </c>
      <c r="C27" s="10"/>
      <c r="D27" s="1"/>
      <c r="E27" s="10"/>
      <c r="F27" s="1"/>
      <c r="G27" s="10"/>
      <c r="H27" s="40"/>
      <c r="J27" s="40"/>
      <c r="K27" s="40"/>
      <c r="L27" s="40"/>
      <c r="M27" s="25"/>
      <c r="N27" s="25">
        <f t="shared" si="24"/>
        <v>0</v>
      </c>
      <c r="O27" s="10"/>
      <c r="P27" s="25">
        <f t="shared" si="25"/>
        <v>0</v>
      </c>
      <c r="Q27" s="10"/>
      <c r="R27" s="25">
        <f t="shared" si="26"/>
        <v>0</v>
      </c>
      <c r="S27" s="10"/>
      <c r="T27" s="25">
        <f t="shared" si="27"/>
        <v>0</v>
      </c>
      <c r="U27" s="25">
        <f t="shared" si="28"/>
        <v>0</v>
      </c>
      <c r="V27" s="25">
        <f t="shared" si="29"/>
        <v>0</v>
      </c>
      <c r="W27" s="25">
        <f t="shared" si="30"/>
        <v>0</v>
      </c>
      <c r="X27" s="25">
        <f t="shared" si="31"/>
        <v>0</v>
      </c>
      <c r="Y27" s="25">
        <v>424300</v>
      </c>
      <c r="Z27" s="18">
        <v>411</v>
      </c>
      <c r="AA27" s="40">
        <f t="shared" si="32"/>
        <v>0</v>
      </c>
      <c r="AB27" s="10"/>
      <c r="AC27" s="40">
        <f t="shared" si="33"/>
        <v>0</v>
      </c>
      <c r="AD27" s="10"/>
      <c r="AE27" s="40">
        <f t="shared" si="34"/>
        <v>0</v>
      </c>
      <c r="AF27" s="44">
        <f>S27/$Y27</f>
        <v>0</v>
      </c>
      <c r="AG27" s="40">
        <f t="shared" si="35"/>
        <v>0</v>
      </c>
      <c r="AH27" s="44">
        <f t="shared" si="36"/>
        <v>0</v>
      </c>
      <c r="AI27" s="40">
        <f t="shared" si="37"/>
        <v>0</v>
      </c>
      <c r="AJ27" s="40">
        <f t="shared" si="37"/>
        <v>0</v>
      </c>
      <c r="AK27" s="40">
        <f t="shared" si="37"/>
        <v>0</v>
      </c>
      <c r="AL27" s="28">
        <f t="shared" si="23"/>
        <v>0</v>
      </c>
    </row>
    <row r="28" spans="1:38">
      <c r="A28" s="13">
        <v>1953</v>
      </c>
      <c r="B28" s="40">
        <v>23.2</v>
      </c>
      <c r="C28" s="42" t="s">
        <v>69</v>
      </c>
      <c r="D28" s="40">
        <v>9.3000000000000007</v>
      </c>
      <c r="E28" s="42" t="s">
        <v>69</v>
      </c>
      <c r="F28" s="40">
        <v>18</v>
      </c>
      <c r="G28" s="42" t="s">
        <v>69</v>
      </c>
      <c r="H28" s="40">
        <v>16.2</v>
      </c>
      <c r="J28" s="40">
        <v>10.7</v>
      </c>
      <c r="K28" s="40">
        <v>12.7</v>
      </c>
      <c r="L28" s="40">
        <f>100-SUM(B28:K28)</f>
        <v>9.8999999999999915</v>
      </c>
      <c r="M28" s="25">
        <v>78347</v>
      </c>
      <c r="N28" s="25">
        <f t="shared" si="24"/>
        <v>18176.504000000001</v>
      </c>
      <c r="O28" s="42" t="s">
        <v>69</v>
      </c>
      <c r="P28" s="25">
        <f t="shared" si="25"/>
        <v>7286.2710000000006</v>
      </c>
      <c r="Q28" s="42" t="s">
        <v>69</v>
      </c>
      <c r="R28" s="25">
        <f t="shared" si="26"/>
        <v>14102.46</v>
      </c>
      <c r="S28" s="42" t="s">
        <v>69</v>
      </c>
      <c r="T28" s="25">
        <f t="shared" si="27"/>
        <v>12692.214</v>
      </c>
      <c r="U28" s="25">
        <f t="shared" si="28"/>
        <v>0</v>
      </c>
      <c r="V28" s="25">
        <f t="shared" si="29"/>
        <v>8383.128999999999</v>
      </c>
      <c r="W28" s="25">
        <f t="shared" si="30"/>
        <v>9950.0689999999995</v>
      </c>
      <c r="X28" s="25">
        <f t="shared" si="31"/>
        <v>7756.3529999999937</v>
      </c>
      <c r="Y28" s="25">
        <v>407500</v>
      </c>
      <c r="Z28" s="18">
        <v>433</v>
      </c>
      <c r="AA28" s="40">
        <f t="shared" si="32"/>
        <v>4.1978069284064672</v>
      </c>
      <c r="AB28" s="42" t="s">
        <v>69</v>
      </c>
      <c r="AC28" s="40">
        <f t="shared" si="33"/>
        <v>1.6827415704387994</v>
      </c>
      <c r="AD28" s="42" t="s">
        <v>69</v>
      </c>
      <c r="AE28" s="40">
        <f t="shared" si="34"/>
        <v>3.2569191685912235</v>
      </c>
      <c r="AF28" s="42" t="s">
        <v>69</v>
      </c>
      <c r="AG28" s="40">
        <f t="shared" si="35"/>
        <v>2.9312272517321012</v>
      </c>
      <c r="AH28" s="44">
        <f t="shared" si="36"/>
        <v>0</v>
      </c>
      <c r="AI28" s="40">
        <f t="shared" si="37"/>
        <v>1.9360575057736717</v>
      </c>
      <c r="AJ28" s="40">
        <f t="shared" si="37"/>
        <v>2.2979374133949189</v>
      </c>
      <c r="AK28" s="40">
        <f t="shared" si="37"/>
        <v>1.7913055427251716</v>
      </c>
      <c r="AL28" s="28">
        <f t="shared" si="23"/>
        <v>18.093995381062353</v>
      </c>
    </row>
    <row r="29" spans="1:38">
      <c r="A29" s="13">
        <v>1952</v>
      </c>
      <c r="M29" s="25"/>
      <c r="N29" s="25">
        <f t="shared" si="24"/>
        <v>0</v>
      </c>
      <c r="O29" s="25">
        <f t="shared" ref="O29:O60" si="38">C29*$M29/100</f>
        <v>0</v>
      </c>
      <c r="P29" s="25">
        <f t="shared" si="25"/>
        <v>0</v>
      </c>
      <c r="Q29" s="25">
        <f t="shared" ref="Q29:Q60" si="39">E29*$M29/100</f>
        <v>0</v>
      </c>
      <c r="R29" s="25">
        <f t="shared" si="26"/>
        <v>0</v>
      </c>
      <c r="S29" s="25">
        <f t="shared" ref="S29:S42" si="40">G29*$M29/100</f>
        <v>0</v>
      </c>
      <c r="T29" s="25">
        <f t="shared" si="27"/>
        <v>0</v>
      </c>
      <c r="U29" s="25">
        <f t="shared" si="28"/>
        <v>0</v>
      </c>
      <c r="V29" s="25">
        <f t="shared" si="29"/>
        <v>0</v>
      </c>
      <c r="W29" s="25">
        <f t="shared" si="30"/>
        <v>0</v>
      </c>
      <c r="X29" s="25">
        <f t="shared" si="31"/>
        <v>0</v>
      </c>
      <c r="Y29" s="25">
        <v>429000</v>
      </c>
      <c r="Z29" s="18">
        <v>429</v>
      </c>
      <c r="AA29" s="40">
        <f t="shared" si="32"/>
        <v>0</v>
      </c>
      <c r="AB29" s="44">
        <f t="shared" ref="AB29:AG35" si="41">O29/$Y29</f>
        <v>0</v>
      </c>
      <c r="AC29" s="44">
        <f t="shared" si="41"/>
        <v>0</v>
      </c>
      <c r="AD29" s="44">
        <f t="shared" si="41"/>
        <v>0</v>
      </c>
      <c r="AE29" s="44">
        <f t="shared" si="41"/>
        <v>0</v>
      </c>
      <c r="AF29" s="44">
        <f t="shared" si="41"/>
        <v>0</v>
      </c>
      <c r="AG29" s="44">
        <f t="shared" si="41"/>
        <v>0</v>
      </c>
      <c r="AH29" s="44">
        <f t="shared" si="36"/>
        <v>0</v>
      </c>
      <c r="AI29" s="44">
        <f t="shared" ref="AI29:AK35" si="42">V29/$Y29</f>
        <v>0</v>
      </c>
      <c r="AJ29" s="44">
        <f t="shared" si="42"/>
        <v>0</v>
      </c>
      <c r="AK29" s="44">
        <f t="shared" si="42"/>
        <v>0</v>
      </c>
      <c r="AL29" s="28">
        <f t="shared" si="23"/>
        <v>0</v>
      </c>
    </row>
    <row r="30" spans="1:38">
      <c r="A30" s="13">
        <v>1951</v>
      </c>
      <c r="M30" s="25"/>
      <c r="N30" s="25">
        <f t="shared" si="24"/>
        <v>0</v>
      </c>
      <c r="O30" s="25">
        <f t="shared" si="38"/>
        <v>0</v>
      </c>
      <c r="P30" s="25">
        <f t="shared" si="25"/>
        <v>0</v>
      </c>
      <c r="Q30" s="25">
        <f t="shared" si="39"/>
        <v>0</v>
      </c>
      <c r="R30" s="25">
        <f t="shared" si="26"/>
        <v>0</v>
      </c>
      <c r="S30" s="25">
        <f t="shared" si="40"/>
        <v>0</v>
      </c>
      <c r="T30" s="25">
        <f t="shared" si="27"/>
        <v>0</v>
      </c>
      <c r="U30" s="25">
        <f t="shared" si="28"/>
        <v>0</v>
      </c>
      <c r="V30" s="25">
        <f t="shared" si="29"/>
        <v>0</v>
      </c>
      <c r="W30" s="25">
        <f t="shared" si="30"/>
        <v>0</v>
      </c>
      <c r="X30" s="25">
        <f t="shared" si="31"/>
        <v>0</v>
      </c>
      <c r="Y30" s="25">
        <v>408000</v>
      </c>
      <c r="Z30" s="18">
        <v>408</v>
      </c>
      <c r="AA30" s="40">
        <f t="shared" si="32"/>
        <v>0</v>
      </c>
      <c r="AB30" s="44">
        <f t="shared" si="41"/>
        <v>0</v>
      </c>
      <c r="AC30" s="44">
        <f t="shared" si="41"/>
        <v>0</v>
      </c>
      <c r="AD30" s="44">
        <f t="shared" si="41"/>
        <v>0</v>
      </c>
      <c r="AE30" s="44">
        <f t="shared" si="41"/>
        <v>0</v>
      </c>
      <c r="AF30" s="44">
        <f t="shared" si="41"/>
        <v>0</v>
      </c>
      <c r="AG30" s="44">
        <f t="shared" si="41"/>
        <v>0</v>
      </c>
      <c r="AH30" s="44">
        <f t="shared" si="36"/>
        <v>0</v>
      </c>
      <c r="AI30" s="44">
        <f t="shared" si="42"/>
        <v>0</v>
      </c>
      <c r="AJ30" s="44">
        <f t="shared" si="42"/>
        <v>0</v>
      </c>
      <c r="AK30" s="44">
        <f t="shared" si="42"/>
        <v>0</v>
      </c>
      <c r="AL30" s="28">
        <f t="shared" si="23"/>
        <v>0</v>
      </c>
    </row>
    <row r="31" spans="1:38">
      <c r="A31" s="13">
        <v>1950</v>
      </c>
      <c r="M31" s="25"/>
      <c r="N31" s="25">
        <f t="shared" si="24"/>
        <v>0</v>
      </c>
      <c r="O31" s="25">
        <f t="shared" si="38"/>
        <v>0</v>
      </c>
      <c r="P31" s="25">
        <f t="shared" si="25"/>
        <v>0</v>
      </c>
      <c r="Q31" s="25">
        <f t="shared" si="39"/>
        <v>0</v>
      </c>
      <c r="R31" s="25">
        <f t="shared" si="26"/>
        <v>0</v>
      </c>
      <c r="S31" s="25">
        <f t="shared" si="40"/>
        <v>0</v>
      </c>
      <c r="T31" s="25">
        <f t="shared" si="27"/>
        <v>0</v>
      </c>
      <c r="U31" s="25">
        <f t="shared" si="28"/>
        <v>0</v>
      </c>
      <c r="V31" s="25">
        <f t="shared" si="29"/>
        <v>0</v>
      </c>
      <c r="W31" s="25">
        <f t="shared" si="30"/>
        <v>0</v>
      </c>
      <c r="X31" s="25">
        <f t="shared" si="31"/>
        <v>0</v>
      </c>
      <c r="Y31" s="25">
        <v>354000</v>
      </c>
      <c r="Z31" s="18">
        <v>354</v>
      </c>
      <c r="AA31" s="40">
        <f t="shared" si="32"/>
        <v>0</v>
      </c>
      <c r="AB31" s="44">
        <f t="shared" si="41"/>
        <v>0</v>
      </c>
      <c r="AC31" s="44">
        <f t="shared" si="41"/>
        <v>0</v>
      </c>
      <c r="AD31" s="44">
        <f t="shared" si="41"/>
        <v>0</v>
      </c>
      <c r="AE31" s="44">
        <f t="shared" si="41"/>
        <v>0</v>
      </c>
      <c r="AF31" s="44">
        <f t="shared" si="41"/>
        <v>0</v>
      </c>
      <c r="AG31" s="44">
        <f t="shared" si="41"/>
        <v>0</v>
      </c>
      <c r="AH31" s="44">
        <f t="shared" si="36"/>
        <v>0</v>
      </c>
      <c r="AI31" s="44">
        <f t="shared" si="42"/>
        <v>0</v>
      </c>
      <c r="AJ31" s="44">
        <f t="shared" si="42"/>
        <v>0</v>
      </c>
      <c r="AK31" s="44">
        <f t="shared" si="42"/>
        <v>0</v>
      </c>
      <c r="AL31" s="28">
        <f t="shared" si="23"/>
        <v>0</v>
      </c>
    </row>
    <row r="32" spans="1:38">
      <c r="A32" s="13">
        <v>1949</v>
      </c>
      <c r="M32" s="25"/>
      <c r="N32" s="25">
        <f t="shared" si="24"/>
        <v>0</v>
      </c>
      <c r="O32" s="25">
        <f t="shared" si="38"/>
        <v>0</v>
      </c>
      <c r="P32" s="25">
        <f t="shared" si="25"/>
        <v>0</v>
      </c>
      <c r="Q32" s="25">
        <f t="shared" si="39"/>
        <v>0</v>
      </c>
      <c r="R32" s="25">
        <f t="shared" si="26"/>
        <v>0</v>
      </c>
      <c r="S32" s="25">
        <f t="shared" si="40"/>
        <v>0</v>
      </c>
      <c r="T32" s="25">
        <f t="shared" si="27"/>
        <v>0</v>
      </c>
      <c r="U32" s="25">
        <f t="shared" si="28"/>
        <v>0</v>
      </c>
      <c r="V32" s="25">
        <f t="shared" si="29"/>
        <v>0</v>
      </c>
      <c r="W32" s="25">
        <f t="shared" si="30"/>
        <v>0</v>
      </c>
      <c r="X32" s="25">
        <f t="shared" si="31"/>
        <v>0</v>
      </c>
      <c r="Y32" s="25">
        <v>347000</v>
      </c>
      <c r="Z32" s="18">
        <v>347</v>
      </c>
      <c r="AA32" s="40">
        <f t="shared" si="32"/>
        <v>0</v>
      </c>
      <c r="AB32" s="44">
        <f t="shared" si="41"/>
        <v>0</v>
      </c>
      <c r="AC32" s="44">
        <f t="shared" si="41"/>
        <v>0</v>
      </c>
      <c r="AD32" s="44">
        <f t="shared" si="41"/>
        <v>0</v>
      </c>
      <c r="AE32" s="44">
        <f t="shared" si="41"/>
        <v>0</v>
      </c>
      <c r="AF32" s="44">
        <f t="shared" si="41"/>
        <v>0</v>
      </c>
      <c r="AG32" s="44">
        <f t="shared" si="41"/>
        <v>0</v>
      </c>
      <c r="AH32" s="44">
        <f t="shared" si="36"/>
        <v>0</v>
      </c>
      <c r="AI32" s="44">
        <f t="shared" si="42"/>
        <v>0</v>
      </c>
      <c r="AJ32" s="44">
        <f t="shared" si="42"/>
        <v>0</v>
      </c>
      <c r="AK32" s="44">
        <f t="shared" si="42"/>
        <v>0</v>
      </c>
      <c r="AL32" s="28">
        <f t="shared" si="23"/>
        <v>0</v>
      </c>
    </row>
    <row r="33" spans="1:40">
      <c r="A33" s="13">
        <v>1948</v>
      </c>
      <c r="M33" s="25"/>
      <c r="N33" s="25">
        <f t="shared" si="24"/>
        <v>0</v>
      </c>
      <c r="O33" s="25">
        <f t="shared" si="38"/>
        <v>0</v>
      </c>
      <c r="P33" s="25">
        <f t="shared" si="25"/>
        <v>0</v>
      </c>
      <c r="Q33" s="25">
        <f t="shared" si="39"/>
        <v>0</v>
      </c>
      <c r="R33" s="25">
        <f t="shared" si="26"/>
        <v>0</v>
      </c>
      <c r="S33" s="25">
        <f t="shared" si="40"/>
        <v>0</v>
      </c>
      <c r="T33" s="25">
        <f t="shared" si="27"/>
        <v>0</v>
      </c>
      <c r="U33" s="25">
        <f t="shared" si="28"/>
        <v>0</v>
      </c>
      <c r="V33" s="25">
        <f t="shared" si="29"/>
        <v>0</v>
      </c>
      <c r="W33" s="25">
        <f t="shared" si="30"/>
        <v>0</v>
      </c>
      <c r="X33" s="25">
        <f t="shared" si="31"/>
        <v>0</v>
      </c>
      <c r="Y33" s="25">
        <v>339000</v>
      </c>
      <c r="Z33" s="18">
        <v>248</v>
      </c>
      <c r="AA33" s="40">
        <f t="shared" si="32"/>
        <v>0</v>
      </c>
      <c r="AB33" s="44">
        <f t="shared" si="41"/>
        <v>0</v>
      </c>
      <c r="AC33" s="44">
        <f t="shared" si="41"/>
        <v>0</v>
      </c>
      <c r="AD33" s="44">
        <f t="shared" si="41"/>
        <v>0</v>
      </c>
      <c r="AE33" s="44">
        <f t="shared" si="41"/>
        <v>0</v>
      </c>
      <c r="AF33" s="44">
        <f t="shared" si="41"/>
        <v>0</v>
      </c>
      <c r="AG33" s="44">
        <f t="shared" si="41"/>
        <v>0</v>
      </c>
      <c r="AH33" s="44">
        <f t="shared" si="36"/>
        <v>0</v>
      </c>
      <c r="AI33" s="44">
        <f t="shared" si="42"/>
        <v>0</v>
      </c>
      <c r="AJ33" s="44">
        <f t="shared" si="42"/>
        <v>0</v>
      </c>
      <c r="AK33" s="44">
        <f t="shared" si="42"/>
        <v>0</v>
      </c>
      <c r="AL33" s="28">
        <f t="shared" si="23"/>
        <v>0</v>
      </c>
    </row>
    <row r="34" spans="1:40">
      <c r="A34" s="13">
        <v>1947</v>
      </c>
      <c r="M34" s="25"/>
      <c r="N34" s="25">
        <f t="shared" si="24"/>
        <v>0</v>
      </c>
      <c r="O34" s="25">
        <f t="shared" si="38"/>
        <v>0</v>
      </c>
      <c r="P34" s="25">
        <f t="shared" si="25"/>
        <v>0</v>
      </c>
      <c r="Q34" s="25">
        <f t="shared" si="39"/>
        <v>0</v>
      </c>
      <c r="R34" s="25">
        <f t="shared" si="26"/>
        <v>0</v>
      </c>
      <c r="S34" s="25">
        <f t="shared" si="40"/>
        <v>0</v>
      </c>
      <c r="T34" s="25">
        <f t="shared" si="27"/>
        <v>0</v>
      </c>
      <c r="U34" s="25">
        <f t="shared" si="28"/>
        <v>0</v>
      </c>
      <c r="V34" s="25">
        <f t="shared" si="29"/>
        <v>0</v>
      </c>
      <c r="W34" s="25">
        <f t="shared" si="30"/>
        <v>0</v>
      </c>
      <c r="X34" s="25">
        <f t="shared" si="31"/>
        <v>0</v>
      </c>
      <c r="Y34" s="45">
        <v>247224.81641827599</v>
      </c>
      <c r="Z34" s="18">
        <v>218</v>
      </c>
      <c r="AA34" s="40">
        <f t="shared" si="32"/>
        <v>0</v>
      </c>
      <c r="AB34" s="44">
        <f t="shared" si="41"/>
        <v>0</v>
      </c>
      <c r="AC34" s="44">
        <f t="shared" si="41"/>
        <v>0</v>
      </c>
      <c r="AD34" s="44">
        <f t="shared" si="41"/>
        <v>0</v>
      </c>
      <c r="AE34" s="44">
        <f t="shared" si="41"/>
        <v>0</v>
      </c>
      <c r="AF34" s="44">
        <f t="shared" si="41"/>
        <v>0</v>
      </c>
      <c r="AG34" s="44">
        <f t="shared" si="41"/>
        <v>0</v>
      </c>
      <c r="AH34" s="44">
        <f t="shared" si="36"/>
        <v>0</v>
      </c>
      <c r="AI34" s="44">
        <f t="shared" si="42"/>
        <v>0</v>
      </c>
      <c r="AJ34" s="44">
        <f t="shared" si="42"/>
        <v>0</v>
      </c>
      <c r="AK34" s="44">
        <f t="shared" si="42"/>
        <v>0</v>
      </c>
      <c r="AL34" s="28">
        <f t="shared" si="23"/>
        <v>0</v>
      </c>
    </row>
    <row r="35" spans="1:40">
      <c r="A35" s="13">
        <v>1946</v>
      </c>
      <c r="M35" s="25"/>
      <c r="N35" s="25">
        <f t="shared" si="24"/>
        <v>0</v>
      </c>
      <c r="O35" s="25">
        <f t="shared" si="38"/>
        <v>0</v>
      </c>
      <c r="P35" s="25">
        <f t="shared" si="25"/>
        <v>0</v>
      </c>
      <c r="Q35" s="25">
        <f t="shared" si="39"/>
        <v>0</v>
      </c>
      <c r="R35" s="25">
        <f t="shared" si="26"/>
        <v>0</v>
      </c>
      <c r="S35" s="25">
        <f t="shared" si="40"/>
        <v>0</v>
      </c>
      <c r="T35" s="25">
        <f t="shared" si="27"/>
        <v>0</v>
      </c>
      <c r="U35" s="25">
        <f t="shared" si="28"/>
        <v>0</v>
      </c>
      <c r="V35" s="25">
        <f t="shared" si="29"/>
        <v>0</v>
      </c>
      <c r="W35" s="25">
        <f t="shared" si="30"/>
        <v>0</v>
      </c>
      <c r="X35" s="25">
        <f t="shared" si="31"/>
        <v>0</v>
      </c>
      <c r="Y35" s="45">
        <v>220007.40543644701</v>
      </c>
      <c r="Z35" s="18">
        <v>194</v>
      </c>
      <c r="AA35" s="40">
        <f t="shared" si="32"/>
        <v>0</v>
      </c>
      <c r="AB35" s="44">
        <f t="shared" si="41"/>
        <v>0</v>
      </c>
      <c r="AC35" s="44">
        <f t="shared" si="41"/>
        <v>0</v>
      </c>
      <c r="AD35" s="44">
        <f t="shared" si="41"/>
        <v>0</v>
      </c>
      <c r="AE35" s="44">
        <f t="shared" si="41"/>
        <v>0</v>
      </c>
      <c r="AF35" s="44">
        <f t="shared" si="41"/>
        <v>0</v>
      </c>
      <c r="AG35" s="44">
        <f t="shared" si="41"/>
        <v>0</v>
      </c>
      <c r="AH35" s="44">
        <f t="shared" si="36"/>
        <v>0</v>
      </c>
      <c r="AI35" s="44">
        <f t="shared" si="42"/>
        <v>0</v>
      </c>
      <c r="AJ35" s="44">
        <f t="shared" si="42"/>
        <v>0</v>
      </c>
      <c r="AK35" s="44">
        <f t="shared" si="42"/>
        <v>0</v>
      </c>
      <c r="AL35" s="28">
        <f t="shared" si="23"/>
        <v>0</v>
      </c>
    </row>
    <row r="36" spans="1:40">
      <c r="A36" s="29">
        <v>1945</v>
      </c>
      <c r="M36" s="25"/>
      <c r="N36" s="25">
        <f t="shared" si="24"/>
        <v>0</v>
      </c>
      <c r="O36" s="25">
        <f t="shared" si="38"/>
        <v>0</v>
      </c>
      <c r="P36" s="25">
        <f t="shared" si="25"/>
        <v>0</v>
      </c>
      <c r="Q36" s="25">
        <f t="shared" si="39"/>
        <v>0</v>
      </c>
      <c r="R36" s="25">
        <f t="shared" si="26"/>
        <v>0</v>
      </c>
      <c r="S36" s="25">
        <f t="shared" si="40"/>
        <v>0</v>
      </c>
      <c r="T36" s="25">
        <f t="shared" si="27"/>
        <v>0</v>
      </c>
      <c r="U36" s="25">
        <f t="shared" si="28"/>
        <v>0</v>
      </c>
      <c r="V36" s="25">
        <f t="shared" si="29"/>
        <v>0</v>
      </c>
      <c r="W36" s="25">
        <f t="shared" si="30"/>
        <v>0</v>
      </c>
      <c r="X36" s="25">
        <f t="shared" si="31"/>
        <v>0</v>
      </c>
      <c r="Y36" s="46"/>
      <c r="Z36" s="18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28">
        <f t="shared" si="23"/>
        <v>0</v>
      </c>
    </row>
    <row r="37" spans="1:40">
      <c r="A37" s="29">
        <v>1944</v>
      </c>
      <c r="M37" s="25"/>
      <c r="N37" s="25">
        <f t="shared" si="24"/>
        <v>0</v>
      </c>
      <c r="O37" s="25">
        <f t="shared" si="38"/>
        <v>0</v>
      </c>
      <c r="P37" s="25">
        <f t="shared" si="25"/>
        <v>0</v>
      </c>
      <c r="Q37" s="25">
        <f t="shared" si="39"/>
        <v>0</v>
      </c>
      <c r="R37" s="25">
        <f t="shared" si="26"/>
        <v>0</v>
      </c>
      <c r="S37" s="25">
        <f t="shared" si="40"/>
        <v>0</v>
      </c>
      <c r="T37" s="25">
        <f t="shared" si="27"/>
        <v>0</v>
      </c>
      <c r="U37" s="25">
        <f t="shared" si="28"/>
        <v>0</v>
      </c>
      <c r="V37" s="25">
        <f t="shared" si="29"/>
        <v>0</v>
      </c>
      <c r="W37" s="25">
        <f t="shared" si="30"/>
        <v>0</v>
      </c>
      <c r="X37" s="25">
        <f t="shared" si="31"/>
        <v>0</v>
      </c>
      <c r="Y37" s="46"/>
      <c r="Z37" s="18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28">
        <f t="shared" si="23"/>
        <v>0</v>
      </c>
    </row>
    <row r="38" spans="1:40">
      <c r="A38" s="29">
        <v>1943</v>
      </c>
      <c r="M38" s="25"/>
      <c r="N38" s="25">
        <f t="shared" si="24"/>
        <v>0</v>
      </c>
      <c r="O38" s="25">
        <f t="shared" si="38"/>
        <v>0</v>
      </c>
      <c r="P38" s="25">
        <f t="shared" si="25"/>
        <v>0</v>
      </c>
      <c r="Q38" s="25">
        <f t="shared" si="39"/>
        <v>0</v>
      </c>
      <c r="R38" s="25">
        <f t="shared" si="26"/>
        <v>0</v>
      </c>
      <c r="S38" s="25">
        <f t="shared" si="40"/>
        <v>0</v>
      </c>
      <c r="T38" s="25">
        <f t="shared" si="27"/>
        <v>0</v>
      </c>
      <c r="U38" s="25">
        <f t="shared" si="28"/>
        <v>0</v>
      </c>
      <c r="V38" s="25">
        <f t="shared" si="29"/>
        <v>0</v>
      </c>
      <c r="W38" s="25">
        <f t="shared" si="30"/>
        <v>0</v>
      </c>
      <c r="X38" s="25">
        <f t="shared" si="31"/>
        <v>0</v>
      </c>
      <c r="Y38" s="45">
        <v>62373.233500023802</v>
      </c>
      <c r="Z38" s="18">
        <v>55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28">
        <f t="shared" ref="AL38:AL69" si="43">SUM(AA38:AK38)</f>
        <v>0</v>
      </c>
    </row>
    <row r="39" spans="1:40">
      <c r="A39" s="29">
        <v>1942</v>
      </c>
      <c r="M39" s="25"/>
      <c r="N39" s="25">
        <f t="shared" si="24"/>
        <v>0</v>
      </c>
      <c r="O39" s="25">
        <f t="shared" si="38"/>
        <v>0</v>
      </c>
      <c r="P39" s="25">
        <f t="shared" si="25"/>
        <v>0</v>
      </c>
      <c r="Q39" s="25">
        <f t="shared" si="39"/>
        <v>0</v>
      </c>
      <c r="R39" s="25">
        <f t="shared" si="26"/>
        <v>0</v>
      </c>
      <c r="S39" s="25">
        <f t="shared" si="40"/>
        <v>0</v>
      </c>
      <c r="T39" s="25">
        <f t="shared" si="27"/>
        <v>0</v>
      </c>
      <c r="U39" s="25">
        <f t="shared" si="28"/>
        <v>0</v>
      </c>
      <c r="V39" s="25">
        <f t="shared" si="29"/>
        <v>0</v>
      </c>
      <c r="W39" s="25">
        <f t="shared" si="30"/>
        <v>0</v>
      </c>
      <c r="X39" s="25">
        <f t="shared" si="31"/>
        <v>0</v>
      </c>
      <c r="Y39" s="46"/>
      <c r="Z39" s="18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28">
        <f t="shared" si="43"/>
        <v>0</v>
      </c>
    </row>
    <row r="40" spans="1:40">
      <c r="A40" s="29">
        <v>1941</v>
      </c>
      <c r="M40" s="25"/>
      <c r="N40" s="25">
        <f t="shared" si="24"/>
        <v>0</v>
      </c>
      <c r="O40" s="25">
        <f t="shared" si="38"/>
        <v>0</v>
      </c>
      <c r="P40" s="25">
        <f t="shared" si="25"/>
        <v>0</v>
      </c>
      <c r="Q40" s="25">
        <f t="shared" si="39"/>
        <v>0</v>
      </c>
      <c r="R40" s="25">
        <f t="shared" si="26"/>
        <v>0</v>
      </c>
      <c r="S40" s="25">
        <f t="shared" si="40"/>
        <v>0</v>
      </c>
      <c r="T40" s="25">
        <f t="shared" si="27"/>
        <v>0</v>
      </c>
      <c r="U40" s="25">
        <f t="shared" si="28"/>
        <v>0</v>
      </c>
      <c r="V40" s="25">
        <f t="shared" si="29"/>
        <v>0</v>
      </c>
      <c r="W40" s="25">
        <f t="shared" si="30"/>
        <v>0</v>
      </c>
      <c r="X40" s="25">
        <f t="shared" si="31"/>
        <v>0</v>
      </c>
      <c r="Y40" s="45">
        <v>52166.704381838099</v>
      </c>
      <c r="Z40" s="18">
        <v>46</v>
      </c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28">
        <f t="shared" si="43"/>
        <v>0</v>
      </c>
    </row>
    <row r="41" spans="1:40">
      <c r="A41" s="29">
        <v>1940</v>
      </c>
      <c r="M41" s="25"/>
      <c r="N41" s="25">
        <f t="shared" si="24"/>
        <v>0</v>
      </c>
      <c r="O41" s="25">
        <f t="shared" si="38"/>
        <v>0</v>
      </c>
      <c r="P41" s="25">
        <f t="shared" si="25"/>
        <v>0</v>
      </c>
      <c r="Q41" s="25">
        <f t="shared" si="39"/>
        <v>0</v>
      </c>
      <c r="R41" s="25">
        <f t="shared" si="26"/>
        <v>0</v>
      </c>
      <c r="S41" s="25">
        <f t="shared" si="40"/>
        <v>0</v>
      </c>
      <c r="T41" s="25">
        <f t="shared" si="27"/>
        <v>0</v>
      </c>
      <c r="U41" s="25">
        <f t="shared" si="28"/>
        <v>0</v>
      </c>
      <c r="V41" s="25">
        <f t="shared" si="29"/>
        <v>0</v>
      </c>
      <c r="W41" s="25">
        <f t="shared" si="30"/>
        <v>0</v>
      </c>
      <c r="X41" s="25">
        <f t="shared" si="31"/>
        <v>0</v>
      </c>
      <c r="Y41" s="46"/>
      <c r="Z41" s="18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28">
        <f t="shared" si="43"/>
        <v>0</v>
      </c>
    </row>
    <row r="42" spans="1:40">
      <c r="A42" s="29">
        <v>1939</v>
      </c>
      <c r="M42" s="25"/>
      <c r="N42" s="25">
        <f t="shared" si="24"/>
        <v>0</v>
      </c>
      <c r="O42" s="25">
        <f t="shared" si="38"/>
        <v>0</v>
      </c>
      <c r="P42" s="25">
        <f t="shared" si="25"/>
        <v>0</v>
      </c>
      <c r="Q42" s="25">
        <f t="shared" si="39"/>
        <v>0</v>
      </c>
      <c r="R42" s="25">
        <f t="shared" si="26"/>
        <v>0</v>
      </c>
      <c r="S42" s="25">
        <f t="shared" si="40"/>
        <v>0</v>
      </c>
      <c r="T42" s="25">
        <f t="shared" si="27"/>
        <v>0</v>
      </c>
      <c r="U42" s="25">
        <f t="shared" si="28"/>
        <v>0</v>
      </c>
      <c r="V42" s="25">
        <f t="shared" si="29"/>
        <v>0</v>
      </c>
      <c r="W42" s="25">
        <f t="shared" si="30"/>
        <v>0</v>
      </c>
      <c r="X42" s="25">
        <f t="shared" si="31"/>
        <v>0</v>
      </c>
      <c r="Y42" s="45">
        <v>73713.821409119002</v>
      </c>
      <c r="Z42" s="18">
        <v>65</v>
      </c>
      <c r="AA42" s="40">
        <f t="shared" ref="AA42:AK42" si="44">100*(N42/1000)/$Z42</f>
        <v>0</v>
      </c>
      <c r="AB42" s="40">
        <f t="shared" si="44"/>
        <v>0</v>
      </c>
      <c r="AC42" s="40">
        <f t="shared" si="44"/>
        <v>0</v>
      </c>
      <c r="AD42" s="40">
        <f t="shared" si="44"/>
        <v>0</v>
      </c>
      <c r="AE42" s="40">
        <f t="shared" si="44"/>
        <v>0</v>
      </c>
      <c r="AF42" s="40">
        <f t="shared" si="44"/>
        <v>0</v>
      </c>
      <c r="AG42" s="40">
        <f t="shared" si="44"/>
        <v>0</v>
      </c>
      <c r="AH42" s="40">
        <f t="shared" si="44"/>
        <v>0</v>
      </c>
      <c r="AI42" s="40">
        <f t="shared" si="44"/>
        <v>0</v>
      </c>
      <c r="AJ42" s="40">
        <f t="shared" si="44"/>
        <v>0</v>
      </c>
      <c r="AK42" s="40">
        <f t="shared" si="44"/>
        <v>0</v>
      </c>
      <c r="AL42" s="28">
        <f t="shared" si="43"/>
        <v>0</v>
      </c>
    </row>
    <row r="43" spans="1:40">
      <c r="A43" s="13">
        <v>1938</v>
      </c>
      <c r="B43" s="40">
        <v>10.5</v>
      </c>
      <c r="C43" s="40">
        <v>5</v>
      </c>
      <c r="D43" s="40">
        <v>3.1</v>
      </c>
      <c r="E43" s="47" t="s">
        <v>85</v>
      </c>
      <c r="F43" s="40">
        <v>20.9</v>
      </c>
      <c r="G43" s="42" t="s">
        <v>69</v>
      </c>
      <c r="H43" s="40">
        <v>8.6</v>
      </c>
      <c r="J43" s="40">
        <v>9.3000000000000007</v>
      </c>
      <c r="K43" s="40">
        <v>16.899999999999999</v>
      </c>
      <c r="L43" s="40">
        <f t="shared" ref="L43:L50" si="45">100-SUM(B43:K43)</f>
        <v>25.699999999999989</v>
      </c>
      <c r="M43" s="25">
        <v>15245</v>
      </c>
      <c r="N43" s="25">
        <f t="shared" si="24"/>
        <v>1600.7249999999999</v>
      </c>
      <c r="O43" s="25">
        <f t="shared" si="38"/>
        <v>762.25</v>
      </c>
      <c r="P43" s="25">
        <f t="shared" si="25"/>
        <v>472.59500000000003</v>
      </c>
      <c r="Q43" s="25">
        <f t="shared" si="39"/>
        <v>137.20500000000001</v>
      </c>
      <c r="R43" s="25">
        <f t="shared" si="26"/>
        <v>3186.2049999999999</v>
      </c>
      <c r="S43" s="43" t="s">
        <v>69</v>
      </c>
      <c r="T43" s="25">
        <f t="shared" si="27"/>
        <v>1311.07</v>
      </c>
      <c r="U43" s="25">
        <f t="shared" si="28"/>
        <v>0</v>
      </c>
      <c r="V43" s="25">
        <f t="shared" si="29"/>
        <v>1417.7850000000001</v>
      </c>
      <c r="W43" s="25">
        <f t="shared" si="30"/>
        <v>2576.4049999999997</v>
      </c>
      <c r="X43" s="25">
        <f t="shared" si="31"/>
        <v>3917.9649999999983</v>
      </c>
      <c r="Y43" s="45">
        <v>73940.633167300897</v>
      </c>
      <c r="Z43" s="18">
        <v>65.2</v>
      </c>
      <c r="AA43" s="40">
        <f t="shared" ref="AA43:AE50" si="46">100*(N43/1000)/$Z43</f>
        <v>2.4550996932515337</v>
      </c>
      <c r="AB43" s="40">
        <f t="shared" si="46"/>
        <v>1.1690950920245398</v>
      </c>
      <c r="AC43" s="40">
        <f t="shared" si="46"/>
        <v>0.72483895705521473</v>
      </c>
      <c r="AD43" s="40">
        <f t="shared" si="46"/>
        <v>0.21043711656441719</v>
      </c>
      <c r="AE43" s="40">
        <f t="shared" si="46"/>
        <v>4.8868174846625765</v>
      </c>
      <c r="AF43" s="42" t="s">
        <v>69</v>
      </c>
      <c r="AG43" s="40">
        <f t="shared" ref="AG43:AK50" si="47">100*(T43/1000)/$Z43</f>
        <v>2.0108435582822084</v>
      </c>
      <c r="AH43" s="40">
        <f t="shared" si="47"/>
        <v>0</v>
      </c>
      <c r="AI43" s="40">
        <f t="shared" si="47"/>
        <v>2.1745168711656442</v>
      </c>
      <c r="AJ43" s="40">
        <f t="shared" si="47"/>
        <v>3.9515414110429443</v>
      </c>
      <c r="AK43" s="40">
        <f t="shared" si="47"/>
        <v>6.0091487730061317</v>
      </c>
      <c r="AL43" s="28">
        <f t="shared" si="43"/>
        <v>23.592338957055212</v>
      </c>
    </row>
    <row r="44" spans="1:40">
      <c r="A44" s="13">
        <v>1937</v>
      </c>
      <c r="B44" s="40">
        <v>11.8</v>
      </c>
      <c r="C44" s="40">
        <v>5.2</v>
      </c>
      <c r="D44" s="40">
        <v>3.4</v>
      </c>
      <c r="E44" s="47" t="s">
        <v>86</v>
      </c>
      <c r="F44" s="40">
        <v>15.6</v>
      </c>
      <c r="G44" s="42" t="s">
        <v>69</v>
      </c>
      <c r="H44" s="40">
        <v>7</v>
      </c>
      <c r="J44" s="40">
        <v>9.5</v>
      </c>
      <c r="K44" s="40">
        <v>18.7</v>
      </c>
      <c r="L44" s="40">
        <f t="shared" si="45"/>
        <v>28.799999999999997</v>
      </c>
      <c r="M44" s="25">
        <v>12902</v>
      </c>
      <c r="N44" s="25">
        <f t="shared" si="24"/>
        <v>1522.4360000000001</v>
      </c>
      <c r="O44" s="25">
        <f t="shared" si="38"/>
        <v>670.90400000000011</v>
      </c>
      <c r="P44" s="25">
        <f t="shared" si="25"/>
        <v>438.66799999999995</v>
      </c>
      <c r="Q44" s="25">
        <f t="shared" si="39"/>
        <v>90.313999999999993</v>
      </c>
      <c r="R44" s="25">
        <f t="shared" si="26"/>
        <v>2012.7119999999998</v>
      </c>
      <c r="S44" s="43" t="s">
        <v>69</v>
      </c>
      <c r="T44" s="25">
        <f t="shared" si="27"/>
        <v>903.14</v>
      </c>
      <c r="U44" s="25">
        <f t="shared" si="28"/>
        <v>0</v>
      </c>
      <c r="V44" s="25">
        <f t="shared" si="29"/>
        <v>1225.69</v>
      </c>
      <c r="W44" s="25">
        <f t="shared" si="30"/>
        <v>2412.674</v>
      </c>
      <c r="X44" s="25">
        <f t="shared" si="31"/>
        <v>3715.7759999999998</v>
      </c>
      <c r="Y44" s="45">
        <v>74054.039046391903</v>
      </c>
      <c r="Z44" s="18">
        <v>65.3</v>
      </c>
      <c r="AA44" s="40">
        <f t="shared" si="46"/>
        <v>2.3314486983154672</v>
      </c>
      <c r="AB44" s="40">
        <f t="shared" si="46"/>
        <v>1.0274180704441043</v>
      </c>
      <c r="AC44" s="40">
        <f t="shared" si="46"/>
        <v>0.67177335375191427</v>
      </c>
      <c r="AD44" s="40">
        <f t="shared" si="46"/>
        <v>0.13830627871362941</v>
      </c>
      <c r="AE44" s="40">
        <f t="shared" si="46"/>
        <v>3.0822542113323119</v>
      </c>
      <c r="AF44" s="42" t="s">
        <v>69</v>
      </c>
      <c r="AG44" s="40">
        <f t="shared" si="47"/>
        <v>1.3830627871362939</v>
      </c>
      <c r="AH44" s="40">
        <f t="shared" si="47"/>
        <v>0</v>
      </c>
      <c r="AI44" s="40">
        <f t="shared" si="47"/>
        <v>1.8770137825421132</v>
      </c>
      <c r="AJ44" s="40">
        <f t="shared" si="47"/>
        <v>3.6947534456355284</v>
      </c>
      <c r="AK44" s="40">
        <f t="shared" si="47"/>
        <v>5.6903154670750391</v>
      </c>
      <c r="AL44" s="28">
        <f t="shared" si="43"/>
        <v>19.896346094946402</v>
      </c>
    </row>
    <row r="45" spans="1:40">
      <c r="A45" s="13">
        <v>1936</v>
      </c>
      <c r="B45" s="40">
        <v>10.5</v>
      </c>
      <c r="C45" s="40">
        <v>6.3</v>
      </c>
      <c r="D45" s="40">
        <v>3.5</v>
      </c>
      <c r="E45" s="47" t="s">
        <v>87</v>
      </c>
      <c r="F45" s="40">
        <v>14.1</v>
      </c>
      <c r="G45" s="42" t="s">
        <v>69</v>
      </c>
      <c r="H45" s="40">
        <v>12.6</v>
      </c>
      <c r="J45" s="40">
        <v>9.6999999999999993</v>
      </c>
      <c r="K45" s="40">
        <v>32</v>
      </c>
      <c r="L45" s="40">
        <f t="shared" si="45"/>
        <v>11.299999999999997</v>
      </c>
      <c r="M45" s="25">
        <v>12052</v>
      </c>
      <c r="N45" s="25">
        <f t="shared" si="24"/>
        <v>1265.46</v>
      </c>
      <c r="O45" s="25">
        <f t="shared" si="38"/>
        <v>759.27599999999995</v>
      </c>
      <c r="P45" s="25">
        <f t="shared" si="25"/>
        <v>421.82</v>
      </c>
      <c r="Q45" s="25">
        <f t="shared" si="39"/>
        <v>72.311999999999998</v>
      </c>
      <c r="R45" s="25">
        <f t="shared" si="26"/>
        <v>1699.3319999999999</v>
      </c>
      <c r="S45" s="43" t="s">
        <v>69</v>
      </c>
      <c r="T45" s="25">
        <f t="shared" si="27"/>
        <v>1518.5519999999999</v>
      </c>
      <c r="U45" s="25">
        <f t="shared" si="28"/>
        <v>0</v>
      </c>
      <c r="V45" s="25">
        <f t="shared" si="29"/>
        <v>1169.0439999999999</v>
      </c>
      <c r="W45" s="25">
        <f t="shared" si="30"/>
        <v>3856.64</v>
      </c>
      <c r="X45" s="25">
        <f t="shared" si="31"/>
        <v>1361.8759999999997</v>
      </c>
      <c r="Y45" s="45">
        <v>67816.715696389496</v>
      </c>
      <c r="Z45" s="18">
        <v>59.8</v>
      </c>
      <c r="AA45" s="40">
        <f t="shared" si="46"/>
        <v>2.1161538461538463</v>
      </c>
      <c r="AB45" s="40">
        <f t="shared" si="46"/>
        <v>1.2696923076923077</v>
      </c>
      <c r="AC45" s="40">
        <f t="shared" si="46"/>
        <v>0.70538461538461539</v>
      </c>
      <c r="AD45" s="40">
        <f t="shared" si="46"/>
        <v>0.12092307692307694</v>
      </c>
      <c r="AE45" s="40">
        <f t="shared" si="46"/>
        <v>2.8416923076923073</v>
      </c>
      <c r="AF45" s="42" t="s">
        <v>69</v>
      </c>
      <c r="AG45" s="40">
        <f t="shared" si="47"/>
        <v>2.5393846153846154</v>
      </c>
      <c r="AH45" s="40">
        <f t="shared" si="47"/>
        <v>0</v>
      </c>
      <c r="AI45" s="40">
        <f t="shared" si="47"/>
        <v>1.954923076923077</v>
      </c>
      <c r="AJ45" s="40">
        <f t="shared" si="47"/>
        <v>6.4492307692307698</v>
      </c>
      <c r="AK45" s="40">
        <f t="shared" si="47"/>
        <v>2.2773846153846149</v>
      </c>
      <c r="AL45" s="28">
        <f t="shared" si="43"/>
        <v>20.27476923076923</v>
      </c>
    </row>
    <row r="46" spans="1:40">
      <c r="A46" s="13">
        <v>1935</v>
      </c>
      <c r="B46" s="40">
        <v>10.199999999999999</v>
      </c>
      <c r="C46" s="40">
        <v>5.4</v>
      </c>
      <c r="D46" s="40">
        <v>3.5</v>
      </c>
      <c r="E46" s="40">
        <v>1.1000000000000001</v>
      </c>
      <c r="F46" s="40">
        <v>12.1</v>
      </c>
      <c r="G46" s="42" t="s">
        <v>69</v>
      </c>
      <c r="H46" s="40">
        <v>14.1</v>
      </c>
      <c r="J46" s="40">
        <v>9</v>
      </c>
      <c r="K46" s="40">
        <v>34.299999999999997</v>
      </c>
      <c r="L46" s="40">
        <f t="shared" si="45"/>
        <v>10.299999999999997</v>
      </c>
      <c r="M46" s="25">
        <v>11170</v>
      </c>
      <c r="N46" s="25">
        <f t="shared" si="24"/>
        <v>1139.3399999999999</v>
      </c>
      <c r="O46" s="25">
        <f t="shared" si="38"/>
        <v>603.18000000000006</v>
      </c>
      <c r="P46" s="25">
        <f t="shared" si="25"/>
        <v>390.95</v>
      </c>
      <c r="Q46" s="25">
        <f t="shared" si="39"/>
        <v>122.87000000000002</v>
      </c>
      <c r="R46" s="25">
        <f t="shared" si="26"/>
        <v>1351.57</v>
      </c>
      <c r="S46" s="43" t="s">
        <v>69</v>
      </c>
      <c r="T46" s="25">
        <f t="shared" si="27"/>
        <v>1574.97</v>
      </c>
      <c r="U46" s="25">
        <f t="shared" si="28"/>
        <v>0</v>
      </c>
      <c r="V46" s="25">
        <f t="shared" si="29"/>
        <v>1005.3</v>
      </c>
      <c r="W46" s="25">
        <f t="shared" si="30"/>
        <v>3831.3099999999995</v>
      </c>
      <c r="X46" s="25">
        <f t="shared" si="31"/>
        <v>1150.5099999999998</v>
      </c>
      <c r="Y46" s="45">
        <v>57496.780699112802</v>
      </c>
      <c r="Z46" s="18">
        <v>50.7</v>
      </c>
      <c r="AA46" s="40">
        <f t="shared" si="46"/>
        <v>2.2472189349112424</v>
      </c>
      <c r="AB46" s="40">
        <f t="shared" si="46"/>
        <v>1.1897041420118344</v>
      </c>
      <c r="AC46" s="40">
        <f t="shared" si="46"/>
        <v>0.77110453648915178</v>
      </c>
      <c r="AD46" s="40">
        <f t="shared" si="46"/>
        <v>0.24234714003944777</v>
      </c>
      <c r="AE46" s="40">
        <f t="shared" si="46"/>
        <v>2.6658185404339245</v>
      </c>
      <c r="AF46" s="42" t="s">
        <v>69</v>
      </c>
      <c r="AG46" s="40">
        <f t="shared" si="47"/>
        <v>3.1064497041420114</v>
      </c>
      <c r="AH46" s="40">
        <f t="shared" si="47"/>
        <v>0</v>
      </c>
      <c r="AI46" s="40">
        <f t="shared" si="47"/>
        <v>1.9828402366863902</v>
      </c>
      <c r="AJ46" s="40">
        <f t="shared" si="47"/>
        <v>7.5568244575936863</v>
      </c>
      <c r="AK46" s="40">
        <f t="shared" si="47"/>
        <v>2.2692504930966462</v>
      </c>
      <c r="AL46" s="28">
        <f t="shared" si="43"/>
        <v>22.031558185404336</v>
      </c>
    </row>
    <row r="47" spans="1:40">
      <c r="A47" s="13">
        <v>1934</v>
      </c>
      <c r="B47" s="40">
        <v>11.2</v>
      </c>
      <c r="C47" s="40">
        <v>4.9000000000000004</v>
      </c>
      <c r="D47" s="40">
        <v>3.5</v>
      </c>
      <c r="E47" s="47" t="s">
        <v>88</v>
      </c>
      <c r="F47" s="40">
        <v>11.3</v>
      </c>
      <c r="G47" s="42" t="s">
        <v>69</v>
      </c>
      <c r="H47" s="40">
        <v>13.9</v>
      </c>
      <c r="J47" s="40">
        <v>9.3000000000000007</v>
      </c>
      <c r="K47" s="40">
        <v>34.700000000000003</v>
      </c>
      <c r="L47" s="40">
        <f t="shared" si="45"/>
        <v>11.199999999999989</v>
      </c>
      <c r="M47" s="25">
        <v>11392</v>
      </c>
      <c r="N47" s="25">
        <f t="shared" si="24"/>
        <v>1275.904</v>
      </c>
      <c r="O47" s="25">
        <f t="shared" si="38"/>
        <v>558.20800000000008</v>
      </c>
      <c r="P47" s="25">
        <f t="shared" si="25"/>
        <v>398.72</v>
      </c>
      <c r="Q47" s="25">
        <f t="shared" si="39"/>
        <v>45.568000000000005</v>
      </c>
      <c r="R47" s="25">
        <f t="shared" si="26"/>
        <v>1287.296</v>
      </c>
      <c r="S47" s="43" t="s">
        <v>69</v>
      </c>
      <c r="T47" s="25">
        <f t="shared" si="27"/>
        <v>1583.4880000000003</v>
      </c>
      <c r="U47" s="25">
        <f t="shared" si="28"/>
        <v>0</v>
      </c>
      <c r="V47" s="25">
        <f t="shared" si="29"/>
        <v>1059.4560000000001</v>
      </c>
      <c r="W47" s="25">
        <f t="shared" si="30"/>
        <v>3953.0240000000003</v>
      </c>
      <c r="X47" s="25">
        <f t="shared" si="31"/>
        <v>1275.9039999999989</v>
      </c>
      <c r="Y47" s="45">
        <v>56022.504270930403</v>
      </c>
      <c r="Z47" s="18">
        <v>49.4</v>
      </c>
      <c r="AA47" s="40">
        <f t="shared" si="46"/>
        <v>2.5828016194331984</v>
      </c>
      <c r="AB47" s="40">
        <f t="shared" si="46"/>
        <v>1.1299757085020243</v>
      </c>
      <c r="AC47" s="40">
        <f t="shared" si="46"/>
        <v>0.80712550607287448</v>
      </c>
      <c r="AD47" s="40">
        <f t="shared" si="46"/>
        <v>9.2242914979757104E-2</v>
      </c>
      <c r="AE47" s="40">
        <f t="shared" si="46"/>
        <v>2.605862348178138</v>
      </c>
      <c r="AF47" s="42" t="s">
        <v>69</v>
      </c>
      <c r="AG47" s="40">
        <f t="shared" si="47"/>
        <v>3.2054412955465592</v>
      </c>
      <c r="AH47" s="40">
        <f t="shared" si="47"/>
        <v>0</v>
      </c>
      <c r="AI47" s="40">
        <f t="shared" si="47"/>
        <v>2.1446477732793525</v>
      </c>
      <c r="AJ47" s="40">
        <f t="shared" si="47"/>
        <v>8.002072874493928</v>
      </c>
      <c r="AK47" s="40">
        <f t="shared" si="47"/>
        <v>2.5828016194331958</v>
      </c>
      <c r="AL47" s="28">
        <f t="shared" si="43"/>
        <v>23.152971659919029</v>
      </c>
    </row>
    <row r="48" spans="1:40">
      <c r="A48" s="13">
        <v>1933</v>
      </c>
      <c r="B48" s="40">
        <v>8.4</v>
      </c>
      <c r="C48" s="40">
        <v>4.9000000000000004</v>
      </c>
      <c r="D48" s="40">
        <v>3.7</v>
      </c>
      <c r="E48" s="47" t="s">
        <v>88</v>
      </c>
      <c r="F48" s="40">
        <v>12.6</v>
      </c>
      <c r="G48" s="42" t="s">
        <v>69</v>
      </c>
      <c r="H48" s="40">
        <v>14.8</v>
      </c>
      <c r="J48" s="40">
        <v>9.5</v>
      </c>
      <c r="K48" s="40">
        <v>35.4</v>
      </c>
      <c r="L48" s="40">
        <f t="shared" si="45"/>
        <v>10.699999999999989</v>
      </c>
      <c r="M48" s="25">
        <v>11187</v>
      </c>
      <c r="N48" s="25">
        <f t="shared" si="24"/>
        <v>939.70800000000008</v>
      </c>
      <c r="O48" s="25">
        <f t="shared" si="38"/>
        <v>548.16300000000001</v>
      </c>
      <c r="P48" s="25">
        <f t="shared" si="25"/>
        <v>413.91900000000004</v>
      </c>
      <c r="Q48" s="25">
        <f t="shared" si="39"/>
        <v>44.748000000000005</v>
      </c>
      <c r="R48" s="25">
        <f t="shared" si="26"/>
        <v>1409.5619999999999</v>
      </c>
      <c r="S48" s="43" t="s">
        <v>69</v>
      </c>
      <c r="T48" s="25">
        <f t="shared" si="27"/>
        <v>1655.6760000000002</v>
      </c>
      <c r="U48" s="25">
        <f t="shared" si="28"/>
        <v>0</v>
      </c>
      <c r="V48" s="25">
        <f t="shared" si="29"/>
        <v>1062.7650000000001</v>
      </c>
      <c r="W48" s="25">
        <f t="shared" si="30"/>
        <v>3960.1979999999999</v>
      </c>
      <c r="X48" s="25">
        <f t="shared" si="31"/>
        <v>1197.0089999999989</v>
      </c>
      <c r="Y48" s="46"/>
      <c r="Z48" s="48">
        <v>53.210902260491402</v>
      </c>
      <c r="AA48" s="49">
        <f t="shared" si="46"/>
        <v>1.7660065138525654</v>
      </c>
      <c r="AB48" s="49">
        <f t="shared" si="46"/>
        <v>1.0301704664139963</v>
      </c>
      <c r="AC48" s="49">
        <f t="shared" si="46"/>
        <v>0.77788382157791569</v>
      </c>
      <c r="AD48" s="49">
        <f t="shared" si="46"/>
        <v>8.4095548278693588E-2</v>
      </c>
      <c r="AE48" s="49">
        <f t="shared" si="46"/>
        <v>2.6490097707788478</v>
      </c>
      <c r="AF48" s="50" t="s">
        <v>69</v>
      </c>
      <c r="AG48" s="49">
        <f t="shared" si="47"/>
        <v>3.1115352863116628</v>
      </c>
      <c r="AH48" s="49">
        <f t="shared" si="47"/>
        <v>0</v>
      </c>
      <c r="AI48" s="49">
        <f t="shared" si="47"/>
        <v>1.9972692716189728</v>
      </c>
      <c r="AJ48" s="49">
        <f t="shared" si="47"/>
        <v>7.4424560226643814</v>
      </c>
      <c r="AK48" s="49">
        <f t="shared" si="47"/>
        <v>2.2495559164550514</v>
      </c>
      <c r="AL48" s="51">
        <f t="shared" si="43"/>
        <v>21.107982617952086</v>
      </c>
      <c r="AM48" s="52" t="s">
        <v>89</v>
      </c>
      <c r="AN48" s="18"/>
    </row>
    <row r="49" spans="1:40">
      <c r="A49" s="13">
        <v>1932</v>
      </c>
      <c r="B49" s="40">
        <v>8.9</v>
      </c>
      <c r="C49" s="40">
        <v>6</v>
      </c>
      <c r="D49" s="40">
        <v>3.9</v>
      </c>
      <c r="E49" s="47" t="s">
        <v>87</v>
      </c>
      <c r="F49" s="40">
        <v>10</v>
      </c>
      <c r="G49" s="42" t="s">
        <v>69</v>
      </c>
      <c r="H49" s="40">
        <v>20.2</v>
      </c>
      <c r="J49" s="40">
        <v>8.8000000000000007</v>
      </c>
      <c r="K49" s="40">
        <v>33.5</v>
      </c>
      <c r="L49" s="40">
        <f t="shared" si="45"/>
        <v>8.7000000000000028</v>
      </c>
      <c r="M49" s="25">
        <v>11603</v>
      </c>
      <c r="N49" s="25">
        <f t="shared" si="24"/>
        <v>1032.6669999999999</v>
      </c>
      <c r="O49" s="25">
        <f t="shared" si="38"/>
        <v>696.18</v>
      </c>
      <c r="P49" s="25">
        <f t="shared" si="25"/>
        <v>452.517</v>
      </c>
      <c r="Q49" s="25">
        <f t="shared" si="39"/>
        <v>69.617999999999995</v>
      </c>
      <c r="R49" s="25">
        <f t="shared" si="26"/>
        <v>1160.3</v>
      </c>
      <c r="S49" s="43" t="s">
        <v>69</v>
      </c>
      <c r="T49" s="25">
        <f t="shared" si="27"/>
        <v>2343.806</v>
      </c>
      <c r="U49" s="25">
        <f t="shared" si="28"/>
        <v>0</v>
      </c>
      <c r="V49" s="25">
        <f t="shared" si="29"/>
        <v>1021.0640000000001</v>
      </c>
      <c r="W49" s="25">
        <f t="shared" si="30"/>
        <v>3887.0050000000001</v>
      </c>
      <c r="X49" s="25">
        <f t="shared" si="31"/>
        <v>1009.4610000000004</v>
      </c>
      <c r="Y49" s="46"/>
      <c r="Z49" s="48">
        <v>57.3157918901938</v>
      </c>
      <c r="AA49" s="49">
        <f t="shared" si="46"/>
        <v>1.8017146164156543</v>
      </c>
      <c r="AB49" s="49">
        <f t="shared" si="46"/>
        <v>1.2146390672465086</v>
      </c>
      <c r="AC49" s="49">
        <f t="shared" si="46"/>
        <v>0.78951539371023061</v>
      </c>
      <c r="AD49" s="49">
        <f t="shared" si="46"/>
        <v>0.12146390672465086</v>
      </c>
      <c r="AE49" s="49">
        <f t="shared" si="46"/>
        <v>2.0243984454108475</v>
      </c>
      <c r="AF49" s="50" t="s">
        <v>69</v>
      </c>
      <c r="AG49" s="49">
        <f t="shared" si="47"/>
        <v>4.0892848597299123</v>
      </c>
      <c r="AH49" s="49">
        <f t="shared" si="47"/>
        <v>0</v>
      </c>
      <c r="AI49" s="49">
        <f t="shared" si="47"/>
        <v>1.7814706319615459</v>
      </c>
      <c r="AJ49" s="49">
        <f t="shared" si="47"/>
        <v>6.7817347921263407</v>
      </c>
      <c r="AK49" s="49">
        <f t="shared" si="47"/>
        <v>1.7612266475074383</v>
      </c>
      <c r="AL49" s="51">
        <f t="shared" si="43"/>
        <v>20.365448360833128</v>
      </c>
      <c r="AM49" s="52" t="s">
        <v>89</v>
      </c>
      <c r="AN49" s="18"/>
    </row>
    <row r="50" spans="1:40">
      <c r="A50" s="13">
        <v>1931</v>
      </c>
      <c r="B50" s="40">
        <v>10</v>
      </c>
      <c r="C50" s="40">
        <v>6.2</v>
      </c>
      <c r="D50" s="40">
        <v>4.0999999999999996</v>
      </c>
      <c r="E50" s="47" t="s">
        <v>86</v>
      </c>
      <c r="F50" s="40">
        <v>13.4</v>
      </c>
      <c r="G50" s="42" t="s">
        <v>69</v>
      </c>
      <c r="H50" s="40">
        <v>11.4</v>
      </c>
      <c r="J50" s="40">
        <v>8.6999999999999993</v>
      </c>
      <c r="K50" s="40">
        <v>34.5</v>
      </c>
      <c r="L50" s="40">
        <f t="shared" si="45"/>
        <v>11.700000000000003</v>
      </c>
      <c r="M50" s="25">
        <v>12074</v>
      </c>
      <c r="N50" s="25">
        <f t="shared" si="24"/>
        <v>1207.4000000000001</v>
      </c>
      <c r="O50" s="25">
        <f t="shared" si="38"/>
        <v>748.58800000000008</v>
      </c>
      <c r="P50" s="25">
        <f t="shared" si="25"/>
        <v>495.03399999999993</v>
      </c>
      <c r="Q50" s="25">
        <f t="shared" si="39"/>
        <v>84.517999999999986</v>
      </c>
      <c r="R50" s="25">
        <f t="shared" si="26"/>
        <v>1617.9160000000002</v>
      </c>
      <c r="S50" s="43" t="s">
        <v>69</v>
      </c>
      <c r="T50" s="25">
        <f t="shared" si="27"/>
        <v>1376.4360000000001</v>
      </c>
      <c r="U50" s="25">
        <f t="shared" si="28"/>
        <v>0</v>
      </c>
      <c r="V50" s="25">
        <f t="shared" si="29"/>
        <v>1050.4379999999999</v>
      </c>
      <c r="W50" s="25">
        <f t="shared" si="30"/>
        <v>4165.53</v>
      </c>
      <c r="X50" s="25">
        <f t="shared" si="31"/>
        <v>1412.6580000000004</v>
      </c>
      <c r="Y50" s="46"/>
      <c r="Z50" s="48">
        <v>61.737348183234097</v>
      </c>
      <c r="AA50" s="49">
        <f t="shared" si="46"/>
        <v>1.9557043435304071</v>
      </c>
      <c r="AB50" s="49">
        <f t="shared" si="46"/>
        <v>1.2125366929888524</v>
      </c>
      <c r="AC50" s="49">
        <f t="shared" si="46"/>
        <v>0.80183878084746674</v>
      </c>
      <c r="AD50" s="49">
        <f t="shared" si="46"/>
        <v>0.13689930404712847</v>
      </c>
      <c r="AE50" s="49">
        <f t="shared" si="46"/>
        <v>2.6206438203307454</v>
      </c>
      <c r="AF50" s="50" t="s">
        <v>69</v>
      </c>
      <c r="AG50" s="49">
        <f t="shared" si="47"/>
        <v>2.2295029516246641</v>
      </c>
      <c r="AH50" s="49">
        <f t="shared" si="47"/>
        <v>0</v>
      </c>
      <c r="AI50" s="49">
        <f t="shared" si="47"/>
        <v>1.701462778871454</v>
      </c>
      <c r="AJ50" s="49">
        <f t="shared" si="47"/>
        <v>6.747179985179903</v>
      </c>
      <c r="AK50" s="49">
        <f t="shared" si="47"/>
        <v>2.2881740819305767</v>
      </c>
      <c r="AL50" s="51">
        <f t="shared" si="43"/>
        <v>19.693942739351201</v>
      </c>
      <c r="AM50" s="52" t="s">
        <v>89</v>
      </c>
      <c r="AN50" s="18"/>
    </row>
    <row r="51" spans="1:40">
      <c r="A51" s="13">
        <v>1930</v>
      </c>
      <c r="B51" s="27"/>
      <c r="C51" s="27"/>
      <c r="H51" s="1"/>
      <c r="M51" s="53"/>
      <c r="N51" s="25">
        <f t="shared" si="24"/>
        <v>0</v>
      </c>
      <c r="O51" s="25">
        <f t="shared" si="38"/>
        <v>0</v>
      </c>
      <c r="P51" s="25">
        <f t="shared" si="25"/>
        <v>0</v>
      </c>
      <c r="Q51" s="25">
        <f t="shared" si="39"/>
        <v>0</v>
      </c>
      <c r="R51" s="25">
        <f t="shared" si="26"/>
        <v>0</v>
      </c>
      <c r="S51" s="25">
        <f t="shared" ref="S51:S70" si="48">G51*$M51/100</f>
        <v>0</v>
      </c>
      <c r="T51" s="25">
        <f t="shared" si="27"/>
        <v>0</v>
      </c>
      <c r="U51" s="25">
        <f t="shared" si="28"/>
        <v>0</v>
      </c>
      <c r="V51" s="25">
        <f t="shared" si="29"/>
        <v>0</v>
      </c>
      <c r="W51" s="25">
        <f t="shared" si="30"/>
        <v>0</v>
      </c>
      <c r="X51" s="25">
        <f t="shared" si="31"/>
        <v>0</v>
      </c>
      <c r="Y51" s="45">
        <v>75414.909595483303</v>
      </c>
      <c r="Z51" s="18">
        <v>66.5</v>
      </c>
      <c r="AA51" s="40">
        <f>100*(N51/1000)/$Z51</f>
        <v>0</v>
      </c>
      <c r="AB51" s="44">
        <f t="shared" ref="AB51:AK51" si="49">O51/$Y51</f>
        <v>0</v>
      </c>
      <c r="AC51" s="44">
        <f t="shared" si="49"/>
        <v>0</v>
      </c>
      <c r="AD51" s="44">
        <f t="shared" si="49"/>
        <v>0</v>
      </c>
      <c r="AE51" s="44">
        <f t="shared" si="49"/>
        <v>0</v>
      </c>
      <c r="AF51" s="44">
        <f t="shared" si="49"/>
        <v>0</v>
      </c>
      <c r="AG51" s="44">
        <f t="shared" si="49"/>
        <v>0</v>
      </c>
      <c r="AH51" s="44">
        <f t="shared" si="49"/>
        <v>0</v>
      </c>
      <c r="AI51" s="44">
        <f t="shared" si="49"/>
        <v>0</v>
      </c>
      <c r="AJ51" s="44">
        <f t="shared" si="49"/>
        <v>0</v>
      </c>
      <c r="AK51" s="44">
        <f t="shared" si="49"/>
        <v>0</v>
      </c>
      <c r="AL51" s="28">
        <f t="shared" si="43"/>
        <v>0</v>
      </c>
    </row>
    <row r="52" spans="1:40">
      <c r="A52" s="13">
        <v>1929</v>
      </c>
      <c r="B52" s="27"/>
      <c r="C52" s="27"/>
      <c r="H52" s="1"/>
      <c r="M52" s="53"/>
      <c r="N52" s="25">
        <f t="shared" si="24"/>
        <v>0</v>
      </c>
      <c r="O52" s="25">
        <f t="shared" si="38"/>
        <v>0</v>
      </c>
      <c r="P52" s="25">
        <f t="shared" si="25"/>
        <v>0</v>
      </c>
      <c r="Q52" s="25">
        <f t="shared" si="39"/>
        <v>0</v>
      </c>
      <c r="R52" s="25">
        <f t="shared" si="26"/>
        <v>0</v>
      </c>
      <c r="S52" s="25">
        <f t="shared" si="48"/>
        <v>0</v>
      </c>
      <c r="T52" s="25">
        <f t="shared" si="27"/>
        <v>0</v>
      </c>
      <c r="U52" s="25">
        <f t="shared" si="28"/>
        <v>0</v>
      </c>
      <c r="V52" s="25">
        <f t="shared" si="29"/>
        <v>0</v>
      </c>
      <c r="W52" s="25">
        <f t="shared" si="30"/>
        <v>0</v>
      </c>
      <c r="X52" s="25">
        <f t="shared" si="31"/>
        <v>0</v>
      </c>
      <c r="Y52" s="46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28">
        <f t="shared" si="43"/>
        <v>0</v>
      </c>
    </row>
    <row r="53" spans="1:40">
      <c r="A53" s="13">
        <v>1928</v>
      </c>
      <c r="B53" s="27"/>
      <c r="C53" s="27"/>
      <c r="H53" s="1"/>
      <c r="M53" s="53"/>
      <c r="N53" s="25">
        <f t="shared" ref="N53:N84" si="50">B53*$M53/100</f>
        <v>0</v>
      </c>
      <c r="O53" s="25">
        <f t="shared" si="38"/>
        <v>0</v>
      </c>
      <c r="P53" s="25">
        <f t="shared" ref="P53:P84" si="51">D53*$M53/100</f>
        <v>0</v>
      </c>
      <c r="Q53" s="25">
        <f t="shared" si="39"/>
        <v>0</v>
      </c>
      <c r="R53" s="25">
        <f t="shared" ref="R53:R84" si="52">F53*$M53/100</f>
        <v>0</v>
      </c>
      <c r="S53" s="25">
        <f t="shared" si="48"/>
        <v>0</v>
      </c>
      <c r="T53" s="25">
        <f t="shared" ref="T53:T84" si="53">H53*$M53/100</f>
        <v>0</v>
      </c>
      <c r="U53" s="25">
        <f t="shared" ref="U53:U84" si="54">I53*$M53/100</f>
        <v>0</v>
      </c>
      <c r="V53" s="25">
        <f t="shared" ref="V53:V84" si="55">J53*$M53/100</f>
        <v>0</v>
      </c>
      <c r="W53" s="25">
        <f t="shared" ref="W53:W84" si="56">K53*$M53/100</f>
        <v>0</v>
      </c>
      <c r="X53" s="25">
        <f t="shared" ref="X53:X84" si="57">L53*$M53/100</f>
        <v>0</v>
      </c>
      <c r="Y53" s="46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28">
        <f t="shared" si="43"/>
        <v>0</v>
      </c>
    </row>
    <row r="54" spans="1:40">
      <c r="A54" s="13">
        <v>1927</v>
      </c>
      <c r="B54" s="27"/>
      <c r="C54" s="27"/>
      <c r="H54" s="1"/>
      <c r="M54" s="53"/>
      <c r="N54" s="25">
        <f t="shared" si="50"/>
        <v>0</v>
      </c>
      <c r="O54" s="25">
        <f t="shared" si="38"/>
        <v>0</v>
      </c>
      <c r="P54" s="25">
        <f t="shared" si="51"/>
        <v>0</v>
      </c>
      <c r="Q54" s="25">
        <f t="shared" si="39"/>
        <v>0</v>
      </c>
      <c r="R54" s="25">
        <f t="shared" si="52"/>
        <v>0</v>
      </c>
      <c r="S54" s="25">
        <f t="shared" si="48"/>
        <v>0</v>
      </c>
      <c r="T54" s="25">
        <f t="shared" si="53"/>
        <v>0</v>
      </c>
      <c r="U54" s="25">
        <f t="shared" si="54"/>
        <v>0</v>
      </c>
      <c r="V54" s="25">
        <f t="shared" si="55"/>
        <v>0</v>
      </c>
      <c r="W54" s="25">
        <f t="shared" si="56"/>
        <v>0</v>
      </c>
      <c r="X54" s="25">
        <f t="shared" si="57"/>
        <v>0</v>
      </c>
      <c r="Y54" s="45">
        <v>54661.633721839004</v>
      </c>
      <c r="Z54" s="18">
        <v>48.2</v>
      </c>
      <c r="AA54" s="40">
        <f>100*(N54/1000)/$Z54</f>
        <v>0</v>
      </c>
      <c r="AB54" s="44">
        <f t="shared" ref="AB54:AK54" si="58">O54/$Y54</f>
        <v>0</v>
      </c>
      <c r="AC54" s="44">
        <f t="shared" si="58"/>
        <v>0</v>
      </c>
      <c r="AD54" s="44">
        <f t="shared" si="58"/>
        <v>0</v>
      </c>
      <c r="AE54" s="44">
        <f t="shared" si="58"/>
        <v>0</v>
      </c>
      <c r="AF54" s="44">
        <f t="shared" si="58"/>
        <v>0</v>
      </c>
      <c r="AG54" s="44">
        <f t="shared" si="58"/>
        <v>0</v>
      </c>
      <c r="AH54" s="44">
        <f t="shared" si="58"/>
        <v>0</v>
      </c>
      <c r="AI54" s="44">
        <f t="shared" si="58"/>
        <v>0</v>
      </c>
      <c r="AJ54" s="44">
        <f t="shared" si="58"/>
        <v>0</v>
      </c>
      <c r="AK54" s="44">
        <f t="shared" si="58"/>
        <v>0</v>
      </c>
      <c r="AL54" s="28">
        <f t="shared" si="43"/>
        <v>0</v>
      </c>
    </row>
    <row r="55" spans="1:40">
      <c r="A55" s="13">
        <v>1926</v>
      </c>
      <c r="B55" s="27"/>
      <c r="C55" s="27"/>
      <c r="H55" s="1"/>
      <c r="M55" s="53"/>
      <c r="N55" s="25">
        <f t="shared" si="50"/>
        <v>0</v>
      </c>
      <c r="O55" s="25">
        <f t="shared" si="38"/>
        <v>0</v>
      </c>
      <c r="P55" s="25">
        <f t="shared" si="51"/>
        <v>0</v>
      </c>
      <c r="Q55" s="25">
        <f t="shared" si="39"/>
        <v>0</v>
      </c>
      <c r="R55" s="25">
        <f t="shared" si="52"/>
        <v>0</v>
      </c>
      <c r="S55" s="25">
        <f t="shared" si="48"/>
        <v>0</v>
      </c>
      <c r="T55" s="25">
        <f t="shared" si="53"/>
        <v>0</v>
      </c>
      <c r="U55" s="25">
        <f t="shared" si="54"/>
        <v>0</v>
      </c>
      <c r="V55" s="25">
        <f t="shared" si="55"/>
        <v>0</v>
      </c>
      <c r="W55" s="25">
        <f t="shared" si="56"/>
        <v>0</v>
      </c>
      <c r="X55" s="25">
        <f t="shared" si="57"/>
        <v>0</v>
      </c>
      <c r="Y55" s="46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28">
        <f t="shared" si="43"/>
        <v>0</v>
      </c>
    </row>
    <row r="56" spans="1:40">
      <c r="A56" s="13">
        <v>1925</v>
      </c>
      <c r="B56" s="27"/>
      <c r="C56" s="27"/>
      <c r="H56" s="1"/>
      <c r="M56" s="53"/>
      <c r="N56" s="25">
        <f t="shared" si="50"/>
        <v>0</v>
      </c>
      <c r="O56" s="25">
        <f t="shared" si="38"/>
        <v>0</v>
      </c>
      <c r="P56" s="25">
        <f t="shared" si="51"/>
        <v>0</v>
      </c>
      <c r="Q56" s="25">
        <f t="shared" si="39"/>
        <v>0</v>
      </c>
      <c r="R56" s="25">
        <f t="shared" si="52"/>
        <v>0</v>
      </c>
      <c r="S56" s="25">
        <f t="shared" si="48"/>
        <v>0</v>
      </c>
      <c r="T56" s="25">
        <f t="shared" si="53"/>
        <v>0</v>
      </c>
      <c r="U56" s="25">
        <f t="shared" si="54"/>
        <v>0</v>
      </c>
      <c r="V56" s="25">
        <f t="shared" si="55"/>
        <v>0</v>
      </c>
      <c r="W56" s="25">
        <f t="shared" si="56"/>
        <v>0</v>
      </c>
      <c r="X56" s="25">
        <f t="shared" si="57"/>
        <v>0</v>
      </c>
      <c r="Y56" s="46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28">
        <f t="shared" si="43"/>
        <v>0</v>
      </c>
    </row>
    <row r="57" spans="1:40">
      <c r="A57" s="13">
        <v>1924</v>
      </c>
      <c r="B57" s="27"/>
      <c r="C57" s="27"/>
      <c r="H57" s="1"/>
      <c r="M57" s="53"/>
      <c r="N57" s="25">
        <f t="shared" si="50"/>
        <v>0</v>
      </c>
      <c r="O57" s="25">
        <f t="shared" si="38"/>
        <v>0</v>
      </c>
      <c r="P57" s="25">
        <f t="shared" si="51"/>
        <v>0</v>
      </c>
      <c r="Q57" s="25">
        <f t="shared" si="39"/>
        <v>0</v>
      </c>
      <c r="R57" s="25">
        <f t="shared" si="52"/>
        <v>0</v>
      </c>
      <c r="S57" s="25">
        <f t="shared" si="48"/>
        <v>0</v>
      </c>
      <c r="T57" s="25">
        <f t="shared" si="53"/>
        <v>0</v>
      </c>
      <c r="U57" s="25">
        <f t="shared" si="54"/>
        <v>0</v>
      </c>
      <c r="V57" s="25">
        <f t="shared" si="55"/>
        <v>0</v>
      </c>
      <c r="W57" s="25">
        <f t="shared" si="56"/>
        <v>0</v>
      </c>
      <c r="X57" s="25">
        <f t="shared" si="57"/>
        <v>0</v>
      </c>
      <c r="Y57" s="45">
        <v>35496.040155468101</v>
      </c>
      <c r="Z57" s="18">
        <v>31.3</v>
      </c>
      <c r="AA57" s="40">
        <f>100*(N57/1000)/$Z57</f>
        <v>0</v>
      </c>
      <c r="AB57" s="44">
        <f t="shared" ref="AB57:AK57" si="59">O57/$Y57</f>
        <v>0</v>
      </c>
      <c r="AC57" s="44">
        <f t="shared" si="59"/>
        <v>0</v>
      </c>
      <c r="AD57" s="44">
        <f t="shared" si="59"/>
        <v>0</v>
      </c>
      <c r="AE57" s="44">
        <f t="shared" si="59"/>
        <v>0</v>
      </c>
      <c r="AF57" s="44">
        <f t="shared" si="59"/>
        <v>0</v>
      </c>
      <c r="AG57" s="44">
        <f t="shared" si="59"/>
        <v>0</v>
      </c>
      <c r="AH57" s="44">
        <f t="shared" si="59"/>
        <v>0</v>
      </c>
      <c r="AI57" s="44">
        <f t="shared" si="59"/>
        <v>0</v>
      </c>
      <c r="AJ57" s="44">
        <f t="shared" si="59"/>
        <v>0</v>
      </c>
      <c r="AK57" s="44">
        <f t="shared" si="59"/>
        <v>0</v>
      </c>
      <c r="AL57" s="28">
        <f t="shared" si="43"/>
        <v>0</v>
      </c>
    </row>
    <row r="58" spans="1:40">
      <c r="A58" s="13">
        <v>1923</v>
      </c>
      <c r="B58" s="27"/>
      <c r="C58" s="27"/>
      <c r="H58" s="1"/>
      <c r="M58" s="53"/>
      <c r="N58" s="25">
        <f t="shared" si="50"/>
        <v>0</v>
      </c>
      <c r="O58" s="25">
        <f t="shared" si="38"/>
        <v>0</v>
      </c>
      <c r="P58" s="25">
        <f t="shared" si="51"/>
        <v>0</v>
      </c>
      <c r="Q58" s="25">
        <f t="shared" si="39"/>
        <v>0</v>
      </c>
      <c r="R58" s="25">
        <f t="shared" si="52"/>
        <v>0</v>
      </c>
      <c r="S58" s="25">
        <f t="shared" si="48"/>
        <v>0</v>
      </c>
      <c r="T58" s="25">
        <f t="shared" si="53"/>
        <v>0</v>
      </c>
      <c r="U58" s="25">
        <f t="shared" si="54"/>
        <v>0</v>
      </c>
      <c r="V58" s="25">
        <f t="shared" si="55"/>
        <v>0</v>
      </c>
      <c r="W58" s="25">
        <f t="shared" si="56"/>
        <v>0</v>
      </c>
      <c r="X58" s="25">
        <f t="shared" si="57"/>
        <v>0</v>
      </c>
      <c r="Y58" s="46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L58" s="28">
        <f t="shared" si="43"/>
        <v>0</v>
      </c>
    </row>
    <row r="59" spans="1:40">
      <c r="A59" s="13">
        <v>1922</v>
      </c>
      <c r="B59" s="27"/>
      <c r="C59" s="27"/>
      <c r="H59" s="1"/>
      <c r="M59" s="53"/>
      <c r="N59" s="25">
        <f t="shared" si="50"/>
        <v>0</v>
      </c>
      <c r="O59" s="25">
        <f t="shared" si="38"/>
        <v>0</v>
      </c>
      <c r="P59" s="25">
        <f t="shared" si="51"/>
        <v>0</v>
      </c>
      <c r="Q59" s="25">
        <f t="shared" si="39"/>
        <v>0</v>
      </c>
      <c r="R59" s="25">
        <f t="shared" si="52"/>
        <v>0</v>
      </c>
      <c r="S59" s="25">
        <f t="shared" si="48"/>
        <v>0</v>
      </c>
      <c r="T59" s="25">
        <f t="shared" si="53"/>
        <v>0</v>
      </c>
      <c r="U59" s="25">
        <f t="shared" si="54"/>
        <v>0</v>
      </c>
      <c r="V59" s="25">
        <f t="shared" si="55"/>
        <v>0</v>
      </c>
      <c r="W59" s="25">
        <f t="shared" si="56"/>
        <v>0</v>
      </c>
      <c r="X59" s="25">
        <f t="shared" si="57"/>
        <v>0</v>
      </c>
      <c r="Y59" s="46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L59" s="28">
        <f t="shared" si="43"/>
        <v>0</v>
      </c>
    </row>
    <row r="60" spans="1:40">
      <c r="A60" s="13">
        <v>1921</v>
      </c>
      <c r="B60" s="27"/>
      <c r="C60" s="27"/>
      <c r="H60" s="1"/>
      <c r="M60" s="53"/>
      <c r="N60" s="25">
        <f t="shared" si="50"/>
        <v>0</v>
      </c>
      <c r="O60" s="25">
        <f t="shared" si="38"/>
        <v>0</v>
      </c>
      <c r="P60" s="25">
        <f t="shared" si="51"/>
        <v>0</v>
      </c>
      <c r="Q60" s="25">
        <f t="shared" si="39"/>
        <v>0</v>
      </c>
      <c r="R60" s="25">
        <f t="shared" si="52"/>
        <v>0</v>
      </c>
      <c r="S60" s="25">
        <f t="shared" si="48"/>
        <v>0</v>
      </c>
      <c r="T60" s="25">
        <f t="shared" si="53"/>
        <v>0</v>
      </c>
      <c r="U60" s="25">
        <f t="shared" si="54"/>
        <v>0</v>
      </c>
      <c r="V60" s="25">
        <f t="shared" si="55"/>
        <v>0</v>
      </c>
      <c r="W60" s="25">
        <f t="shared" si="56"/>
        <v>0</v>
      </c>
      <c r="X60" s="25">
        <f t="shared" si="57"/>
        <v>0</v>
      </c>
      <c r="Y60" s="45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L60" s="28">
        <f t="shared" si="43"/>
        <v>0</v>
      </c>
    </row>
    <row r="61" spans="1:40">
      <c r="A61" s="13">
        <v>1920</v>
      </c>
      <c r="B61" s="27"/>
      <c r="C61" s="27"/>
      <c r="H61" s="1"/>
      <c r="M61" s="53"/>
      <c r="N61" s="25">
        <f t="shared" si="50"/>
        <v>0</v>
      </c>
      <c r="O61" s="25">
        <f t="shared" ref="O61:O92" si="60">C61*$M61/100</f>
        <v>0</v>
      </c>
      <c r="P61" s="25">
        <f t="shared" si="51"/>
        <v>0</v>
      </c>
      <c r="Q61" s="25">
        <f t="shared" ref="Q61:Q92" si="61">E61*$M61/100</f>
        <v>0</v>
      </c>
      <c r="R61" s="25">
        <f t="shared" si="52"/>
        <v>0</v>
      </c>
      <c r="S61" s="25">
        <f t="shared" si="48"/>
        <v>0</v>
      </c>
      <c r="T61" s="25">
        <f t="shared" si="53"/>
        <v>0</v>
      </c>
      <c r="U61" s="25">
        <f t="shared" si="54"/>
        <v>0</v>
      </c>
      <c r="V61" s="25">
        <f t="shared" si="55"/>
        <v>0</v>
      </c>
      <c r="W61" s="25">
        <f t="shared" si="56"/>
        <v>0</v>
      </c>
      <c r="X61" s="25">
        <f t="shared" si="57"/>
        <v>0</v>
      </c>
      <c r="Y61" s="45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L61" s="28">
        <f t="shared" si="43"/>
        <v>0</v>
      </c>
    </row>
    <row r="62" spans="1:40">
      <c r="A62" s="13">
        <v>1919</v>
      </c>
      <c r="B62" s="27"/>
      <c r="C62" s="27"/>
      <c r="H62" s="1"/>
      <c r="M62" s="53"/>
      <c r="N62" s="25">
        <f t="shared" si="50"/>
        <v>0</v>
      </c>
      <c r="O62" s="25">
        <f t="shared" si="60"/>
        <v>0</v>
      </c>
      <c r="P62" s="25">
        <f t="shared" si="51"/>
        <v>0</v>
      </c>
      <c r="Q62" s="25">
        <f t="shared" si="61"/>
        <v>0</v>
      </c>
      <c r="R62" s="25">
        <f t="shared" si="52"/>
        <v>0</v>
      </c>
      <c r="S62" s="25">
        <f t="shared" si="48"/>
        <v>0</v>
      </c>
      <c r="T62" s="25">
        <f t="shared" si="53"/>
        <v>0</v>
      </c>
      <c r="U62" s="25">
        <f t="shared" si="54"/>
        <v>0</v>
      </c>
      <c r="V62" s="25">
        <f t="shared" si="55"/>
        <v>0</v>
      </c>
      <c r="W62" s="25">
        <f t="shared" si="56"/>
        <v>0</v>
      </c>
      <c r="X62" s="25">
        <f t="shared" si="57"/>
        <v>0</v>
      </c>
      <c r="Y62" s="45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L62" s="28">
        <f t="shared" si="43"/>
        <v>0</v>
      </c>
    </row>
    <row r="63" spans="1:40">
      <c r="A63" s="29">
        <v>1918</v>
      </c>
      <c r="B63" s="27"/>
      <c r="C63" s="27"/>
      <c r="H63" s="1"/>
      <c r="M63" s="53"/>
      <c r="N63" s="25">
        <f t="shared" si="50"/>
        <v>0</v>
      </c>
      <c r="O63" s="25">
        <f t="shared" si="60"/>
        <v>0</v>
      </c>
      <c r="P63" s="25">
        <f t="shared" si="51"/>
        <v>0</v>
      </c>
      <c r="Q63" s="25">
        <f t="shared" si="61"/>
        <v>0</v>
      </c>
      <c r="R63" s="25">
        <f t="shared" si="52"/>
        <v>0</v>
      </c>
      <c r="S63" s="25">
        <f t="shared" si="48"/>
        <v>0</v>
      </c>
      <c r="T63" s="25">
        <f t="shared" si="53"/>
        <v>0</v>
      </c>
      <c r="U63" s="25">
        <f t="shared" si="54"/>
        <v>0</v>
      </c>
      <c r="V63" s="25">
        <f t="shared" si="55"/>
        <v>0</v>
      </c>
      <c r="W63" s="25">
        <f t="shared" si="56"/>
        <v>0</v>
      </c>
      <c r="X63" s="25">
        <f t="shared" si="57"/>
        <v>0</v>
      </c>
      <c r="Y63" s="45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L63" s="28">
        <f t="shared" si="43"/>
        <v>0</v>
      </c>
    </row>
    <row r="64" spans="1:40">
      <c r="A64" s="29">
        <v>1917</v>
      </c>
      <c r="B64" s="27"/>
      <c r="C64" s="27"/>
      <c r="H64" s="1"/>
      <c r="M64" s="53"/>
      <c r="N64" s="25">
        <f t="shared" si="50"/>
        <v>0</v>
      </c>
      <c r="O64" s="25">
        <f t="shared" si="60"/>
        <v>0</v>
      </c>
      <c r="P64" s="25">
        <f t="shared" si="51"/>
        <v>0</v>
      </c>
      <c r="Q64" s="25">
        <f t="shared" si="61"/>
        <v>0</v>
      </c>
      <c r="R64" s="25">
        <f t="shared" si="52"/>
        <v>0</v>
      </c>
      <c r="S64" s="25">
        <f t="shared" si="48"/>
        <v>0</v>
      </c>
      <c r="T64" s="25">
        <f t="shared" si="53"/>
        <v>0</v>
      </c>
      <c r="U64" s="25">
        <f t="shared" si="54"/>
        <v>0</v>
      </c>
      <c r="V64" s="25">
        <f t="shared" si="55"/>
        <v>0</v>
      </c>
      <c r="W64" s="25">
        <f t="shared" si="56"/>
        <v>0</v>
      </c>
      <c r="X64" s="25">
        <f t="shared" si="57"/>
        <v>0</v>
      </c>
      <c r="Y64" s="45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L64" s="28">
        <f t="shared" si="43"/>
        <v>0</v>
      </c>
    </row>
    <row r="65" spans="1:38">
      <c r="A65" s="29">
        <v>1916</v>
      </c>
      <c r="B65" s="27"/>
      <c r="C65" s="27"/>
      <c r="H65" s="1"/>
      <c r="M65" s="53"/>
      <c r="N65" s="25">
        <f t="shared" si="50"/>
        <v>0</v>
      </c>
      <c r="O65" s="25">
        <f t="shared" si="60"/>
        <v>0</v>
      </c>
      <c r="P65" s="25">
        <f t="shared" si="51"/>
        <v>0</v>
      </c>
      <c r="Q65" s="25">
        <f t="shared" si="61"/>
        <v>0</v>
      </c>
      <c r="R65" s="25">
        <f t="shared" si="52"/>
        <v>0</v>
      </c>
      <c r="S65" s="25">
        <f t="shared" si="48"/>
        <v>0</v>
      </c>
      <c r="T65" s="25">
        <f t="shared" si="53"/>
        <v>0</v>
      </c>
      <c r="U65" s="25">
        <f t="shared" si="54"/>
        <v>0</v>
      </c>
      <c r="V65" s="25">
        <f t="shared" si="55"/>
        <v>0</v>
      </c>
      <c r="W65" s="25">
        <f t="shared" si="56"/>
        <v>0</v>
      </c>
      <c r="X65" s="25">
        <f t="shared" si="57"/>
        <v>0</v>
      </c>
      <c r="Y65" s="45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L65" s="28">
        <f t="shared" si="43"/>
        <v>0</v>
      </c>
    </row>
    <row r="66" spans="1:38">
      <c r="A66" s="29">
        <v>1915</v>
      </c>
      <c r="B66" s="27"/>
      <c r="C66" s="27"/>
      <c r="H66" s="1"/>
      <c r="M66" s="53"/>
      <c r="N66" s="25">
        <f t="shared" si="50"/>
        <v>0</v>
      </c>
      <c r="O66" s="25">
        <f t="shared" si="60"/>
        <v>0</v>
      </c>
      <c r="P66" s="25">
        <f t="shared" si="51"/>
        <v>0</v>
      </c>
      <c r="Q66" s="25">
        <f t="shared" si="61"/>
        <v>0</v>
      </c>
      <c r="R66" s="25">
        <f t="shared" si="52"/>
        <v>0</v>
      </c>
      <c r="S66" s="25">
        <f t="shared" si="48"/>
        <v>0</v>
      </c>
      <c r="T66" s="25">
        <f t="shared" si="53"/>
        <v>0</v>
      </c>
      <c r="U66" s="25">
        <f t="shared" si="54"/>
        <v>0</v>
      </c>
      <c r="V66" s="25">
        <f t="shared" si="55"/>
        <v>0</v>
      </c>
      <c r="W66" s="25">
        <f t="shared" si="56"/>
        <v>0</v>
      </c>
      <c r="X66" s="25">
        <f t="shared" si="57"/>
        <v>0</v>
      </c>
      <c r="Y66" s="45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L66" s="28">
        <f t="shared" si="43"/>
        <v>0</v>
      </c>
    </row>
    <row r="67" spans="1:38">
      <c r="A67" s="29">
        <v>1914</v>
      </c>
      <c r="B67" s="27"/>
      <c r="C67" s="27"/>
      <c r="H67" s="1"/>
      <c r="M67" s="53"/>
      <c r="N67" s="25">
        <f t="shared" si="50"/>
        <v>0</v>
      </c>
      <c r="O67" s="25">
        <f t="shared" si="60"/>
        <v>0</v>
      </c>
      <c r="P67" s="25">
        <f t="shared" si="51"/>
        <v>0</v>
      </c>
      <c r="Q67" s="25">
        <f t="shared" si="61"/>
        <v>0</v>
      </c>
      <c r="R67" s="25">
        <f t="shared" si="52"/>
        <v>0</v>
      </c>
      <c r="S67" s="25">
        <f t="shared" si="48"/>
        <v>0</v>
      </c>
      <c r="T67" s="25">
        <f t="shared" si="53"/>
        <v>0</v>
      </c>
      <c r="U67" s="25">
        <f t="shared" si="54"/>
        <v>0</v>
      </c>
      <c r="V67" s="25">
        <f t="shared" si="55"/>
        <v>0</v>
      </c>
      <c r="W67" s="25">
        <f t="shared" si="56"/>
        <v>0</v>
      </c>
      <c r="X67" s="25">
        <f t="shared" si="57"/>
        <v>0</v>
      </c>
      <c r="Y67" s="45"/>
      <c r="Z67" s="14" t="s">
        <v>90</v>
      </c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L67" s="28">
        <f t="shared" si="43"/>
        <v>0</v>
      </c>
    </row>
    <row r="68" spans="1:38">
      <c r="A68" s="13">
        <v>1913</v>
      </c>
      <c r="B68" s="27"/>
      <c r="C68" s="27"/>
      <c r="H68" s="1"/>
      <c r="M68" s="53"/>
      <c r="N68" s="25">
        <f t="shared" si="50"/>
        <v>0</v>
      </c>
      <c r="O68" s="25">
        <f t="shared" si="60"/>
        <v>0</v>
      </c>
      <c r="P68" s="25">
        <f t="shared" si="51"/>
        <v>0</v>
      </c>
      <c r="Q68" s="25">
        <f t="shared" si="61"/>
        <v>0</v>
      </c>
      <c r="R68" s="25">
        <f t="shared" si="52"/>
        <v>0</v>
      </c>
      <c r="S68" s="25">
        <f t="shared" si="48"/>
        <v>0</v>
      </c>
      <c r="T68" s="25">
        <f t="shared" si="53"/>
        <v>0</v>
      </c>
      <c r="U68" s="25">
        <f t="shared" si="54"/>
        <v>0</v>
      </c>
      <c r="V68" s="25">
        <f t="shared" si="55"/>
        <v>0</v>
      </c>
      <c r="W68" s="25">
        <f t="shared" si="56"/>
        <v>0</v>
      </c>
      <c r="X68" s="25">
        <f t="shared" si="57"/>
        <v>0</v>
      </c>
      <c r="Y68" s="45">
        <v>7371.3821409119</v>
      </c>
      <c r="Z68" s="54">
        <v>8602</v>
      </c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L68" s="28">
        <f t="shared" si="43"/>
        <v>0</v>
      </c>
    </row>
    <row r="69" spans="1:38">
      <c r="A69" s="13">
        <v>1912</v>
      </c>
      <c r="B69" s="27"/>
      <c r="C69" s="27"/>
      <c r="H69" s="1"/>
      <c r="M69" s="53"/>
      <c r="N69" s="25">
        <f t="shared" si="50"/>
        <v>0</v>
      </c>
      <c r="O69" s="25">
        <f t="shared" si="60"/>
        <v>0</v>
      </c>
      <c r="P69" s="25">
        <f t="shared" si="51"/>
        <v>0</v>
      </c>
      <c r="Q69" s="25">
        <f t="shared" si="61"/>
        <v>0</v>
      </c>
      <c r="R69" s="25">
        <f t="shared" si="52"/>
        <v>0</v>
      </c>
      <c r="S69" s="25">
        <f t="shared" si="48"/>
        <v>0</v>
      </c>
      <c r="T69" s="25">
        <f t="shared" si="53"/>
        <v>0</v>
      </c>
      <c r="U69" s="25">
        <f t="shared" si="54"/>
        <v>0</v>
      </c>
      <c r="V69" s="25">
        <f t="shared" si="55"/>
        <v>0</v>
      </c>
      <c r="W69" s="25">
        <f t="shared" si="56"/>
        <v>0</v>
      </c>
      <c r="X69" s="25">
        <f t="shared" si="57"/>
        <v>0</v>
      </c>
      <c r="Y69" s="25"/>
      <c r="Z69" s="54">
        <v>8490</v>
      </c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L69" s="28">
        <f t="shared" si="43"/>
        <v>0</v>
      </c>
    </row>
    <row r="70" spans="1:38">
      <c r="A70" s="13">
        <v>1911</v>
      </c>
      <c r="B70" s="27"/>
      <c r="C70" s="27"/>
      <c r="H70" s="1"/>
      <c r="M70" s="53"/>
      <c r="N70" s="25">
        <f t="shared" si="50"/>
        <v>0</v>
      </c>
      <c r="O70" s="25">
        <f t="shared" si="60"/>
        <v>0</v>
      </c>
      <c r="P70" s="25">
        <f t="shared" si="51"/>
        <v>0</v>
      </c>
      <c r="Q70" s="25">
        <f t="shared" si="61"/>
        <v>0</v>
      </c>
      <c r="R70" s="25">
        <f t="shared" si="52"/>
        <v>0</v>
      </c>
      <c r="S70" s="25">
        <f t="shared" si="48"/>
        <v>0</v>
      </c>
      <c r="T70" s="25">
        <f t="shared" si="53"/>
        <v>0</v>
      </c>
      <c r="U70" s="25">
        <f t="shared" si="54"/>
        <v>0</v>
      </c>
      <c r="V70" s="25">
        <f t="shared" si="55"/>
        <v>0</v>
      </c>
      <c r="W70" s="25">
        <f t="shared" si="56"/>
        <v>0</v>
      </c>
      <c r="X70" s="25">
        <f t="shared" si="57"/>
        <v>0</v>
      </c>
      <c r="Y70" s="25"/>
      <c r="Z70" s="54">
        <v>7961</v>
      </c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L70" s="28">
        <f t="shared" ref="AL70:AL101" si="62">SUM(AA70:AK70)</f>
        <v>0</v>
      </c>
    </row>
    <row r="71" spans="1:38">
      <c r="A71" s="13">
        <v>1910</v>
      </c>
      <c r="B71" s="27">
        <v>15.9</v>
      </c>
      <c r="C71" s="27">
        <v>7.8</v>
      </c>
      <c r="D71" s="27">
        <v>3.9</v>
      </c>
      <c r="E71" s="27">
        <v>2.9</v>
      </c>
      <c r="F71" s="27">
        <v>13.2</v>
      </c>
      <c r="G71" s="43" t="s">
        <v>69</v>
      </c>
      <c r="H71" s="40">
        <v>7.1</v>
      </c>
      <c r="J71" s="27">
        <v>7.9</v>
      </c>
      <c r="K71" s="27">
        <v>38.799999999999997</v>
      </c>
      <c r="L71" s="40">
        <f>100-SUM(B71:K71)</f>
        <v>2.5</v>
      </c>
      <c r="M71" s="53">
        <v>480820</v>
      </c>
      <c r="N71" s="25">
        <f t="shared" si="50"/>
        <v>76450.38</v>
      </c>
      <c r="O71" s="25">
        <f t="shared" si="60"/>
        <v>37503.96</v>
      </c>
      <c r="P71" s="25">
        <f t="shared" si="51"/>
        <v>18751.98</v>
      </c>
      <c r="Q71" s="25">
        <f t="shared" si="61"/>
        <v>13943.78</v>
      </c>
      <c r="R71" s="25">
        <f t="shared" si="52"/>
        <v>63468.24</v>
      </c>
      <c r="S71" s="43" t="s">
        <v>69</v>
      </c>
      <c r="T71" s="25">
        <f t="shared" si="53"/>
        <v>34138.22</v>
      </c>
      <c r="U71" s="25">
        <f t="shared" si="54"/>
        <v>0</v>
      </c>
      <c r="V71" s="25">
        <f t="shared" si="55"/>
        <v>37984.78</v>
      </c>
      <c r="W71" s="25">
        <f t="shared" si="56"/>
        <v>186558.16</v>
      </c>
      <c r="X71" s="25">
        <f t="shared" si="57"/>
        <v>12020.5</v>
      </c>
      <c r="Y71" s="25"/>
      <c r="Z71" s="54">
        <v>7698</v>
      </c>
      <c r="AA71" s="40">
        <f t="shared" ref="AA71:AA101" si="63">100*(N71/1000)/$Z71</f>
        <v>0.99312003117692926</v>
      </c>
      <c r="AB71" s="40">
        <f t="shared" ref="AB71:AB101" si="64">100*(O71/1000)/$Z71</f>
        <v>0.48719095869056894</v>
      </c>
      <c r="AC71" s="40">
        <f t="shared" ref="AC71:AC101" si="65">100*(P71/1000)/$Z71</f>
        <v>0.24359547934528447</v>
      </c>
      <c r="AD71" s="40">
        <f t="shared" ref="AD71:AD101" si="66">100*(Q71/1000)/$Z71</f>
        <v>0.18113510002598077</v>
      </c>
      <c r="AE71" s="40">
        <f t="shared" ref="AE71:AE101" si="67">100*(R71/1000)/$Z71</f>
        <v>0.82447700701480897</v>
      </c>
      <c r="AF71" s="42" t="s">
        <v>69</v>
      </c>
      <c r="AG71" s="40">
        <f t="shared" ref="AG71:AG101" si="68">100*(T71/1000)/$Z71</f>
        <v>0.44346869316705645</v>
      </c>
      <c r="AH71" s="40">
        <f t="shared" ref="AH71:AH101" si="69">100*(U71/1000)/$Z71</f>
        <v>0</v>
      </c>
      <c r="AI71" s="40">
        <f t="shared" ref="AI71:AI101" si="70">100*(V71/1000)/$Z71</f>
        <v>0.49343699662249935</v>
      </c>
      <c r="AJ71" s="40">
        <f t="shared" ref="AJ71:AJ101" si="71">100*(W71/1000)/$Z71</f>
        <v>2.4234627175889845</v>
      </c>
      <c r="AK71" s="40">
        <f t="shared" ref="AK71:AK101" si="72">100*(X71/1000)/$Z71</f>
        <v>0.15615094829825929</v>
      </c>
      <c r="AL71" s="28">
        <f t="shared" si="62"/>
        <v>6.2460379319303723</v>
      </c>
    </row>
    <row r="72" spans="1:38">
      <c r="A72" s="13">
        <v>1909</v>
      </c>
      <c r="B72" s="27"/>
      <c r="C72" s="27"/>
      <c r="D72" s="27"/>
      <c r="H72" s="1"/>
      <c r="M72" s="53"/>
      <c r="N72" s="25">
        <f t="shared" si="50"/>
        <v>0</v>
      </c>
      <c r="O72" s="25">
        <f t="shared" si="60"/>
        <v>0</v>
      </c>
      <c r="P72" s="25">
        <f t="shared" si="51"/>
        <v>0</v>
      </c>
      <c r="Q72" s="25">
        <f t="shared" si="61"/>
        <v>0</v>
      </c>
      <c r="R72" s="25">
        <f t="shared" si="52"/>
        <v>0</v>
      </c>
      <c r="S72" s="25">
        <f t="shared" ref="S72:S80" si="73">G72*$M72/100</f>
        <v>0</v>
      </c>
      <c r="T72" s="25">
        <f t="shared" si="53"/>
        <v>0</v>
      </c>
      <c r="U72" s="25">
        <f t="shared" si="54"/>
        <v>0</v>
      </c>
      <c r="V72" s="25">
        <f t="shared" si="55"/>
        <v>0</v>
      </c>
      <c r="W72" s="25">
        <f t="shared" si="56"/>
        <v>0</v>
      </c>
      <c r="X72" s="25">
        <f t="shared" si="57"/>
        <v>0</v>
      </c>
      <c r="Y72" s="25"/>
      <c r="Z72" s="54">
        <v>7107</v>
      </c>
      <c r="AA72" s="40">
        <f t="shared" si="63"/>
        <v>0</v>
      </c>
      <c r="AB72" s="40">
        <f t="shared" si="64"/>
        <v>0</v>
      </c>
      <c r="AC72" s="40">
        <f t="shared" si="65"/>
        <v>0</v>
      </c>
      <c r="AD72" s="40">
        <f t="shared" si="66"/>
        <v>0</v>
      </c>
      <c r="AE72" s="40">
        <f t="shared" si="67"/>
        <v>0</v>
      </c>
      <c r="AF72" s="40">
        <f t="shared" ref="AF72:AF80" si="74">100*(S72/1000)/$Z72</f>
        <v>0</v>
      </c>
      <c r="AG72" s="40">
        <f t="shared" si="68"/>
        <v>0</v>
      </c>
      <c r="AH72" s="40">
        <f t="shared" si="69"/>
        <v>0</v>
      </c>
      <c r="AI72" s="40">
        <f t="shared" si="70"/>
        <v>0</v>
      </c>
      <c r="AJ72" s="40">
        <f t="shared" si="71"/>
        <v>0</v>
      </c>
      <c r="AK72" s="40">
        <f t="shared" si="72"/>
        <v>0</v>
      </c>
      <c r="AL72" s="28">
        <f t="shared" si="62"/>
        <v>0</v>
      </c>
    </row>
    <row r="73" spans="1:38">
      <c r="A73" s="13">
        <v>1908</v>
      </c>
      <c r="B73" s="27"/>
      <c r="C73" s="27"/>
      <c r="D73" s="27"/>
      <c r="H73" s="1"/>
      <c r="M73" s="53"/>
      <c r="N73" s="25">
        <f t="shared" si="50"/>
        <v>0</v>
      </c>
      <c r="O73" s="25">
        <f t="shared" si="60"/>
        <v>0</v>
      </c>
      <c r="P73" s="25">
        <f t="shared" si="51"/>
        <v>0</v>
      </c>
      <c r="Q73" s="25">
        <f t="shared" si="61"/>
        <v>0</v>
      </c>
      <c r="R73" s="25">
        <f t="shared" si="52"/>
        <v>0</v>
      </c>
      <c r="S73" s="25">
        <f t="shared" si="73"/>
        <v>0</v>
      </c>
      <c r="T73" s="25">
        <f t="shared" si="53"/>
        <v>0</v>
      </c>
      <c r="U73" s="25">
        <f t="shared" si="54"/>
        <v>0</v>
      </c>
      <c r="V73" s="25">
        <f t="shared" si="55"/>
        <v>0</v>
      </c>
      <c r="W73" s="25">
        <f t="shared" si="56"/>
        <v>0</v>
      </c>
      <c r="X73" s="25">
        <f t="shared" si="57"/>
        <v>0</v>
      </c>
      <c r="Y73" s="25"/>
      <c r="Z73" s="54">
        <v>7441</v>
      </c>
      <c r="AA73" s="40">
        <f t="shared" si="63"/>
        <v>0</v>
      </c>
      <c r="AB73" s="40">
        <f t="shared" si="64"/>
        <v>0</v>
      </c>
      <c r="AC73" s="40">
        <f t="shared" si="65"/>
        <v>0</v>
      </c>
      <c r="AD73" s="40">
        <f t="shared" si="66"/>
        <v>0</v>
      </c>
      <c r="AE73" s="40">
        <f t="shared" si="67"/>
        <v>0</v>
      </c>
      <c r="AF73" s="40">
        <f t="shared" si="74"/>
        <v>0</v>
      </c>
      <c r="AG73" s="40">
        <f t="shared" si="68"/>
        <v>0</v>
      </c>
      <c r="AH73" s="40">
        <f t="shared" si="69"/>
        <v>0</v>
      </c>
      <c r="AI73" s="40">
        <f t="shared" si="70"/>
        <v>0</v>
      </c>
      <c r="AJ73" s="40">
        <f t="shared" si="71"/>
        <v>0</v>
      </c>
      <c r="AK73" s="40">
        <f t="shared" si="72"/>
        <v>0</v>
      </c>
      <c r="AL73" s="28">
        <f t="shared" si="62"/>
        <v>0</v>
      </c>
    </row>
    <row r="74" spans="1:38">
      <c r="A74" s="13">
        <v>1907</v>
      </c>
      <c r="B74" s="27"/>
      <c r="C74" s="27"/>
      <c r="D74" s="27"/>
      <c r="H74" s="1"/>
      <c r="M74" s="53"/>
      <c r="N74" s="25">
        <f t="shared" si="50"/>
        <v>0</v>
      </c>
      <c r="O74" s="25">
        <f t="shared" si="60"/>
        <v>0</v>
      </c>
      <c r="P74" s="25">
        <f t="shared" si="51"/>
        <v>0</v>
      </c>
      <c r="Q74" s="25">
        <f t="shared" si="61"/>
        <v>0</v>
      </c>
      <c r="R74" s="25">
        <f t="shared" si="52"/>
        <v>0</v>
      </c>
      <c r="S74" s="25">
        <f t="shared" si="73"/>
        <v>0</v>
      </c>
      <c r="T74" s="25">
        <f t="shared" si="53"/>
        <v>0</v>
      </c>
      <c r="U74" s="25">
        <f t="shared" si="54"/>
        <v>0</v>
      </c>
      <c r="V74" s="25">
        <f t="shared" si="55"/>
        <v>0</v>
      </c>
      <c r="W74" s="25">
        <f t="shared" si="56"/>
        <v>0</v>
      </c>
      <c r="X74" s="25">
        <f t="shared" si="57"/>
        <v>0</v>
      </c>
      <c r="Y74" s="25"/>
      <c r="Z74" s="54">
        <v>7366</v>
      </c>
      <c r="AA74" s="40">
        <f t="shared" si="63"/>
        <v>0</v>
      </c>
      <c r="AB74" s="40">
        <f t="shared" si="64"/>
        <v>0</v>
      </c>
      <c r="AC74" s="40">
        <f t="shared" si="65"/>
        <v>0</v>
      </c>
      <c r="AD74" s="40">
        <f t="shared" si="66"/>
        <v>0</v>
      </c>
      <c r="AE74" s="40">
        <f t="shared" si="67"/>
        <v>0</v>
      </c>
      <c r="AF74" s="40">
        <f t="shared" si="74"/>
        <v>0</v>
      </c>
      <c r="AG74" s="40">
        <f t="shared" si="68"/>
        <v>0</v>
      </c>
      <c r="AH74" s="40">
        <f t="shared" si="69"/>
        <v>0</v>
      </c>
      <c r="AI74" s="40">
        <f t="shared" si="70"/>
        <v>0</v>
      </c>
      <c r="AJ74" s="40">
        <f t="shared" si="71"/>
        <v>0</v>
      </c>
      <c r="AK74" s="40">
        <f t="shared" si="72"/>
        <v>0</v>
      </c>
      <c r="AL74" s="28">
        <f t="shared" si="62"/>
        <v>0</v>
      </c>
    </row>
    <row r="75" spans="1:38">
      <c r="A75" s="13">
        <v>1906</v>
      </c>
      <c r="B75" s="27"/>
      <c r="C75" s="27"/>
      <c r="D75" s="27"/>
      <c r="H75" s="1"/>
      <c r="M75" s="53"/>
      <c r="N75" s="25">
        <f t="shared" si="50"/>
        <v>0</v>
      </c>
      <c r="O75" s="25">
        <f t="shared" si="60"/>
        <v>0</v>
      </c>
      <c r="P75" s="25">
        <f t="shared" si="51"/>
        <v>0</v>
      </c>
      <c r="Q75" s="25">
        <f t="shared" si="61"/>
        <v>0</v>
      </c>
      <c r="R75" s="25">
        <f t="shared" si="52"/>
        <v>0</v>
      </c>
      <c r="S75" s="25">
        <f t="shared" si="73"/>
        <v>0</v>
      </c>
      <c r="T75" s="25">
        <f t="shared" si="53"/>
        <v>0</v>
      </c>
      <c r="U75" s="25">
        <f t="shared" si="54"/>
        <v>0</v>
      </c>
      <c r="V75" s="25">
        <f t="shared" si="55"/>
        <v>0</v>
      </c>
      <c r="W75" s="25">
        <f t="shared" si="56"/>
        <v>0</v>
      </c>
      <c r="X75" s="25">
        <f t="shared" si="57"/>
        <v>0</v>
      </c>
      <c r="Y75" s="25"/>
      <c r="Z75" s="54">
        <v>7183</v>
      </c>
      <c r="AA75" s="40">
        <f t="shared" si="63"/>
        <v>0</v>
      </c>
      <c r="AB75" s="40">
        <f t="shared" si="64"/>
        <v>0</v>
      </c>
      <c r="AC75" s="40">
        <f t="shared" si="65"/>
        <v>0</v>
      </c>
      <c r="AD75" s="40">
        <f t="shared" si="66"/>
        <v>0</v>
      </c>
      <c r="AE75" s="40">
        <f t="shared" si="67"/>
        <v>0</v>
      </c>
      <c r="AF75" s="40">
        <f t="shared" si="74"/>
        <v>0</v>
      </c>
      <c r="AG75" s="40">
        <f t="shared" si="68"/>
        <v>0</v>
      </c>
      <c r="AH75" s="40">
        <f t="shared" si="69"/>
        <v>0</v>
      </c>
      <c r="AI75" s="40">
        <f t="shared" si="70"/>
        <v>0</v>
      </c>
      <c r="AJ75" s="40">
        <f t="shared" si="71"/>
        <v>0</v>
      </c>
      <c r="AK75" s="40">
        <f t="shared" si="72"/>
        <v>0</v>
      </c>
      <c r="AL75" s="28">
        <f t="shared" si="62"/>
        <v>0</v>
      </c>
    </row>
    <row r="76" spans="1:38">
      <c r="A76" s="13">
        <v>1905</v>
      </c>
      <c r="B76" s="27"/>
      <c r="C76" s="27"/>
      <c r="D76" s="27"/>
      <c r="H76" s="1"/>
      <c r="M76" s="53"/>
      <c r="N76" s="25">
        <f t="shared" si="50"/>
        <v>0</v>
      </c>
      <c r="O76" s="25">
        <f t="shared" si="60"/>
        <v>0</v>
      </c>
      <c r="P76" s="25">
        <f t="shared" si="51"/>
        <v>0</v>
      </c>
      <c r="Q76" s="25">
        <f t="shared" si="61"/>
        <v>0</v>
      </c>
      <c r="R76" s="25">
        <f t="shared" si="52"/>
        <v>0</v>
      </c>
      <c r="S76" s="25">
        <f t="shared" si="73"/>
        <v>0</v>
      </c>
      <c r="T76" s="25">
        <f t="shared" si="53"/>
        <v>0</v>
      </c>
      <c r="U76" s="25">
        <f t="shared" si="54"/>
        <v>0</v>
      </c>
      <c r="V76" s="25">
        <f t="shared" si="55"/>
        <v>0</v>
      </c>
      <c r="W76" s="25">
        <f t="shared" si="56"/>
        <v>0</v>
      </c>
      <c r="X76" s="25">
        <f t="shared" si="57"/>
        <v>0</v>
      </c>
      <c r="Y76" s="25"/>
      <c r="Z76" s="54">
        <v>6518</v>
      </c>
      <c r="AA76" s="40">
        <f t="shared" si="63"/>
        <v>0</v>
      </c>
      <c r="AB76" s="40">
        <f t="shared" si="64"/>
        <v>0</v>
      </c>
      <c r="AC76" s="40">
        <f t="shared" si="65"/>
        <v>0</v>
      </c>
      <c r="AD76" s="40">
        <f t="shared" si="66"/>
        <v>0</v>
      </c>
      <c r="AE76" s="40">
        <f t="shared" si="67"/>
        <v>0</v>
      </c>
      <c r="AF76" s="40">
        <f t="shared" si="74"/>
        <v>0</v>
      </c>
      <c r="AG76" s="40">
        <f t="shared" si="68"/>
        <v>0</v>
      </c>
      <c r="AH76" s="40">
        <f t="shared" si="69"/>
        <v>0</v>
      </c>
      <c r="AI76" s="40">
        <f t="shared" si="70"/>
        <v>0</v>
      </c>
      <c r="AJ76" s="40">
        <f t="shared" si="71"/>
        <v>0</v>
      </c>
      <c r="AK76" s="40">
        <f t="shared" si="72"/>
        <v>0</v>
      </c>
      <c r="AL76" s="28">
        <f t="shared" si="62"/>
        <v>0</v>
      </c>
    </row>
    <row r="77" spans="1:38">
      <c r="A77" s="13">
        <v>1904</v>
      </c>
      <c r="B77" s="27"/>
      <c r="C77" s="27"/>
      <c r="D77" s="27"/>
      <c r="H77" s="1"/>
      <c r="M77" s="53"/>
      <c r="N77" s="25">
        <f t="shared" si="50"/>
        <v>0</v>
      </c>
      <c r="O77" s="25">
        <f t="shared" si="60"/>
        <v>0</v>
      </c>
      <c r="P77" s="25">
        <f t="shared" si="51"/>
        <v>0</v>
      </c>
      <c r="Q77" s="25">
        <f t="shared" si="61"/>
        <v>0</v>
      </c>
      <c r="R77" s="25">
        <f t="shared" si="52"/>
        <v>0</v>
      </c>
      <c r="S77" s="25">
        <f t="shared" si="73"/>
        <v>0</v>
      </c>
      <c r="T77" s="25">
        <f t="shared" si="53"/>
        <v>0</v>
      </c>
      <c r="U77" s="25">
        <f t="shared" si="54"/>
        <v>0</v>
      </c>
      <c r="V77" s="25">
        <f t="shared" si="55"/>
        <v>0</v>
      </c>
      <c r="W77" s="25">
        <f t="shared" si="56"/>
        <v>0</v>
      </c>
      <c r="X77" s="25">
        <f t="shared" si="57"/>
        <v>0</v>
      </c>
      <c r="Y77" s="25"/>
      <c r="Z77" s="54">
        <v>6192</v>
      </c>
      <c r="AA77" s="40">
        <f t="shared" si="63"/>
        <v>0</v>
      </c>
      <c r="AB77" s="40">
        <f t="shared" si="64"/>
        <v>0</v>
      </c>
      <c r="AC77" s="40">
        <f t="shared" si="65"/>
        <v>0</v>
      </c>
      <c r="AD77" s="40">
        <f t="shared" si="66"/>
        <v>0</v>
      </c>
      <c r="AE77" s="40">
        <f t="shared" si="67"/>
        <v>0</v>
      </c>
      <c r="AF77" s="40">
        <f t="shared" si="74"/>
        <v>0</v>
      </c>
      <c r="AG77" s="40">
        <f t="shared" si="68"/>
        <v>0</v>
      </c>
      <c r="AH77" s="40">
        <f t="shared" si="69"/>
        <v>0</v>
      </c>
      <c r="AI77" s="40">
        <f t="shared" si="70"/>
        <v>0</v>
      </c>
      <c r="AJ77" s="40">
        <f t="shared" si="71"/>
        <v>0</v>
      </c>
      <c r="AK77" s="40">
        <f t="shared" si="72"/>
        <v>0</v>
      </c>
      <c r="AL77" s="28">
        <f t="shared" si="62"/>
        <v>0</v>
      </c>
    </row>
    <row r="78" spans="1:38">
      <c r="A78" s="13">
        <v>1903</v>
      </c>
      <c r="B78" s="27"/>
      <c r="C78" s="27"/>
      <c r="D78" s="27"/>
      <c r="H78" s="1"/>
      <c r="M78" s="53"/>
      <c r="N78" s="25">
        <f t="shared" si="50"/>
        <v>0</v>
      </c>
      <c r="O78" s="25">
        <f t="shared" si="60"/>
        <v>0</v>
      </c>
      <c r="P78" s="25">
        <f t="shared" si="51"/>
        <v>0</v>
      </c>
      <c r="Q78" s="25">
        <f t="shared" si="61"/>
        <v>0</v>
      </c>
      <c r="R78" s="25">
        <f t="shared" si="52"/>
        <v>0</v>
      </c>
      <c r="S78" s="25">
        <f t="shared" si="73"/>
        <v>0</v>
      </c>
      <c r="T78" s="25">
        <f t="shared" si="53"/>
        <v>0</v>
      </c>
      <c r="U78" s="25">
        <f t="shared" si="54"/>
        <v>0</v>
      </c>
      <c r="V78" s="25">
        <f t="shared" si="55"/>
        <v>0</v>
      </c>
      <c r="W78" s="25">
        <f t="shared" si="56"/>
        <v>0</v>
      </c>
      <c r="X78" s="25">
        <f t="shared" si="57"/>
        <v>0</v>
      </c>
      <c r="Y78" s="25"/>
      <c r="Z78" s="54">
        <v>5826</v>
      </c>
      <c r="AA78" s="40">
        <f t="shared" si="63"/>
        <v>0</v>
      </c>
      <c r="AB78" s="40">
        <f t="shared" si="64"/>
        <v>0</v>
      </c>
      <c r="AC78" s="40">
        <f t="shared" si="65"/>
        <v>0</v>
      </c>
      <c r="AD78" s="40">
        <f t="shared" si="66"/>
        <v>0</v>
      </c>
      <c r="AE78" s="40">
        <f t="shared" si="67"/>
        <v>0</v>
      </c>
      <c r="AF78" s="40">
        <f t="shared" si="74"/>
        <v>0</v>
      </c>
      <c r="AG78" s="40">
        <f t="shared" si="68"/>
        <v>0</v>
      </c>
      <c r="AH78" s="40">
        <f t="shared" si="69"/>
        <v>0</v>
      </c>
      <c r="AI78" s="40">
        <f t="shared" si="70"/>
        <v>0</v>
      </c>
      <c r="AJ78" s="40">
        <f t="shared" si="71"/>
        <v>0</v>
      </c>
      <c r="AK78" s="40">
        <f t="shared" si="72"/>
        <v>0</v>
      </c>
      <c r="AL78" s="28">
        <f t="shared" si="62"/>
        <v>0</v>
      </c>
    </row>
    <row r="79" spans="1:38">
      <c r="A79" s="13">
        <v>1902</v>
      </c>
      <c r="B79" s="27"/>
      <c r="C79" s="27"/>
      <c r="D79" s="27"/>
      <c r="H79" s="1"/>
      <c r="M79" s="53"/>
      <c r="N79" s="25">
        <f t="shared" si="50"/>
        <v>0</v>
      </c>
      <c r="O79" s="25">
        <f t="shared" si="60"/>
        <v>0</v>
      </c>
      <c r="P79" s="25">
        <f t="shared" si="51"/>
        <v>0</v>
      </c>
      <c r="Q79" s="25">
        <f t="shared" si="61"/>
        <v>0</v>
      </c>
      <c r="R79" s="25">
        <f t="shared" si="52"/>
        <v>0</v>
      </c>
      <c r="S79" s="25">
        <f t="shared" si="73"/>
        <v>0</v>
      </c>
      <c r="T79" s="25">
        <f t="shared" si="53"/>
        <v>0</v>
      </c>
      <c r="U79" s="25">
        <f t="shared" si="54"/>
        <v>0</v>
      </c>
      <c r="V79" s="25">
        <f t="shared" si="55"/>
        <v>0</v>
      </c>
      <c r="W79" s="25">
        <f t="shared" si="56"/>
        <v>0</v>
      </c>
      <c r="X79" s="25">
        <f t="shared" si="57"/>
        <v>0</v>
      </c>
      <c r="Y79" s="25"/>
      <c r="Z79" s="54">
        <v>5766</v>
      </c>
      <c r="AA79" s="40">
        <f t="shared" si="63"/>
        <v>0</v>
      </c>
      <c r="AB79" s="40">
        <f t="shared" si="64"/>
        <v>0</v>
      </c>
      <c r="AC79" s="40">
        <f t="shared" si="65"/>
        <v>0</v>
      </c>
      <c r="AD79" s="40">
        <f t="shared" si="66"/>
        <v>0</v>
      </c>
      <c r="AE79" s="40">
        <f t="shared" si="67"/>
        <v>0</v>
      </c>
      <c r="AF79" s="40">
        <f t="shared" si="74"/>
        <v>0</v>
      </c>
      <c r="AG79" s="40">
        <f t="shared" si="68"/>
        <v>0</v>
      </c>
      <c r="AH79" s="40">
        <f t="shared" si="69"/>
        <v>0</v>
      </c>
      <c r="AI79" s="40">
        <f t="shared" si="70"/>
        <v>0</v>
      </c>
      <c r="AJ79" s="40">
        <f t="shared" si="71"/>
        <v>0</v>
      </c>
      <c r="AK79" s="40">
        <f t="shared" si="72"/>
        <v>0</v>
      </c>
      <c r="AL79" s="28">
        <f t="shared" si="62"/>
        <v>0</v>
      </c>
    </row>
    <row r="80" spans="1:38">
      <c r="A80" s="13">
        <v>1901</v>
      </c>
      <c r="B80" s="27"/>
      <c r="C80" s="27"/>
      <c r="D80" s="27"/>
      <c r="H80" s="1"/>
      <c r="M80" s="53"/>
      <c r="N80" s="25">
        <f t="shared" si="50"/>
        <v>0</v>
      </c>
      <c r="O80" s="25">
        <f t="shared" si="60"/>
        <v>0</v>
      </c>
      <c r="P80" s="25">
        <f t="shared" si="51"/>
        <v>0</v>
      </c>
      <c r="Q80" s="25">
        <f t="shared" si="61"/>
        <v>0</v>
      </c>
      <c r="R80" s="25">
        <f t="shared" si="52"/>
        <v>0</v>
      </c>
      <c r="S80" s="25">
        <f t="shared" si="73"/>
        <v>0</v>
      </c>
      <c r="T80" s="25">
        <f t="shared" si="53"/>
        <v>0</v>
      </c>
      <c r="U80" s="25">
        <f t="shared" si="54"/>
        <v>0</v>
      </c>
      <c r="V80" s="25">
        <f t="shared" si="55"/>
        <v>0</v>
      </c>
      <c r="W80" s="25">
        <f t="shared" si="56"/>
        <v>0</v>
      </c>
      <c r="X80" s="25">
        <f t="shared" si="57"/>
        <v>0</v>
      </c>
      <c r="Y80" s="25"/>
      <c r="Z80" s="54">
        <v>5785</v>
      </c>
      <c r="AA80" s="40">
        <f t="shared" si="63"/>
        <v>0</v>
      </c>
      <c r="AB80" s="40">
        <f t="shared" si="64"/>
        <v>0</v>
      </c>
      <c r="AC80" s="40">
        <f t="shared" si="65"/>
        <v>0</v>
      </c>
      <c r="AD80" s="40">
        <f t="shared" si="66"/>
        <v>0</v>
      </c>
      <c r="AE80" s="40">
        <f t="shared" si="67"/>
        <v>0</v>
      </c>
      <c r="AF80" s="40">
        <f t="shared" si="74"/>
        <v>0</v>
      </c>
      <c r="AG80" s="40">
        <f t="shared" si="68"/>
        <v>0</v>
      </c>
      <c r="AH80" s="40">
        <f t="shared" si="69"/>
        <v>0</v>
      </c>
      <c r="AI80" s="40">
        <f t="shared" si="70"/>
        <v>0</v>
      </c>
      <c r="AJ80" s="40">
        <f t="shared" si="71"/>
        <v>0</v>
      </c>
      <c r="AK80" s="40">
        <f t="shared" si="72"/>
        <v>0</v>
      </c>
      <c r="AL80" s="28">
        <f t="shared" si="62"/>
        <v>0</v>
      </c>
    </row>
    <row r="81" spans="1:38">
      <c r="A81" s="13">
        <v>1900</v>
      </c>
      <c r="B81" s="27">
        <v>17.3</v>
      </c>
      <c r="C81" s="27">
        <v>11.1</v>
      </c>
      <c r="D81" s="27">
        <v>4.2</v>
      </c>
      <c r="E81" s="27">
        <v>3.1</v>
      </c>
      <c r="F81" s="27">
        <v>13.9</v>
      </c>
      <c r="G81" s="43" t="s">
        <v>69</v>
      </c>
      <c r="H81" s="40">
        <v>2.9</v>
      </c>
      <c r="J81" s="27">
        <v>7.3</v>
      </c>
      <c r="K81" s="27">
        <v>37.5</v>
      </c>
      <c r="L81" s="40">
        <f>100-SUM(B81:K81)</f>
        <v>2.7000000000000028</v>
      </c>
      <c r="M81" s="53">
        <v>342665</v>
      </c>
      <c r="N81" s="25">
        <f t="shared" si="50"/>
        <v>59281.044999999998</v>
      </c>
      <c r="O81" s="25">
        <f t="shared" si="60"/>
        <v>38035.815000000002</v>
      </c>
      <c r="P81" s="25">
        <f t="shared" si="51"/>
        <v>14391.93</v>
      </c>
      <c r="Q81" s="25">
        <f t="shared" si="61"/>
        <v>10622.615</v>
      </c>
      <c r="R81" s="25">
        <f t="shared" si="52"/>
        <v>47630.434999999998</v>
      </c>
      <c r="S81" s="43" t="s">
        <v>69</v>
      </c>
      <c r="T81" s="25">
        <f t="shared" si="53"/>
        <v>9937.2849999999999</v>
      </c>
      <c r="U81" s="25">
        <f t="shared" si="54"/>
        <v>0</v>
      </c>
      <c r="V81" s="25">
        <f t="shared" si="55"/>
        <v>25014.544999999998</v>
      </c>
      <c r="W81" s="25">
        <f t="shared" si="56"/>
        <v>128499.375</v>
      </c>
      <c r="X81" s="25">
        <f t="shared" si="57"/>
        <v>9251.955000000009</v>
      </c>
      <c r="Y81" s="25"/>
      <c r="Z81" s="54">
        <v>5800</v>
      </c>
      <c r="AA81" s="40">
        <f t="shared" si="63"/>
        <v>1.0220869827586205</v>
      </c>
      <c r="AB81" s="40">
        <f t="shared" si="64"/>
        <v>0.65578991379310336</v>
      </c>
      <c r="AC81" s="40">
        <f t="shared" si="65"/>
        <v>0.24813672413793103</v>
      </c>
      <c r="AD81" s="40">
        <f t="shared" si="66"/>
        <v>0.18314853448275864</v>
      </c>
      <c r="AE81" s="40">
        <f t="shared" si="67"/>
        <v>0.82121439655172412</v>
      </c>
      <c r="AF81" s="42" t="s">
        <v>69</v>
      </c>
      <c r="AG81" s="40">
        <f t="shared" si="68"/>
        <v>0.1713325</v>
      </c>
      <c r="AH81" s="40">
        <f t="shared" si="69"/>
        <v>0</v>
      </c>
      <c r="AI81" s="40">
        <f t="shared" si="70"/>
        <v>0.43128525862068962</v>
      </c>
      <c r="AJ81" s="40">
        <f t="shared" si="71"/>
        <v>2.2155064655172412</v>
      </c>
      <c r="AK81" s="40">
        <f t="shared" si="72"/>
        <v>0.15951646551724155</v>
      </c>
      <c r="AL81" s="28">
        <f t="shared" si="62"/>
        <v>5.9080172413793104</v>
      </c>
    </row>
    <row r="82" spans="1:38">
      <c r="A82" s="13">
        <v>1899</v>
      </c>
      <c r="B82" s="27"/>
      <c r="C82" s="27"/>
      <c r="D82" s="27"/>
      <c r="H82" s="1"/>
      <c r="N82" s="25">
        <f t="shared" si="50"/>
        <v>0</v>
      </c>
      <c r="O82" s="25">
        <f t="shared" si="60"/>
        <v>0</v>
      </c>
      <c r="P82" s="25">
        <f t="shared" si="51"/>
        <v>0</v>
      </c>
      <c r="Q82" s="25">
        <f t="shared" si="61"/>
        <v>0</v>
      </c>
      <c r="R82" s="25">
        <f t="shared" si="52"/>
        <v>0</v>
      </c>
      <c r="S82" s="25">
        <f t="shared" ref="S82:S90" si="75">G82*$M82/100</f>
        <v>0</v>
      </c>
      <c r="T82" s="25">
        <f t="shared" si="53"/>
        <v>0</v>
      </c>
      <c r="U82" s="25">
        <f t="shared" si="54"/>
        <v>0</v>
      </c>
      <c r="V82" s="25">
        <f t="shared" si="55"/>
        <v>0</v>
      </c>
      <c r="W82" s="25">
        <f t="shared" si="56"/>
        <v>0</v>
      </c>
      <c r="X82" s="25">
        <f t="shared" si="57"/>
        <v>0</v>
      </c>
      <c r="Y82" s="25"/>
      <c r="Z82" s="54">
        <v>5311</v>
      </c>
      <c r="AA82" s="40">
        <f t="shared" si="63"/>
        <v>0</v>
      </c>
      <c r="AB82" s="40">
        <f t="shared" si="64"/>
        <v>0</v>
      </c>
      <c r="AC82" s="40">
        <f t="shared" si="65"/>
        <v>0</v>
      </c>
      <c r="AD82" s="40">
        <f t="shared" si="66"/>
        <v>0</v>
      </c>
      <c r="AE82" s="40">
        <f t="shared" si="67"/>
        <v>0</v>
      </c>
      <c r="AF82" s="40">
        <f t="shared" ref="AF82:AF90" si="76">100*(S82/1000)/$Z82</f>
        <v>0</v>
      </c>
      <c r="AG82" s="40">
        <f t="shared" si="68"/>
        <v>0</v>
      </c>
      <c r="AH82" s="40">
        <f t="shared" si="69"/>
        <v>0</v>
      </c>
      <c r="AI82" s="40">
        <f t="shared" si="70"/>
        <v>0</v>
      </c>
      <c r="AJ82" s="40">
        <f t="shared" si="71"/>
        <v>0</v>
      </c>
      <c r="AK82" s="40">
        <f t="shared" si="72"/>
        <v>0</v>
      </c>
      <c r="AL82" s="28">
        <f t="shared" si="62"/>
        <v>0</v>
      </c>
    </row>
    <row r="83" spans="1:38">
      <c r="A83" s="13">
        <v>1898</v>
      </c>
      <c r="B83" s="27"/>
      <c r="C83" s="27"/>
      <c r="D83" s="27"/>
      <c r="H83" s="1"/>
      <c r="N83" s="25">
        <f t="shared" si="50"/>
        <v>0</v>
      </c>
      <c r="O83" s="25">
        <f t="shared" si="60"/>
        <v>0</v>
      </c>
      <c r="P83" s="25">
        <f t="shared" si="51"/>
        <v>0</v>
      </c>
      <c r="Q83" s="25">
        <f t="shared" si="61"/>
        <v>0</v>
      </c>
      <c r="R83" s="25">
        <f t="shared" si="52"/>
        <v>0</v>
      </c>
      <c r="S83" s="25">
        <f t="shared" si="75"/>
        <v>0</v>
      </c>
      <c r="T83" s="25">
        <f t="shared" si="53"/>
        <v>0</v>
      </c>
      <c r="U83" s="25">
        <f t="shared" si="54"/>
        <v>0</v>
      </c>
      <c r="V83" s="25">
        <f t="shared" si="55"/>
        <v>0</v>
      </c>
      <c r="W83" s="25">
        <f t="shared" si="56"/>
        <v>0</v>
      </c>
      <c r="X83" s="25">
        <f t="shared" si="57"/>
        <v>0</v>
      </c>
      <c r="Y83" s="25"/>
      <c r="Z83" s="54">
        <v>4825</v>
      </c>
      <c r="AA83" s="40">
        <f t="shared" si="63"/>
        <v>0</v>
      </c>
      <c r="AB83" s="40">
        <f t="shared" si="64"/>
        <v>0</v>
      </c>
      <c r="AC83" s="40">
        <f t="shared" si="65"/>
        <v>0</v>
      </c>
      <c r="AD83" s="40">
        <f t="shared" si="66"/>
        <v>0</v>
      </c>
      <c r="AE83" s="40">
        <f t="shared" si="67"/>
        <v>0</v>
      </c>
      <c r="AF83" s="40">
        <f t="shared" si="76"/>
        <v>0</v>
      </c>
      <c r="AG83" s="40">
        <f t="shared" si="68"/>
        <v>0</v>
      </c>
      <c r="AH83" s="40">
        <f t="shared" si="69"/>
        <v>0</v>
      </c>
      <c r="AI83" s="40">
        <f t="shared" si="70"/>
        <v>0</v>
      </c>
      <c r="AJ83" s="40">
        <f t="shared" si="71"/>
        <v>0</v>
      </c>
      <c r="AK83" s="40">
        <f t="shared" si="72"/>
        <v>0</v>
      </c>
      <c r="AL83" s="28">
        <f t="shared" si="62"/>
        <v>0</v>
      </c>
    </row>
    <row r="84" spans="1:38">
      <c r="A84" s="13">
        <v>1897</v>
      </c>
      <c r="B84" s="27"/>
      <c r="C84" s="27"/>
      <c r="D84" s="27"/>
      <c r="H84" s="1"/>
      <c r="N84" s="25">
        <f t="shared" si="50"/>
        <v>0</v>
      </c>
      <c r="O84" s="25">
        <f t="shared" si="60"/>
        <v>0</v>
      </c>
      <c r="P84" s="25">
        <f t="shared" si="51"/>
        <v>0</v>
      </c>
      <c r="Q84" s="25">
        <f t="shared" si="61"/>
        <v>0</v>
      </c>
      <c r="R84" s="25">
        <f t="shared" si="52"/>
        <v>0</v>
      </c>
      <c r="S84" s="25">
        <f t="shared" si="75"/>
        <v>0</v>
      </c>
      <c r="T84" s="25">
        <f t="shared" si="53"/>
        <v>0</v>
      </c>
      <c r="U84" s="25">
        <f t="shared" si="54"/>
        <v>0</v>
      </c>
      <c r="V84" s="25">
        <f t="shared" si="55"/>
        <v>0</v>
      </c>
      <c r="W84" s="25">
        <f t="shared" si="56"/>
        <v>0</v>
      </c>
      <c r="X84" s="25">
        <f t="shared" si="57"/>
        <v>0</v>
      </c>
      <c r="Y84" s="25"/>
      <c r="Z84" s="54">
        <v>4684</v>
      </c>
      <c r="AA84" s="40">
        <f t="shared" si="63"/>
        <v>0</v>
      </c>
      <c r="AB84" s="40">
        <f t="shared" si="64"/>
        <v>0</v>
      </c>
      <c r="AC84" s="40">
        <f t="shared" si="65"/>
        <v>0</v>
      </c>
      <c r="AD84" s="40">
        <f t="shared" si="66"/>
        <v>0</v>
      </c>
      <c r="AE84" s="40">
        <f t="shared" si="67"/>
        <v>0</v>
      </c>
      <c r="AF84" s="40">
        <f t="shared" si="76"/>
        <v>0</v>
      </c>
      <c r="AG84" s="40">
        <f t="shared" si="68"/>
        <v>0</v>
      </c>
      <c r="AH84" s="40">
        <f t="shared" si="69"/>
        <v>0</v>
      </c>
      <c r="AI84" s="40">
        <f t="shared" si="70"/>
        <v>0</v>
      </c>
      <c r="AJ84" s="40">
        <f t="shared" si="71"/>
        <v>0</v>
      </c>
      <c r="AK84" s="40">
        <f t="shared" si="72"/>
        <v>0</v>
      </c>
      <c r="AL84" s="28">
        <f t="shared" si="62"/>
        <v>0</v>
      </c>
    </row>
    <row r="85" spans="1:38">
      <c r="A85" s="13">
        <v>1896</v>
      </c>
      <c r="B85" s="27"/>
      <c r="C85" s="27"/>
      <c r="D85" s="27"/>
      <c r="H85" s="1"/>
      <c r="N85" s="25">
        <f t="shared" ref="N85:N116" si="77">B85*$M85/100</f>
        <v>0</v>
      </c>
      <c r="O85" s="25">
        <f t="shared" si="60"/>
        <v>0</v>
      </c>
      <c r="P85" s="25">
        <f t="shared" ref="P85:P116" si="78">D85*$M85/100</f>
        <v>0</v>
      </c>
      <c r="Q85" s="25">
        <f t="shared" si="61"/>
        <v>0</v>
      </c>
      <c r="R85" s="25">
        <f t="shared" ref="R85:R116" si="79">F85*$M85/100</f>
        <v>0</v>
      </c>
      <c r="S85" s="25">
        <f t="shared" si="75"/>
        <v>0</v>
      </c>
      <c r="T85" s="25">
        <f t="shared" ref="T85:T116" si="80">H85*$M85/100</f>
        <v>0</v>
      </c>
      <c r="U85" s="25">
        <f t="shared" ref="U85:U116" si="81">I85*$M85/100</f>
        <v>0</v>
      </c>
      <c r="V85" s="25">
        <f t="shared" ref="V85:V116" si="82">J85*$M85/100</f>
        <v>0</v>
      </c>
      <c r="W85" s="25">
        <f t="shared" ref="W85:W116" si="83">K85*$M85/100</f>
        <v>0</v>
      </c>
      <c r="X85" s="25">
        <f t="shared" ref="X85:X116" si="84">L85*$M85/100</f>
        <v>0</v>
      </c>
      <c r="Y85" s="25"/>
      <c r="Z85" s="54">
        <v>4600</v>
      </c>
      <c r="AA85" s="40">
        <f t="shared" si="63"/>
        <v>0</v>
      </c>
      <c r="AB85" s="40">
        <f t="shared" si="64"/>
        <v>0</v>
      </c>
      <c r="AC85" s="40">
        <f t="shared" si="65"/>
        <v>0</v>
      </c>
      <c r="AD85" s="40">
        <f t="shared" si="66"/>
        <v>0</v>
      </c>
      <c r="AE85" s="40">
        <f t="shared" si="67"/>
        <v>0</v>
      </c>
      <c r="AF85" s="40">
        <f t="shared" si="76"/>
        <v>0</v>
      </c>
      <c r="AG85" s="40">
        <f t="shared" si="68"/>
        <v>0</v>
      </c>
      <c r="AH85" s="40">
        <f t="shared" si="69"/>
        <v>0</v>
      </c>
      <c r="AI85" s="40">
        <f t="shared" si="70"/>
        <v>0</v>
      </c>
      <c r="AJ85" s="40">
        <f t="shared" si="71"/>
        <v>0</v>
      </c>
      <c r="AK85" s="40">
        <f t="shared" si="72"/>
        <v>0</v>
      </c>
      <c r="AL85" s="28">
        <f t="shared" si="62"/>
        <v>0</v>
      </c>
    </row>
    <row r="86" spans="1:38">
      <c r="A86" s="13">
        <v>1895</v>
      </c>
      <c r="B86" s="27"/>
      <c r="C86" s="27"/>
      <c r="D86" s="27"/>
      <c r="H86" s="1"/>
      <c r="N86" s="25">
        <f t="shared" si="77"/>
        <v>0</v>
      </c>
      <c r="O86" s="25">
        <f t="shared" si="60"/>
        <v>0</v>
      </c>
      <c r="P86" s="25">
        <f t="shared" si="78"/>
        <v>0</v>
      </c>
      <c r="Q86" s="25">
        <f t="shared" si="61"/>
        <v>0</v>
      </c>
      <c r="R86" s="25">
        <f t="shared" si="79"/>
        <v>0</v>
      </c>
      <c r="S86" s="25">
        <f t="shared" si="75"/>
        <v>0</v>
      </c>
      <c r="T86" s="25">
        <f t="shared" si="80"/>
        <v>0</v>
      </c>
      <c r="U86" s="25">
        <f t="shared" si="81"/>
        <v>0</v>
      </c>
      <c r="V86" s="25">
        <f t="shared" si="82"/>
        <v>0</v>
      </c>
      <c r="W86" s="25">
        <f t="shared" si="83"/>
        <v>0</v>
      </c>
      <c r="X86" s="25">
        <f t="shared" si="84"/>
        <v>0</v>
      </c>
      <c r="Y86" s="25"/>
      <c r="Z86" s="54">
        <v>4450</v>
      </c>
      <c r="AA86" s="40">
        <f t="shared" si="63"/>
        <v>0</v>
      </c>
      <c r="AB86" s="40">
        <f t="shared" si="64"/>
        <v>0</v>
      </c>
      <c r="AC86" s="40">
        <f t="shared" si="65"/>
        <v>0</v>
      </c>
      <c r="AD86" s="40">
        <f t="shared" si="66"/>
        <v>0</v>
      </c>
      <c r="AE86" s="40">
        <f t="shared" si="67"/>
        <v>0</v>
      </c>
      <c r="AF86" s="40">
        <f t="shared" si="76"/>
        <v>0</v>
      </c>
      <c r="AG86" s="40">
        <f t="shared" si="68"/>
        <v>0</v>
      </c>
      <c r="AH86" s="40">
        <f t="shared" si="69"/>
        <v>0</v>
      </c>
      <c r="AI86" s="40">
        <f t="shared" si="70"/>
        <v>0</v>
      </c>
      <c r="AJ86" s="40">
        <f t="shared" si="71"/>
        <v>0</v>
      </c>
      <c r="AK86" s="40">
        <f t="shared" si="72"/>
        <v>0</v>
      </c>
      <c r="AL86" s="28">
        <f t="shared" si="62"/>
        <v>0</v>
      </c>
    </row>
    <row r="87" spans="1:38">
      <c r="A87" s="13">
        <v>1894</v>
      </c>
      <c r="B87" s="27"/>
      <c r="C87" s="27"/>
      <c r="D87" s="27"/>
      <c r="H87" s="1"/>
      <c r="N87" s="25">
        <f t="shared" si="77"/>
        <v>0</v>
      </c>
      <c r="O87" s="25">
        <f t="shared" si="60"/>
        <v>0</v>
      </c>
      <c r="P87" s="25">
        <f t="shared" si="78"/>
        <v>0</v>
      </c>
      <c r="Q87" s="25">
        <f t="shared" si="61"/>
        <v>0</v>
      </c>
      <c r="R87" s="25">
        <f t="shared" si="79"/>
        <v>0</v>
      </c>
      <c r="S87" s="25">
        <f t="shared" si="75"/>
        <v>0</v>
      </c>
      <c r="T87" s="25">
        <f t="shared" si="80"/>
        <v>0</v>
      </c>
      <c r="U87" s="25">
        <f t="shared" si="81"/>
        <v>0</v>
      </c>
      <c r="V87" s="25">
        <f t="shared" si="82"/>
        <v>0</v>
      </c>
      <c r="W87" s="25">
        <f t="shared" si="83"/>
        <v>0</v>
      </c>
      <c r="X87" s="25">
        <f t="shared" si="84"/>
        <v>0</v>
      </c>
      <c r="Y87" s="25"/>
      <c r="Z87" s="54">
        <v>4583</v>
      </c>
      <c r="AA87" s="40">
        <f t="shared" si="63"/>
        <v>0</v>
      </c>
      <c r="AB87" s="40">
        <f t="shared" si="64"/>
        <v>0</v>
      </c>
      <c r="AC87" s="40">
        <f t="shared" si="65"/>
        <v>0</v>
      </c>
      <c r="AD87" s="40">
        <f t="shared" si="66"/>
        <v>0</v>
      </c>
      <c r="AE87" s="40">
        <f t="shared" si="67"/>
        <v>0</v>
      </c>
      <c r="AF87" s="40">
        <f t="shared" si="76"/>
        <v>0</v>
      </c>
      <c r="AG87" s="40">
        <f t="shared" si="68"/>
        <v>0</v>
      </c>
      <c r="AH87" s="40">
        <f t="shared" si="69"/>
        <v>0</v>
      </c>
      <c r="AI87" s="40">
        <f t="shared" si="70"/>
        <v>0</v>
      </c>
      <c r="AJ87" s="40">
        <f t="shared" si="71"/>
        <v>0</v>
      </c>
      <c r="AK87" s="40">
        <f t="shared" si="72"/>
        <v>0</v>
      </c>
      <c r="AL87" s="28">
        <f t="shared" si="62"/>
        <v>0</v>
      </c>
    </row>
    <row r="88" spans="1:38">
      <c r="A88" s="13">
        <v>1893</v>
      </c>
      <c r="B88" s="27"/>
      <c r="C88" s="27"/>
      <c r="D88" s="27"/>
      <c r="H88" s="1"/>
      <c r="N88" s="25">
        <f t="shared" si="77"/>
        <v>0</v>
      </c>
      <c r="O88" s="25">
        <f t="shared" si="60"/>
        <v>0</v>
      </c>
      <c r="P88" s="25">
        <f t="shared" si="78"/>
        <v>0</v>
      </c>
      <c r="Q88" s="25">
        <f t="shared" si="61"/>
        <v>0</v>
      </c>
      <c r="R88" s="25">
        <f t="shared" si="79"/>
        <v>0</v>
      </c>
      <c r="S88" s="25">
        <f t="shared" si="75"/>
        <v>0</v>
      </c>
      <c r="T88" s="25">
        <f t="shared" si="80"/>
        <v>0</v>
      </c>
      <c r="U88" s="25">
        <f t="shared" si="81"/>
        <v>0</v>
      </c>
      <c r="V88" s="25">
        <f t="shared" si="82"/>
        <v>0</v>
      </c>
      <c r="W88" s="25">
        <f t="shared" si="83"/>
        <v>0</v>
      </c>
      <c r="X88" s="25">
        <f t="shared" si="84"/>
        <v>0</v>
      </c>
      <c r="Y88" s="25"/>
      <c r="Z88" s="54">
        <v>4631</v>
      </c>
      <c r="AA88" s="40">
        <f t="shared" si="63"/>
        <v>0</v>
      </c>
      <c r="AB88" s="40">
        <f t="shared" si="64"/>
        <v>0</v>
      </c>
      <c r="AC88" s="40">
        <f t="shared" si="65"/>
        <v>0</v>
      </c>
      <c r="AD88" s="40">
        <f t="shared" si="66"/>
        <v>0</v>
      </c>
      <c r="AE88" s="40">
        <f t="shared" si="67"/>
        <v>0</v>
      </c>
      <c r="AF88" s="40">
        <f t="shared" si="76"/>
        <v>0</v>
      </c>
      <c r="AG88" s="40">
        <f t="shared" si="68"/>
        <v>0</v>
      </c>
      <c r="AH88" s="40">
        <f t="shared" si="69"/>
        <v>0</v>
      </c>
      <c r="AI88" s="40">
        <f t="shared" si="70"/>
        <v>0</v>
      </c>
      <c r="AJ88" s="40">
        <f t="shared" si="71"/>
        <v>0</v>
      </c>
      <c r="AK88" s="40">
        <f t="shared" si="72"/>
        <v>0</v>
      </c>
      <c r="AL88" s="28">
        <f t="shared" si="62"/>
        <v>0</v>
      </c>
    </row>
    <row r="89" spans="1:38">
      <c r="A89" s="13">
        <v>1892</v>
      </c>
      <c r="B89" s="27"/>
      <c r="C89" s="27"/>
      <c r="D89" s="27"/>
      <c r="H89" s="1"/>
      <c r="N89" s="25">
        <f t="shared" si="77"/>
        <v>0</v>
      </c>
      <c r="O89" s="25">
        <f t="shared" si="60"/>
        <v>0</v>
      </c>
      <c r="P89" s="25">
        <f t="shared" si="78"/>
        <v>0</v>
      </c>
      <c r="Q89" s="25">
        <f t="shared" si="61"/>
        <v>0</v>
      </c>
      <c r="R89" s="25">
        <f t="shared" si="79"/>
        <v>0</v>
      </c>
      <c r="S89" s="25">
        <f t="shared" si="75"/>
        <v>0</v>
      </c>
      <c r="T89" s="25">
        <f t="shared" si="80"/>
        <v>0</v>
      </c>
      <c r="U89" s="25">
        <f t="shared" si="81"/>
        <v>0</v>
      </c>
      <c r="V89" s="25">
        <f t="shared" si="82"/>
        <v>0</v>
      </c>
      <c r="W89" s="25">
        <f t="shared" si="83"/>
        <v>0</v>
      </c>
      <c r="X89" s="25">
        <f t="shared" si="84"/>
        <v>0</v>
      </c>
      <c r="Y89" s="25"/>
      <c r="Z89" s="54">
        <v>4677</v>
      </c>
      <c r="AA89" s="40">
        <f t="shared" si="63"/>
        <v>0</v>
      </c>
      <c r="AB89" s="40">
        <f t="shared" si="64"/>
        <v>0</v>
      </c>
      <c r="AC89" s="40">
        <f t="shared" si="65"/>
        <v>0</v>
      </c>
      <c r="AD89" s="40">
        <f t="shared" si="66"/>
        <v>0</v>
      </c>
      <c r="AE89" s="40">
        <f t="shared" si="67"/>
        <v>0</v>
      </c>
      <c r="AF89" s="40">
        <f t="shared" si="76"/>
        <v>0</v>
      </c>
      <c r="AG89" s="40">
        <f t="shared" si="68"/>
        <v>0</v>
      </c>
      <c r="AH89" s="40">
        <f t="shared" si="69"/>
        <v>0</v>
      </c>
      <c r="AI89" s="40">
        <f t="shared" si="70"/>
        <v>0</v>
      </c>
      <c r="AJ89" s="40">
        <f t="shared" si="71"/>
        <v>0</v>
      </c>
      <c r="AK89" s="40">
        <f t="shared" si="72"/>
        <v>0</v>
      </c>
      <c r="AL89" s="28">
        <f t="shared" si="62"/>
        <v>0</v>
      </c>
    </row>
    <row r="90" spans="1:38">
      <c r="A90" s="13">
        <v>1891</v>
      </c>
      <c r="B90" s="27"/>
      <c r="C90" s="27"/>
      <c r="D90" s="27"/>
      <c r="H90" s="1"/>
      <c r="N90" s="25">
        <f t="shared" si="77"/>
        <v>0</v>
      </c>
      <c r="O90" s="25">
        <f t="shared" si="60"/>
        <v>0</v>
      </c>
      <c r="P90" s="25">
        <f t="shared" si="78"/>
        <v>0</v>
      </c>
      <c r="Q90" s="25">
        <f t="shared" si="61"/>
        <v>0</v>
      </c>
      <c r="R90" s="25">
        <f t="shared" si="79"/>
        <v>0</v>
      </c>
      <c r="S90" s="25">
        <f t="shared" si="75"/>
        <v>0</v>
      </c>
      <c r="T90" s="25">
        <f t="shared" si="80"/>
        <v>0</v>
      </c>
      <c r="U90" s="25">
        <f t="shared" si="81"/>
        <v>0</v>
      </c>
      <c r="V90" s="25">
        <f t="shared" si="82"/>
        <v>0</v>
      </c>
      <c r="W90" s="25">
        <f t="shared" si="83"/>
        <v>0</v>
      </c>
      <c r="X90" s="25">
        <f t="shared" si="84"/>
        <v>0</v>
      </c>
      <c r="Y90" s="25"/>
      <c r="Z90" s="54">
        <v>4786</v>
      </c>
      <c r="AA90" s="40">
        <f t="shared" si="63"/>
        <v>0</v>
      </c>
      <c r="AB90" s="40">
        <f t="shared" si="64"/>
        <v>0</v>
      </c>
      <c r="AC90" s="40">
        <f t="shared" si="65"/>
        <v>0</v>
      </c>
      <c r="AD90" s="40">
        <f t="shared" si="66"/>
        <v>0</v>
      </c>
      <c r="AE90" s="40">
        <f t="shared" si="67"/>
        <v>0</v>
      </c>
      <c r="AF90" s="40">
        <f t="shared" si="76"/>
        <v>0</v>
      </c>
      <c r="AG90" s="40">
        <f t="shared" si="68"/>
        <v>0</v>
      </c>
      <c r="AH90" s="40">
        <f t="shared" si="69"/>
        <v>0</v>
      </c>
      <c r="AI90" s="40">
        <f t="shared" si="70"/>
        <v>0</v>
      </c>
      <c r="AJ90" s="40">
        <f t="shared" si="71"/>
        <v>0</v>
      </c>
      <c r="AK90" s="40">
        <f t="shared" si="72"/>
        <v>0</v>
      </c>
      <c r="AL90" s="28">
        <f t="shared" si="62"/>
        <v>0</v>
      </c>
    </row>
    <row r="91" spans="1:38">
      <c r="A91" s="13">
        <v>1890</v>
      </c>
      <c r="B91" s="27">
        <v>20</v>
      </c>
      <c r="C91" s="27">
        <v>10.5</v>
      </c>
      <c r="D91" s="27">
        <v>4.4000000000000004</v>
      </c>
      <c r="E91" s="27">
        <v>1.6</v>
      </c>
      <c r="F91" s="27">
        <v>13.3</v>
      </c>
      <c r="G91" s="43" t="s">
        <v>69</v>
      </c>
      <c r="H91" s="40">
        <v>1.2</v>
      </c>
      <c r="J91" s="27">
        <v>7.3</v>
      </c>
      <c r="K91" s="27">
        <v>39</v>
      </c>
      <c r="L91" s="40">
        <f>100-SUM(B91:K91)</f>
        <v>2.7000000000000028</v>
      </c>
      <c r="M91" s="53">
        <v>254633</v>
      </c>
      <c r="N91" s="25">
        <f t="shared" si="77"/>
        <v>50926.6</v>
      </c>
      <c r="O91" s="25">
        <f t="shared" si="60"/>
        <v>26736.465</v>
      </c>
      <c r="P91" s="25">
        <f t="shared" si="78"/>
        <v>11203.852000000003</v>
      </c>
      <c r="Q91" s="25">
        <f t="shared" si="61"/>
        <v>4074.1280000000006</v>
      </c>
      <c r="R91" s="25">
        <f t="shared" si="79"/>
        <v>33866.189000000006</v>
      </c>
      <c r="S91" s="43" t="s">
        <v>69</v>
      </c>
      <c r="T91" s="25">
        <f t="shared" si="80"/>
        <v>3055.5959999999995</v>
      </c>
      <c r="U91" s="25">
        <f t="shared" si="81"/>
        <v>0</v>
      </c>
      <c r="V91" s="25">
        <f t="shared" si="82"/>
        <v>18588.208999999999</v>
      </c>
      <c r="W91" s="25">
        <f t="shared" si="83"/>
        <v>99306.87</v>
      </c>
      <c r="X91" s="25">
        <f t="shared" si="84"/>
        <v>6875.0910000000067</v>
      </c>
      <c r="Y91" s="25"/>
      <c r="Z91" s="54">
        <v>4779</v>
      </c>
      <c r="AA91" s="40">
        <f t="shared" si="63"/>
        <v>1.0656329776103788</v>
      </c>
      <c r="AB91" s="40">
        <f t="shared" si="64"/>
        <v>0.55945731324544878</v>
      </c>
      <c r="AC91" s="40">
        <f t="shared" si="65"/>
        <v>0.2344392550742834</v>
      </c>
      <c r="AD91" s="40">
        <f t="shared" si="66"/>
        <v>8.5250638208830318E-2</v>
      </c>
      <c r="AE91" s="40">
        <f t="shared" si="67"/>
        <v>0.70864593011090193</v>
      </c>
      <c r="AF91" s="42" t="s">
        <v>69</v>
      </c>
      <c r="AG91" s="40">
        <f t="shared" si="68"/>
        <v>6.3937978656622707E-2</v>
      </c>
      <c r="AH91" s="40">
        <f t="shared" si="69"/>
        <v>0</v>
      </c>
      <c r="AI91" s="40">
        <f t="shared" si="70"/>
        <v>0.38895603682778823</v>
      </c>
      <c r="AJ91" s="40">
        <f t="shared" si="71"/>
        <v>2.0779843063402383</v>
      </c>
      <c r="AK91" s="40">
        <f t="shared" si="72"/>
        <v>0.14386045197740127</v>
      </c>
      <c r="AL91" s="28">
        <f t="shared" si="62"/>
        <v>5.3281648880518935</v>
      </c>
    </row>
    <row r="92" spans="1:38">
      <c r="A92" s="13">
        <v>1889</v>
      </c>
      <c r="B92" s="27"/>
      <c r="C92" s="27"/>
      <c r="D92" s="27"/>
      <c r="H92" s="1"/>
      <c r="N92" s="25">
        <f t="shared" si="77"/>
        <v>0</v>
      </c>
      <c r="O92" s="25">
        <f t="shared" si="60"/>
        <v>0</v>
      </c>
      <c r="P92" s="25">
        <f t="shared" si="78"/>
        <v>0</v>
      </c>
      <c r="Q92" s="25">
        <f t="shared" si="61"/>
        <v>0</v>
      </c>
      <c r="R92" s="25">
        <f t="shared" si="79"/>
        <v>0</v>
      </c>
      <c r="S92" s="25">
        <f t="shared" ref="S92:S100" si="85">G92*$M92/100</f>
        <v>0</v>
      </c>
      <c r="T92" s="25">
        <f t="shared" si="80"/>
        <v>0</v>
      </c>
      <c r="U92" s="25">
        <f t="shared" si="81"/>
        <v>0</v>
      </c>
      <c r="V92" s="25">
        <f t="shared" si="82"/>
        <v>0</v>
      </c>
      <c r="W92" s="25">
        <f t="shared" si="83"/>
        <v>0</v>
      </c>
      <c r="X92" s="25">
        <f t="shared" si="84"/>
        <v>0</v>
      </c>
      <c r="Y92" s="25"/>
      <c r="Z92" s="54">
        <v>4567</v>
      </c>
      <c r="AA92" s="40">
        <f t="shared" si="63"/>
        <v>0</v>
      </c>
      <c r="AB92" s="40">
        <f t="shared" si="64"/>
        <v>0</v>
      </c>
      <c r="AC92" s="40">
        <f t="shared" si="65"/>
        <v>0</v>
      </c>
      <c r="AD92" s="40">
        <f t="shared" si="66"/>
        <v>0</v>
      </c>
      <c r="AE92" s="40">
        <f t="shared" si="67"/>
        <v>0</v>
      </c>
      <c r="AF92" s="40">
        <f t="shared" ref="AF92:AF100" si="86">100*(S92/1000)/$Z92</f>
        <v>0</v>
      </c>
      <c r="AG92" s="40">
        <f t="shared" si="68"/>
        <v>0</v>
      </c>
      <c r="AH92" s="40">
        <f t="shared" si="69"/>
        <v>0</v>
      </c>
      <c r="AI92" s="40">
        <f t="shared" si="70"/>
        <v>0</v>
      </c>
      <c r="AJ92" s="40">
        <f t="shared" si="71"/>
        <v>0</v>
      </c>
      <c r="AK92" s="40">
        <f t="shared" si="72"/>
        <v>0</v>
      </c>
      <c r="AL92" s="28">
        <f t="shared" si="62"/>
        <v>0</v>
      </c>
    </row>
    <row r="93" spans="1:38">
      <c r="A93" s="13">
        <v>1888</v>
      </c>
      <c r="B93" s="27"/>
      <c r="C93" s="27"/>
      <c r="D93" s="27"/>
      <c r="H93" s="1"/>
      <c r="N93" s="25">
        <f t="shared" si="77"/>
        <v>0</v>
      </c>
      <c r="O93" s="25">
        <f t="shared" ref="O93:O124" si="87">C93*$M93/100</f>
        <v>0</v>
      </c>
      <c r="P93" s="25">
        <f t="shared" si="78"/>
        <v>0</v>
      </c>
      <c r="Q93" s="25">
        <f t="shared" ref="Q93:Q124" si="88">E93*$M93/100</f>
        <v>0</v>
      </c>
      <c r="R93" s="25">
        <f t="shared" si="79"/>
        <v>0</v>
      </c>
      <c r="S93" s="25">
        <f t="shared" si="85"/>
        <v>0</v>
      </c>
      <c r="T93" s="25">
        <f t="shared" si="80"/>
        <v>0</v>
      </c>
      <c r="U93" s="25">
        <f t="shared" si="81"/>
        <v>0</v>
      </c>
      <c r="V93" s="25">
        <f t="shared" si="82"/>
        <v>0</v>
      </c>
      <c r="W93" s="25">
        <f t="shared" si="83"/>
        <v>0</v>
      </c>
      <c r="X93" s="25">
        <f t="shared" si="84"/>
        <v>0</v>
      </c>
      <c r="Y93" s="25"/>
      <c r="Z93" s="54">
        <v>4305</v>
      </c>
      <c r="AA93" s="40">
        <f t="shared" si="63"/>
        <v>0</v>
      </c>
      <c r="AB93" s="40">
        <f t="shared" si="64"/>
        <v>0</v>
      </c>
      <c r="AC93" s="40">
        <f t="shared" si="65"/>
        <v>0</v>
      </c>
      <c r="AD93" s="40">
        <f t="shared" si="66"/>
        <v>0</v>
      </c>
      <c r="AE93" s="40">
        <f t="shared" si="67"/>
        <v>0</v>
      </c>
      <c r="AF93" s="40">
        <f t="shared" si="86"/>
        <v>0</v>
      </c>
      <c r="AG93" s="40">
        <f t="shared" si="68"/>
        <v>0</v>
      </c>
      <c r="AH93" s="40">
        <f t="shared" si="69"/>
        <v>0</v>
      </c>
      <c r="AI93" s="40">
        <f t="shared" si="70"/>
        <v>0</v>
      </c>
      <c r="AJ93" s="40">
        <f t="shared" si="71"/>
        <v>0</v>
      </c>
      <c r="AK93" s="40">
        <f t="shared" si="72"/>
        <v>0</v>
      </c>
      <c r="AL93" s="28">
        <f t="shared" si="62"/>
        <v>0</v>
      </c>
    </row>
    <row r="94" spans="1:38">
      <c r="A94" s="13">
        <v>1887</v>
      </c>
      <c r="B94" s="27"/>
      <c r="C94" s="27"/>
      <c r="D94" s="27"/>
      <c r="H94" s="1"/>
      <c r="N94" s="25">
        <f t="shared" si="77"/>
        <v>0</v>
      </c>
      <c r="O94" s="25">
        <f t="shared" si="87"/>
        <v>0</v>
      </c>
      <c r="P94" s="25">
        <f t="shared" si="78"/>
        <v>0</v>
      </c>
      <c r="Q94" s="25">
        <f t="shared" si="88"/>
        <v>0</v>
      </c>
      <c r="R94" s="25">
        <f t="shared" si="79"/>
        <v>0</v>
      </c>
      <c r="S94" s="25">
        <f t="shared" si="85"/>
        <v>0</v>
      </c>
      <c r="T94" s="25">
        <f t="shared" si="80"/>
        <v>0</v>
      </c>
      <c r="U94" s="25">
        <f t="shared" si="81"/>
        <v>0</v>
      </c>
      <c r="V94" s="25">
        <f t="shared" si="82"/>
        <v>0</v>
      </c>
      <c r="W94" s="25">
        <f t="shared" si="83"/>
        <v>0</v>
      </c>
      <c r="X94" s="25">
        <f t="shared" si="84"/>
        <v>0</v>
      </c>
      <c r="Y94" s="25"/>
      <c r="Z94" s="54">
        <v>4174</v>
      </c>
      <c r="AA94" s="40">
        <f t="shared" si="63"/>
        <v>0</v>
      </c>
      <c r="AB94" s="40">
        <f t="shared" si="64"/>
        <v>0</v>
      </c>
      <c r="AC94" s="40">
        <f t="shared" si="65"/>
        <v>0</v>
      </c>
      <c r="AD94" s="40">
        <f t="shared" si="66"/>
        <v>0</v>
      </c>
      <c r="AE94" s="40">
        <f t="shared" si="67"/>
        <v>0</v>
      </c>
      <c r="AF94" s="40">
        <f t="shared" si="86"/>
        <v>0</v>
      </c>
      <c r="AG94" s="40">
        <f t="shared" si="68"/>
        <v>0</v>
      </c>
      <c r="AH94" s="40">
        <f t="shared" si="69"/>
        <v>0</v>
      </c>
      <c r="AI94" s="40">
        <f t="shared" si="70"/>
        <v>0</v>
      </c>
      <c r="AJ94" s="40">
        <f t="shared" si="71"/>
        <v>0</v>
      </c>
      <c r="AK94" s="40">
        <f t="shared" si="72"/>
        <v>0</v>
      </c>
      <c r="AL94" s="28">
        <f t="shared" si="62"/>
        <v>0</v>
      </c>
    </row>
    <row r="95" spans="1:38">
      <c r="A95" s="13">
        <v>1886</v>
      </c>
      <c r="B95" s="27"/>
      <c r="C95" s="27"/>
      <c r="D95" s="27"/>
      <c r="H95" s="1"/>
      <c r="N95" s="25">
        <f t="shared" si="77"/>
        <v>0</v>
      </c>
      <c r="O95" s="25">
        <f t="shared" si="87"/>
        <v>0</v>
      </c>
      <c r="P95" s="25">
        <f t="shared" si="78"/>
        <v>0</v>
      </c>
      <c r="Q95" s="25">
        <f t="shared" si="88"/>
        <v>0</v>
      </c>
      <c r="R95" s="25">
        <f t="shared" si="79"/>
        <v>0</v>
      </c>
      <c r="S95" s="25">
        <f t="shared" si="85"/>
        <v>0</v>
      </c>
      <c r="T95" s="25">
        <f t="shared" si="80"/>
        <v>0</v>
      </c>
      <c r="U95" s="25">
        <f t="shared" si="81"/>
        <v>0</v>
      </c>
      <c r="V95" s="25">
        <f t="shared" si="82"/>
        <v>0</v>
      </c>
      <c r="W95" s="25">
        <f t="shared" si="83"/>
        <v>0</v>
      </c>
      <c r="X95" s="25">
        <f t="shared" si="84"/>
        <v>0</v>
      </c>
      <c r="Y95" s="25"/>
      <c r="Z95" s="54">
        <v>4020</v>
      </c>
      <c r="AA95" s="40">
        <f t="shared" si="63"/>
        <v>0</v>
      </c>
      <c r="AB95" s="40">
        <f t="shared" si="64"/>
        <v>0</v>
      </c>
      <c r="AC95" s="40">
        <f t="shared" si="65"/>
        <v>0</v>
      </c>
      <c r="AD95" s="40">
        <f t="shared" si="66"/>
        <v>0</v>
      </c>
      <c r="AE95" s="40">
        <f t="shared" si="67"/>
        <v>0</v>
      </c>
      <c r="AF95" s="40">
        <f t="shared" si="86"/>
        <v>0</v>
      </c>
      <c r="AG95" s="40">
        <f t="shared" si="68"/>
        <v>0</v>
      </c>
      <c r="AH95" s="40">
        <f t="shared" si="69"/>
        <v>0</v>
      </c>
      <c r="AI95" s="40">
        <f t="shared" si="70"/>
        <v>0</v>
      </c>
      <c r="AJ95" s="40">
        <f t="shared" si="71"/>
        <v>0</v>
      </c>
      <c r="AK95" s="40">
        <f t="shared" si="72"/>
        <v>0</v>
      </c>
      <c r="AL95" s="28">
        <f t="shared" si="62"/>
        <v>0</v>
      </c>
    </row>
    <row r="96" spans="1:38">
      <c r="A96" s="13">
        <v>1885</v>
      </c>
      <c r="B96" s="27"/>
      <c r="C96" s="27"/>
      <c r="D96" s="27"/>
      <c r="H96" s="1"/>
      <c r="N96" s="25">
        <f t="shared" si="77"/>
        <v>0</v>
      </c>
      <c r="O96" s="25">
        <f t="shared" si="87"/>
        <v>0</v>
      </c>
      <c r="P96" s="25">
        <f t="shared" si="78"/>
        <v>0</v>
      </c>
      <c r="Q96" s="25">
        <f t="shared" si="88"/>
        <v>0</v>
      </c>
      <c r="R96" s="25">
        <f t="shared" si="79"/>
        <v>0</v>
      </c>
      <c r="S96" s="25">
        <f t="shared" si="85"/>
        <v>0</v>
      </c>
      <c r="T96" s="25">
        <f t="shared" si="80"/>
        <v>0</v>
      </c>
      <c r="U96" s="25">
        <f t="shared" si="81"/>
        <v>0</v>
      </c>
      <c r="V96" s="25">
        <f t="shared" si="82"/>
        <v>0</v>
      </c>
      <c r="W96" s="25">
        <f t="shared" si="83"/>
        <v>0</v>
      </c>
      <c r="X96" s="25">
        <f t="shared" si="84"/>
        <v>0</v>
      </c>
      <c r="Y96" s="25"/>
      <c r="Z96" s="54">
        <v>4217</v>
      </c>
      <c r="AA96" s="40">
        <f t="shared" si="63"/>
        <v>0</v>
      </c>
      <c r="AB96" s="40">
        <f t="shared" si="64"/>
        <v>0</v>
      </c>
      <c r="AC96" s="40">
        <f t="shared" si="65"/>
        <v>0</v>
      </c>
      <c r="AD96" s="40">
        <f t="shared" si="66"/>
        <v>0</v>
      </c>
      <c r="AE96" s="40">
        <f t="shared" si="67"/>
        <v>0</v>
      </c>
      <c r="AF96" s="40">
        <f t="shared" si="86"/>
        <v>0</v>
      </c>
      <c r="AG96" s="40">
        <f t="shared" si="68"/>
        <v>0</v>
      </c>
      <c r="AH96" s="40">
        <f t="shared" si="69"/>
        <v>0</v>
      </c>
      <c r="AI96" s="40">
        <f t="shared" si="70"/>
        <v>0</v>
      </c>
      <c r="AJ96" s="40">
        <f t="shared" si="71"/>
        <v>0</v>
      </c>
      <c r="AK96" s="40">
        <f t="shared" si="72"/>
        <v>0</v>
      </c>
      <c r="AL96" s="28">
        <f t="shared" si="62"/>
        <v>0</v>
      </c>
    </row>
    <row r="97" spans="1:38">
      <c r="A97" s="13">
        <v>1884</v>
      </c>
      <c r="B97" s="27"/>
      <c r="C97" s="27"/>
      <c r="D97" s="27"/>
      <c r="H97" s="1"/>
      <c r="N97" s="25">
        <f t="shared" si="77"/>
        <v>0</v>
      </c>
      <c r="O97" s="25">
        <f t="shared" si="87"/>
        <v>0</v>
      </c>
      <c r="P97" s="25">
        <f t="shared" si="78"/>
        <v>0</v>
      </c>
      <c r="Q97" s="25">
        <f t="shared" si="88"/>
        <v>0</v>
      </c>
      <c r="R97" s="25">
        <f t="shared" si="79"/>
        <v>0</v>
      </c>
      <c r="S97" s="25">
        <f t="shared" si="85"/>
        <v>0</v>
      </c>
      <c r="T97" s="25">
        <f t="shared" si="80"/>
        <v>0</v>
      </c>
      <c r="U97" s="25">
        <f t="shared" si="81"/>
        <v>0</v>
      </c>
      <c r="V97" s="25">
        <f t="shared" si="82"/>
        <v>0</v>
      </c>
      <c r="W97" s="25">
        <f t="shared" si="83"/>
        <v>0</v>
      </c>
      <c r="X97" s="25">
        <f t="shared" si="84"/>
        <v>0</v>
      </c>
      <c r="Y97" s="25"/>
      <c r="Z97" s="54">
        <v>4504</v>
      </c>
      <c r="AA97" s="40">
        <f t="shared" si="63"/>
        <v>0</v>
      </c>
      <c r="AB97" s="40">
        <f t="shared" si="64"/>
        <v>0</v>
      </c>
      <c r="AC97" s="40">
        <f t="shared" si="65"/>
        <v>0</v>
      </c>
      <c r="AD97" s="40">
        <f t="shared" si="66"/>
        <v>0</v>
      </c>
      <c r="AE97" s="40">
        <f t="shared" si="67"/>
        <v>0</v>
      </c>
      <c r="AF97" s="40">
        <f t="shared" si="86"/>
        <v>0</v>
      </c>
      <c r="AG97" s="40">
        <f t="shared" si="68"/>
        <v>0</v>
      </c>
      <c r="AH97" s="40">
        <f t="shared" si="69"/>
        <v>0</v>
      </c>
      <c r="AI97" s="40">
        <f t="shared" si="70"/>
        <v>0</v>
      </c>
      <c r="AJ97" s="40">
        <f t="shared" si="71"/>
        <v>0</v>
      </c>
      <c r="AK97" s="40">
        <f t="shared" si="72"/>
        <v>0</v>
      </c>
      <c r="AL97" s="28">
        <f t="shared" si="62"/>
        <v>0</v>
      </c>
    </row>
    <row r="98" spans="1:38">
      <c r="A98" s="13">
        <v>1883</v>
      </c>
      <c r="B98" s="27"/>
      <c r="C98" s="27"/>
      <c r="D98" s="27"/>
      <c r="H98" s="1"/>
      <c r="N98" s="25">
        <f t="shared" si="77"/>
        <v>0</v>
      </c>
      <c r="O98" s="25">
        <f t="shared" si="87"/>
        <v>0</v>
      </c>
      <c r="P98" s="25">
        <f t="shared" si="78"/>
        <v>0</v>
      </c>
      <c r="Q98" s="25">
        <f t="shared" si="88"/>
        <v>0</v>
      </c>
      <c r="R98" s="25">
        <f t="shared" si="79"/>
        <v>0</v>
      </c>
      <c r="S98" s="25">
        <f t="shared" si="85"/>
        <v>0</v>
      </c>
      <c r="T98" s="25">
        <f t="shared" si="80"/>
        <v>0</v>
      </c>
      <c r="U98" s="25">
        <f t="shared" si="81"/>
        <v>0</v>
      </c>
      <c r="V98" s="25">
        <f t="shared" si="82"/>
        <v>0</v>
      </c>
      <c r="W98" s="25">
        <f t="shared" si="83"/>
        <v>0</v>
      </c>
      <c r="X98" s="25">
        <f t="shared" si="84"/>
        <v>0</v>
      </c>
      <c r="Y98" s="25"/>
      <c r="Z98" s="54">
        <v>4608</v>
      </c>
      <c r="AA98" s="40">
        <f t="shared" si="63"/>
        <v>0</v>
      </c>
      <c r="AB98" s="40">
        <f t="shared" si="64"/>
        <v>0</v>
      </c>
      <c r="AC98" s="40">
        <f t="shared" si="65"/>
        <v>0</v>
      </c>
      <c r="AD98" s="40">
        <f t="shared" si="66"/>
        <v>0</v>
      </c>
      <c r="AE98" s="40">
        <f t="shared" si="67"/>
        <v>0</v>
      </c>
      <c r="AF98" s="40">
        <f t="shared" si="86"/>
        <v>0</v>
      </c>
      <c r="AG98" s="40">
        <f t="shared" si="68"/>
        <v>0</v>
      </c>
      <c r="AH98" s="40">
        <f t="shared" si="69"/>
        <v>0</v>
      </c>
      <c r="AI98" s="40">
        <f t="shared" si="70"/>
        <v>0</v>
      </c>
      <c r="AJ98" s="40">
        <f t="shared" si="71"/>
        <v>0</v>
      </c>
      <c r="AK98" s="40">
        <f t="shared" si="72"/>
        <v>0</v>
      </c>
      <c r="AL98" s="28">
        <f t="shared" si="62"/>
        <v>0</v>
      </c>
    </row>
    <row r="99" spans="1:38">
      <c r="A99" s="13">
        <v>1882</v>
      </c>
      <c r="B99" s="27"/>
      <c r="C99" s="27"/>
      <c r="D99" s="27"/>
      <c r="H99" s="1"/>
      <c r="N99" s="25">
        <f t="shared" si="77"/>
        <v>0</v>
      </c>
      <c r="O99" s="25">
        <f t="shared" si="87"/>
        <v>0</v>
      </c>
      <c r="P99" s="25">
        <f t="shared" si="78"/>
        <v>0</v>
      </c>
      <c r="Q99" s="25">
        <f t="shared" si="88"/>
        <v>0</v>
      </c>
      <c r="R99" s="25">
        <f t="shared" si="79"/>
        <v>0</v>
      </c>
      <c r="S99" s="25">
        <f t="shared" si="85"/>
        <v>0</v>
      </c>
      <c r="T99" s="25">
        <f t="shared" si="80"/>
        <v>0</v>
      </c>
      <c r="U99" s="25">
        <f t="shared" si="81"/>
        <v>0</v>
      </c>
      <c r="V99" s="25">
        <f t="shared" si="82"/>
        <v>0</v>
      </c>
      <c r="W99" s="25">
        <f t="shared" si="83"/>
        <v>0</v>
      </c>
      <c r="X99" s="25">
        <f t="shared" si="84"/>
        <v>0</v>
      </c>
      <c r="Y99" s="25"/>
      <c r="Z99" s="54">
        <v>4637</v>
      </c>
      <c r="AA99" s="40">
        <f t="shared" si="63"/>
        <v>0</v>
      </c>
      <c r="AB99" s="40">
        <f t="shared" si="64"/>
        <v>0</v>
      </c>
      <c r="AC99" s="40">
        <f t="shared" si="65"/>
        <v>0</v>
      </c>
      <c r="AD99" s="40">
        <f t="shared" si="66"/>
        <v>0</v>
      </c>
      <c r="AE99" s="40">
        <f t="shared" si="67"/>
        <v>0</v>
      </c>
      <c r="AF99" s="40">
        <f t="shared" si="86"/>
        <v>0</v>
      </c>
      <c r="AG99" s="40">
        <f t="shared" si="68"/>
        <v>0</v>
      </c>
      <c r="AH99" s="40">
        <f t="shared" si="69"/>
        <v>0</v>
      </c>
      <c r="AI99" s="40">
        <f t="shared" si="70"/>
        <v>0</v>
      </c>
      <c r="AJ99" s="40">
        <f t="shared" si="71"/>
        <v>0</v>
      </c>
      <c r="AK99" s="40">
        <f t="shared" si="72"/>
        <v>0</v>
      </c>
      <c r="AL99" s="28">
        <f t="shared" si="62"/>
        <v>0</v>
      </c>
    </row>
    <row r="100" spans="1:38">
      <c r="A100" s="13">
        <v>1881</v>
      </c>
      <c r="B100" s="27"/>
      <c r="C100" s="27"/>
      <c r="D100" s="27"/>
      <c r="H100" s="1"/>
      <c r="N100" s="25">
        <f t="shared" si="77"/>
        <v>0</v>
      </c>
      <c r="O100" s="25">
        <f t="shared" si="87"/>
        <v>0</v>
      </c>
      <c r="P100" s="25">
        <f t="shared" si="78"/>
        <v>0</v>
      </c>
      <c r="Q100" s="25">
        <f t="shared" si="88"/>
        <v>0</v>
      </c>
      <c r="R100" s="25">
        <f t="shared" si="79"/>
        <v>0</v>
      </c>
      <c r="S100" s="25">
        <f t="shared" si="85"/>
        <v>0</v>
      </c>
      <c r="T100" s="25">
        <f t="shared" si="80"/>
        <v>0</v>
      </c>
      <c r="U100" s="25">
        <f t="shared" si="81"/>
        <v>0</v>
      </c>
      <c r="V100" s="25">
        <f t="shared" si="82"/>
        <v>0</v>
      </c>
      <c r="W100" s="25">
        <f t="shared" si="83"/>
        <v>0</v>
      </c>
      <c r="X100" s="25">
        <f t="shared" si="84"/>
        <v>0</v>
      </c>
      <c r="Y100" s="25"/>
      <c r="Z100" s="54">
        <v>4531</v>
      </c>
      <c r="AA100" s="40">
        <f t="shared" si="63"/>
        <v>0</v>
      </c>
      <c r="AB100" s="40">
        <f t="shared" si="64"/>
        <v>0</v>
      </c>
      <c r="AC100" s="40">
        <f t="shared" si="65"/>
        <v>0</v>
      </c>
      <c r="AD100" s="40">
        <f t="shared" si="66"/>
        <v>0</v>
      </c>
      <c r="AE100" s="40">
        <f t="shared" si="67"/>
        <v>0</v>
      </c>
      <c r="AF100" s="40">
        <f t="shared" si="86"/>
        <v>0</v>
      </c>
      <c r="AG100" s="40">
        <f t="shared" si="68"/>
        <v>0</v>
      </c>
      <c r="AH100" s="40">
        <f t="shared" si="69"/>
        <v>0</v>
      </c>
      <c r="AI100" s="40">
        <f t="shared" si="70"/>
        <v>0</v>
      </c>
      <c r="AJ100" s="40">
        <f t="shared" si="71"/>
        <v>0</v>
      </c>
      <c r="AK100" s="40">
        <f t="shared" si="72"/>
        <v>0</v>
      </c>
      <c r="AL100" s="28">
        <f t="shared" si="62"/>
        <v>0</v>
      </c>
    </row>
    <row r="101" spans="1:38">
      <c r="A101" s="13">
        <v>1880</v>
      </c>
      <c r="B101" s="27">
        <v>20.9</v>
      </c>
      <c r="C101" s="27">
        <v>11.5</v>
      </c>
      <c r="D101" s="27">
        <v>4.2</v>
      </c>
      <c r="E101" s="27">
        <v>0.7</v>
      </c>
      <c r="F101" s="27">
        <v>13.5</v>
      </c>
      <c r="G101" s="43" t="s">
        <v>69</v>
      </c>
      <c r="H101" s="40">
        <v>1.5</v>
      </c>
      <c r="J101" s="27">
        <v>8.4</v>
      </c>
      <c r="K101" s="27">
        <v>36.4</v>
      </c>
      <c r="L101" s="40">
        <f>100-SUM(B101:K101)</f>
        <v>2.9000000000000057</v>
      </c>
      <c r="M101" s="53">
        <v>226825</v>
      </c>
      <c r="N101" s="25">
        <f t="shared" si="77"/>
        <v>47406.425000000003</v>
      </c>
      <c r="O101" s="25">
        <f t="shared" si="87"/>
        <v>26084.875</v>
      </c>
      <c r="P101" s="25">
        <f t="shared" si="78"/>
        <v>9526.65</v>
      </c>
      <c r="Q101" s="25">
        <f t="shared" si="88"/>
        <v>1587.7750000000001</v>
      </c>
      <c r="R101" s="25">
        <f t="shared" si="79"/>
        <v>30621.375</v>
      </c>
      <c r="S101" s="43" t="s">
        <v>69</v>
      </c>
      <c r="T101" s="25">
        <f t="shared" si="80"/>
        <v>3402.375</v>
      </c>
      <c r="U101" s="25">
        <f t="shared" si="81"/>
        <v>0</v>
      </c>
      <c r="V101" s="25">
        <f t="shared" si="82"/>
        <v>19053.3</v>
      </c>
      <c r="W101" s="25">
        <f t="shared" si="83"/>
        <v>82564.3</v>
      </c>
      <c r="X101" s="25">
        <f t="shared" si="84"/>
        <v>6577.9250000000129</v>
      </c>
      <c r="Y101" s="25"/>
      <c r="Z101" s="54">
        <v>4426</v>
      </c>
      <c r="AA101" s="40">
        <f t="shared" si="63"/>
        <v>1.0710895842747403</v>
      </c>
      <c r="AB101" s="40">
        <f t="shared" si="64"/>
        <v>0.58935551287844556</v>
      </c>
      <c r="AC101" s="40">
        <f t="shared" si="65"/>
        <v>0.21524288296430186</v>
      </c>
      <c r="AD101" s="40">
        <f t="shared" si="66"/>
        <v>3.5873813827383645E-2</v>
      </c>
      <c r="AE101" s="40">
        <f t="shared" si="67"/>
        <v>0.69185212381382732</v>
      </c>
      <c r="AF101" s="42" t="s">
        <v>69</v>
      </c>
      <c r="AG101" s="40">
        <f t="shared" si="68"/>
        <v>7.6872458201536376E-2</v>
      </c>
      <c r="AH101" s="40">
        <f t="shared" si="69"/>
        <v>0</v>
      </c>
      <c r="AI101" s="40">
        <f t="shared" si="70"/>
        <v>0.43048576592860371</v>
      </c>
      <c r="AJ101" s="40">
        <f t="shared" si="71"/>
        <v>1.8654383190239494</v>
      </c>
      <c r="AK101" s="40">
        <f t="shared" si="72"/>
        <v>0.14862008585630396</v>
      </c>
      <c r="AL101" s="28">
        <f t="shared" si="62"/>
        <v>5.1248305467690924</v>
      </c>
    </row>
    <row r="102" spans="1:38">
      <c r="A102" s="13">
        <v>1879</v>
      </c>
      <c r="B102" s="27"/>
      <c r="C102" s="27"/>
      <c r="D102" s="27"/>
      <c r="H102" s="1"/>
      <c r="M102" s="53"/>
      <c r="N102" s="25">
        <f t="shared" si="77"/>
        <v>0</v>
      </c>
      <c r="O102" s="25">
        <f t="shared" si="87"/>
        <v>0</v>
      </c>
      <c r="P102" s="25">
        <f t="shared" si="78"/>
        <v>0</v>
      </c>
      <c r="Q102" s="25">
        <f t="shared" si="88"/>
        <v>0</v>
      </c>
      <c r="R102" s="25">
        <f t="shared" si="79"/>
        <v>0</v>
      </c>
      <c r="S102" s="25">
        <f t="shared" ref="S102:S110" si="89">G102*$M102/100</f>
        <v>0</v>
      </c>
      <c r="T102" s="25">
        <f t="shared" si="80"/>
        <v>0</v>
      </c>
      <c r="U102" s="25">
        <f t="shared" si="81"/>
        <v>0</v>
      </c>
      <c r="V102" s="25">
        <f t="shared" si="82"/>
        <v>0</v>
      </c>
      <c r="W102" s="25">
        <f t="shared" si="83"/>
        <v>0</v>
      </c>
      <c r="X102" s="25">
        <f t="shared" si="84"/>
        <v>0</v>
      </c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</row>
    <row r="103" spans="1:38">
      <c r="A103" s="13">
        <v>1878</v>
      </c>
      <c r="B103" s="27"/>
      <c r="C103" s="27"/>
      <c r="D103" s="27"/>
      <c r="H103" s="1"/>
      <c r="M103" s="53"/>
      <c r="N103" s="25">
        <f t="shared" si="77"/>
        <v>0</v>
      </c>
      <c r="O103" s="25">
        <f t="shared" si="87"/>
        <v>0</v>
      </c>
      <c r="P103" s="25">
        <f t="shared" si="78"/>
        <v>0</v>
      </c>
      <c r="Q103" s="25">
        <f t="shared" si="88"/>
        <v>0</v>
      </c>
      <c r="R103" s="25">
        <f t="shared" si="79"/>
        <v>0</v>
      </c>
      <c r="S103" s="25">
        <f t="shared" si="89"/>
        <v>0</v>
      </c>
      <c r="T103" s="25">
        <f t="shared" si="80"/>
        <v>0</v>
      </c>
      <c r="U103" s="25">
        <f t="shared" si="81"/>
        <v>0</v>
      </c>
      <c r="V103" s="25">
        <f t="shared" si="82"/>
        <v>0</v>
      </c>
      <c r="W103" s="25">
        <f t="shared" si="83"/>
        <v>0</v>
      </c>
      <c r="X103" s="25">
        <f t="shared" si="84"/>
        <v>0</v>
      </c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</row>
    <row r="104" spans="1:38">
      <c r="A104" s="13">
        <v>1877</v>
      </c>
      <c r="B104" s="27"/>
      <c r="C104" s="27"/>
      <c r="D104" s="27"/>
      <c r="H104" s="1"/>
      <c r="M104" s="53"/>
      <c r="N104" s="25">
        <f t="shared" si="77"/>
        <v>0</v>
      </c>
      <c r="O104" s="25">
        <f t="shared" si="87"/>
        <v>0</v>
      </c>
      <c r="P104" s="25">
        <f t="shared" si="78"/>
        <v>0</v>
      </c>
      <c r="Q104" s="25">
        <f t="shared" si="88"/>
        <v>0</v>
      </c>
      <c r="R104" s="25">
        <f t="shared" si="79"/>
        <v>0</v>
      </c>
      <c r="S104" s="25">
        <f t="shared" si="89"/>
        <v>0</v>
      </c>
      <c r="T104" s="25">
        <f t="shared" si="80"/>
        <v>0</v>
      </c>
      <c r="U104" s="25">
        <f t="shared" si="81"/>
        <v>0</v>
      </c>
      <c r="V104" s="25">
        <f t="shared" si="82"/>
        <v>0</v>
      </c>
      <c r="W104" s="25">
        <f t="shared" si="83"/>
        <v>0</v>
      </c>
      <c r="X104" s="25">
        <f t="shared" si="84"/>
        <v>0</v>
      </c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</row>
    <row r="105" spans="1:38">
      <c r="A105" s="13">
        <v>1876</v>
      </c>
      <c r="B105" s="27"/>
      <c r="C105" s="27"/>
      <c r="D105" s="27"/>
      <c r="H105" s="1"/>
      <c r="M105" s="53"/>
      <c r="N105" s="25">
        <f t="shared" si="77"/>
        <v>0</v>
      </c>
      <c r="O105" s="25">
        <f t="shared" si="87"/>
        <v>0</v>
      </c>
      <c r="P105" s="25">
        <f t="shared" si="78"/>
        <v>0</v>
      </c>
      <c r="Q105" s="25">
        <f t="shared" si="88"/>
        <v>0</v>
      </c>
      <c r="R105" s="25">
        <f t="shared" si="79"/>
        <v>0</v>
      </c>
      <c r="S105" s="25">
        <f t="shared" si="89"/>
        <v>0</v>
      </c>
      <c r="T105" s="25">
        <f t="shared" si="80"/>
        <v>0</v>
      </c>
      <c r="U105" s="25">
        <f t="shared" si="81"/>
        <v>0</v>
      </c>
      <c r="V105" s="25">
        <f t="shared" si="82"/>
        <v>0</v>
      </c>
      <c r="W105" s="25">
        <f t="shared" si="83"/>
        <v>0</v>
      </c>
      <c r="X105" s="25">
        <f t="shared" si="84"/>
        <v>0</v>
      </c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</row>
    <row r="106" spans="1:38">
      <c r="A106" s="13">
        <v>1875</v>
      </c>
      <c r="B106" s="27"/>
      <c r="C106" s="27"/>
      <c r="D106" s="27"/>
      <c r="H106" s="1"/>
      <c r="M106" s="53"/>
      <c r="N106" s="25">
        <f t="shared" si="77"/>
        <v>0</v>
      </c>
      <c r="O106" s="25">
        <f t="shared" si="87"/>
        <v>0</v>
      </c>
      <c r="P106" s="25">
        <f t="shared" si="78"/>
        <v>0</v>
      </c>
      <c r="Q106" s="25">
        <f t="shared" si="88"/>
        <v>0</v>
      </c>
      <c r="R106" s="25">
        <f t="shared" si="79"/>
        <v>0</v>
      </c>
      <c r="S106" s="25">
        <f t="shared" si="89"/>
        <v>0</v>
      </c>
      <c r="T106" s="25">
        <f t="shared" si="80"/>
        <v>0</v>
      </c>
      <c r="U106" s="25">
        <f t="shared" si="81"/>
        <v>0</v>
      </c>
      <c r="V106" s="25">
        <f t="shared" si="82"/>
        <v>0</v>
      </c>
      <c r="W106" s="25">
        <f t="shared" si="83"/>
        <v>0</v>
      </c>
      <c r="X106" s="25">
        <f t="shared" si="84"/>
        <v>0</v>
      </c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</row>
    <row r="107" spans="1:38">
      <c r="A107" s="13">
        <v>1874</v>
      </c>
      <c r="B107" s="27"/>
      <c r="C107" s="27"/>
      <c r="D107" s="27"/>
      <c r="H107" s="1"/>
      <c r="M107" s="53"/>
      <c r="N107" s="25">
        <f t="shared" si="77"/>
        <v>0</v>
      </c>
      <c r="O107" s="25">
        <f t="shared" si="87"/>
        <v>0</v>
      </c>
      <c r="P107" s="25">
        <f t="shared" si="78"/>
        <v>0</v>
      </c>
      <c r="Q107" s="25">
        <f t="shared" si="88"/>
        <v>0</v>
      </c>
      <c r="R107" s="25">
        <f t="shared" si="79"/>
        <v>0</v>
      </c>
      <c r="S107" s="25">
        <f t="shared" si="89"/>
        <v>0</v>
      </c>
      <c r="T107" s="25">
        <f t="shared" si="80"/>
        <v>0</v>
      </c>
      <c r="U107" s="25">
        <f t="shared" si="81"/>
        <v>0</v>
      </c>
      <c r="V107" s="25">
        <f t="shared" si="82"/>
        <v>0</v>
      </c>
      <c r="W107" s="25">
        <f t="shared" si="83"/>
        <v>0</v>
      </c>
      <c r="X107" s="25">
        <f t="shared" si="84"/>
        <v>0</v>
      </c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</row>
    <row r="108" spans="1:38">
      <c r="A108" s="13">
        <v>1873</v>
      </c>
      <c r="B108" s="27"/>
      <c r="C108" s="27"/>
      <c r="D108" s="27"/>
      <c r="H108" s="1"/>
      <c r="M108" s="53"/>
      <c r="N108" s="25">
        <f t="shared" si="77"/>
        <v>0</v>
      </c>
      <c r="O108" s="25">
        <f t="shared" si="87"/>
        <v>0</v>
      </c>
      <c r="P108" s="25">
        <f t="shared" si="78"/>
        <v>0</v>
      </c>
      <c r="Q108" s="25">
        <f t="shared" si="88"/>
        <v>0</v>
      </c>
      <c r="R108" s="25">
        <f t="shared" si="79"/>
        <v>0</v>
      </c>
      <c r="S108" s="25">
        <f t="shared" si="89"/>
        <v>0</v>
      </c>
      <c r="T108" s="25">
        <f t="shared" si="80"/>
        <v>0</v>
      </c>
      <c r="U108" s="25">
        <f t="shared" si="81"/>
        <v>0</v>
      </c>
      <c r="V108" s="25">
        <f t="shared" si="82"/>
        <v>0</v>
      </c>
      <c r="W108" s="25">
        <f t="shared" si="83"/>
        <v>0</v>
      </c>
      <c r="X108" s="25">
        <f t="shared" si="84"/>
        <v>0</v>
      </c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</row>
    <row r="109" spans="1:38">
      <c r="A109" s="13">
        <v>1872</v>
      </c>
      <c r="B109" s="27"/>
      <c r="C109" s="27"/>
      <c r="D109" s="27"/>
      <c r="H109" s="1"/>
      <c r="M109" s="53"/>
      <c r="N109" s="25">
        <f t="shared" si="77"/>
        <v>0</v>
      </c>
      <c r="O109" s="25">
        <f t="shared" si="87"/>
        <v>0</v>
      </c>
      <c r="P109" s="25">
        <f t="shared" si="78"/>
        <v>0</v>
      </c>
      <c r="Q109" s="25">
        <f t="shared" si="88"/>
        <v>0</v>
      </c>
      <c r="R109" s="25">
        <f t="shared" si="79"/>
        <v>0</v>
      </c>
      <c r="S109" s="25">
        <f t="shared" si="89"/>
        <v>0</v>
      </c>
      <c r="T109" s="25">
        <f t="shared" si="80"/>
        <v>0</v>
      </c>
      <c r="U109" s="25">
        <f t="shared" si="81"/>
        <v>0</v>
      </c>
      <c r="V109" s="25">
        <f t="shared" si="82"/>
        <v>0</v>
      </c>
      <c r="W109" s="25">
        <f t="shared" si="83"/>
        <v>0</v>
      </c>
      <c r="X109" s="25">
        <f t="shared" si="84"/>
        <v>0</v>
      </c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</row>
    <row r="110" spans="1:38">
      <c r="A110" s="13">
        <v>1871</v>
      </c>
      <c r="B110" s="27"/>
      <c r="C110" s="27"/>
      <c r="D110" s="27"/>
      <c r="H110" s="1"/>
      <c r="M110" s="53"/>
      <c r="N110" s="25">
        <f t="shared" si="77"/>
        <v>0</v>
      </c>
      <c r="O110" s="25">
        <f t="shared" si="87"/>
        <v>0</v>
      </c>
      <c r="P110" s="25">
        <f t="shared" si="78"/>
        <v>0</v>
      </c>
      <c r="Q110" s="25">
        <f t="shared" si="88"/>
        <v>0</v>
      </c>
      <c r="R110" s="25">
        <f t="shared" si="79"/>
        <v>0</v>
      </c>
      <c r="S110" s="25">
        <f t="shared" si="89"/>
        <v>0</v>
      </c>
      <c r="T110" s="25">
        <f t="shared" si="80"/>
        <v>0</v>
      </c>
      <c r="U110" s="25">
        <f t="shared" si="81"/>
        <v>0</v>
      </c>
      <c r="V110" s="25">
        <f t="shared" si="82"/>
        <v>0</v>
      </c>
      <c r="W110" s="25">
        <f t="shared" si="83"/>
        <v>0</v>
      </c>
      <c r="X110" s="25">
        <f t="shared" si="84"/>
        <v>0</v>
      </c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</row>
    <row r="111" spans="1:38">
      <c r="A111" s="13">
        <v>1870</v>
      </c>
      <c r="B111" s="27">
        <v>35.299999999999997</v>
      </c>
      <c r="C111" s="27">
        <v>14.3</v>
      </c>
      <c r="D111" s="27">
        <v>5</v>
      </c>
      <c r="E111" s="27">
        <v>0.7</v>
      </c>
      <c r="F111" s="27">
        <v>9.1</v>
      </c>
      <c r="G111" s="43" t="s">
        <v>69</v>
      </c>
      <c r="H111" s="40">
        <v>1.2</v>
      </c>
      <c r="J111" s="27">
        <v>5</v>
      </c>
      <c r="K111" s="27">
        <v>25.5</v>
      </c>
      <c r="L111" s="40">
        <f>100-SUM(B111:K111)</f>
        <v>3.9000000000000057</v>
      </c>
      <c r="M111" s="53">
        <v>167253</v>
      </c>
      <c r="N111" s="25">
        <f t="shared" si="77"/>
        <v>59040.308999999994</v>
      </c>
      <c r="O111" s="25">
        <f t="shared" si="87"/>
        <v>23917.179</v>
      </c>
      <c r="P111" s="25">
        <f t="shared" si="78"/>
        <v>8362.65</v>
      </c>
      <c r="Q111" s="25">
        <f t="shared" si="88"/>
        <v>1170.771</v>
      </c>
      <c r="R111" s="25">
        <f t="shared" si="79"/>
        <v>15220.023000000001</v>
      </c>
      <c r="S111" s="43" t="s">
        <v>69</v>
      </c>
      <c r="T111" s="25">
        <f t="shared" si="80"/>
        <v>2007.0360000000001</v>
      </c>
      <c r="U111" s="25">
        <f t="shared" si="81"/>
        <v>0</v>
      </c>
      <c r="V111" s="25">
        <f t="shared" si="82"/>
        <v>8362.65</v>
      </c>
      <c r="W111" s="25">
        <f t="shared" si="83"/>
        <v>42649.514999999999</v>
      </c>
      <c r="X111" s="25">
        <f t="shared" si="84"/>
        <v>6522.8670000000102</v>
      </c>
      <c r="Y111" s="25"/>
      <c r="Z111" s="5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</row>
    <row r="112" spans="1:38">
      <c r="A112" s="13">
        <v>1869</v>
      </c>
      <c r="B112" s="27"/>
      <c r="C112" s="27"/>
      <c r="D112" s="27"/>
      <c r="H112" s="1"/>
      <c r="M112" s="53"/>
      <c r="N112" s="25">
        <f t="shared" si="77"/>
        <v>0</v>
      </c>
      <c r="O112" s="25">
        <f t="shared" si="87"/>
        <v>0</v>
      </c>
      <c r="P112" s="25">
        <f t="shared" si="78"/>
        <v>0</v>
      </c>
      <c r="Q112" s="25">
        <f t="shared" si="88"/>
        <v>0</v>
      </c>
      <c r="R112" s="25">
        <f t="shared" si="79"/>
        <v>0</v>
      </c>
      <c r="S112" s="25">
        <f t="shared" ref="S112:S120" si="90">G112*$M112/100</f>
        <v>0</v>
      </c>
      <c r="T112" s="25">
        <f t="shared" si="80"/>
        <v>0</v>
      </c>
      <c r="U112" s="25">
        <f t="shared" si="81"/>
        <v>0</v>
      </c>
      <c r="V112" s="25">
        <f t="shared" si="82"/>
        <v>0</v>
      </c>
      <c r="W112" s="25">
        <f t="shared" si="83"/>
        <v>0</v>
      </c>
      <c r="X112" s="25">
        <f t="shared" si="84"/>
        <v>0</v>
      </c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</row>
    <row r="113" spans="1:38">
      <c r="A113" s="13">
        <v>1868</v>
      </c>
      <c r="B113" s="27"/>
      <c r="C113" s="27"/>
      <c r="D113" s="27"/>
      <c r="H113" s="1"/>
      <c r="M113" s="53"/>
      <c r="N113" s="25">
        <f t="shared" si="77"/>
        <v>0</v>
      </c>
      <c r="O113" s="25">
        <f t="shared" si="87"/>
        <v>0</v>
      </c>
      <c r="P113" s="25">
        <f t="shared" si="78"/>
        <v>0</v>
      </c>
      <c r="Q113" s="25">
        <f t="shared" si="88"/>
        <v>0</v>
      </c>
      <c r="R113" s="25">
        <f t="shared" si="79"/>
        <v>0</v>
      </c>
      <c r="S113" s="25">
        <f t="shared" si="90"/>
        <v>0</v>
      </c>
      <c r="T113" s="25">
        <f t="shared" si="80"/>
        <v>0</v>
      </c>
      <c r="U113" s="25">
        <f t="shared" si="81"/>
        <v>0</v>
      </c>
      <c r="V113" s="25">
        <f t="shared" si="82"/>
        <v>0</v>
      </c>
      <c r="W113" s="25">
        <f t="shared" si="83"/>
        <v>0</v>
      </c>
      <c r="X113" s="25">
        <f t="shared" si="84"/>
        <v>0</v>
      </c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</row>
    <row r="114" spans="1:38">
      <c r="A114" s="13">
        <v>1867</v>
      </c>
      <c r="B114" s="27"/>
      <c r="C114" s="27"/>
      <c r="D114" s="27"/>
      <c r="H114" s="1"/>
      <c r="M114" s="53"/>
      <c r="N114" s="25">
        <f t="shared" si="77"/>
        <v>0</v>
      </c>
      <c r="O114" s="25">
        <f t="shared" si="87"/>
        <v>0</v>
      </c>
      <c r="P114" s="25">
        <f t="shared" si="78"/>
        <v>0</v>
      </c>
      <c r="Q114" s="25">
        <f t="shared" si="88"/>
        <v>0</v>
      </c>
      <c r="R114" s="25">
        <f t="shared" si="79"/>
        <v>0</v>
      </c>
      <c r="S114" s="25">
        <f t="shared" si="90"/>
        <v>0</v>
      </c>
      <c r="T114" s="25">
        <f t="shared" si="80"/>
        <v>0</v>
      </c>
      <c r="U114" s="25">
        <f t="shared" si="81"/>
        <v>0</v>
      </c>
      <c r="V114" s="25">
        <f t="shared" si="82"/>
        <v>0</v>
      </c>
      <c r="W114" s="25">
        <f t="shared" si="83"/>
        <v>0</v>
      </c>
      <c r="X114" s="25">
        <f t="shared" si="84"/>
        <v>0</v>
      </c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</row>
    <row r="115" spans="1:38">
      <c r="A115" s="13">
        <v>1866</v>
      </c>
      <c r="B115" s="27"/>
      <c r="C115" s="27"/>
      <c r="D115" s="27"/>
      <c r="H115" s="1"/>
      <c r="M115" s="53"/>
      <c r="N115" s="25">
        <f t="shared" si="77"/>
        <v>0</v>
      </c>
      <c r="O115" s="25">
        <f t="shared" si="87"/>
        <v>0</v>
      </c>
      <c r="P115" s="25">
        <f t="shared" si="78"/>
        <v>0</v>
      </c>
      <c r="Q115" s="25">
        <f t="shared" si="88"/>
        <v>0</v>
      </c>
      <c r="R115" s="25">
        <f t="shared" si="79"/>
        <v>0</v>
      </c>
      <c r="S115" s="25">
        <f t="shared" si="90"/>
        <v>0</v>
      </c>
      <c r="T115" s="25">
        <f t="shared" si="80"/>
        <v>0</v>
      </c>
      <c r="U115" s="25">
        <f t="shared" si="81"/>
        <v>0</v>
      </c>
      <c r="V115" s="25">
        <f t="shared" si="82"/>
        <v>0</v>
      </c>
      <c r="W115" s="25">
        <f t="shared" si="83"/>
        <v>0</v>
      </c>
      <c r="X115" s="25">
        <f t="shared" si="84"/>
        <v>0</v>
      </c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</row>
    <row r="116" spans="1:38">
      <c r="A116" s="13">
        <v>1865</v>
      </c>
      <c r="B116" s="27"/>
      <c r="C116" s="27"/>
      <c r="D116" s="27"/>
      <c r="H116" s="1"/>
      <c r="M116" s="53"/>
      <c r="N116" s="25">
        <f t="shared" si="77"/>
        <v>0</v>
      </c>
      <c r="O116" s="25">
        <f t="shared" si="87"/>
        <v>0</v>
      </c>
      <c r="P116" s="25">
        <f t="shared" si="78"/>
        <v>0</v>
      </c>
      <c r="Q116" s="25">
        <f t="shared" si="88"/>
        <v>0</v>
      </c>
      <c r="R116" s="25">
        <f t="shared" si="79"/>
        <v>0</v>
      </c>
      <c r="S116" s="25">
        <f t="shared" si="90"/>
        <v>0</v>
      </c>
      <c r="T116" s="25">
        <f t="shared" si="80"/>
        <v>0</v>
      </c>
      <c r="U116" s="25">
        <f t="shared" si="81"/>
        <v>0</v>
      </c>
      <c r="V116" s="25">
        <f t="shared" si="82"/>
        <v>0</v>
      </c>
      <c r="W116" s="25">
        <f t="shared" si="83"/>
        <v>0</v>
      </c>
      <c r="X116" s="25">
        <f t="shared" si="84"/>
        <v>0</v>
      </c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 spans="1:38">
      <c r="A117" s="13">
        <v>1864</v>
      </c>
      <c r="B117" s="27"/>
      <c r="C117" s="27"/>
      <c r="D117" s="27"/>
      <c r="H117" s="1"/>
      <c r="M117" s="53"/>
      <c r="N117" s="25">
        <f t="shared" ref="N117:N146" si="91">B117*$M117/100</f>
        <v>0</v>
      </c>
      <c r="O117" s="25">
        <f t="shared" si="87"/>
        <v>0</v>
      </c>
      <c r="P117" s="25">
        <f t="shared" ref="P117:P146" si="92">D117*$M117/100</f>
        <v>0</v>
      </c>
      <c r="Q117" s="25">
        <f t="shared" si="88"/>
        <v>0</v>
      </c>
      <c r="R117" s="25">
        <f t="shared" ref="R117:R146" si="93">F117*$M117/100</f>
        <v>0</v>
      </c>
      <c r="S117" s="25">
        <f t="shared" si="90"/>
        <v>0</v>
      </c>
      <c r="T117" s="25">
        <f t="shared" ref="T117:T144" si="94">H117*$M117/100</f>
        <v>0</v>
      </c>
      <c r="U117" s="25">
        <f t="shared" ref="U117:U144" si="95">I117*$M117/100</f>
        <v>0</v>
      </c>
      <c r="V117" s="25">
        <f t="shared" ref="V117:V144" si="96">J117*$M117/100</f>
        <v>0</v>
      </c>
      <c r="W117" s="25">
        <f t="shared" ref="W117:W144" si="97">K117*$M117/100</f>
        <v>0</v>
      </c>
      <c r="X117" s="25">
        <f t="shared" ref="X117:X144" si="98">L117*$M117/100</f>
        <v>0</v>
      </c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</row>
    <row r="118" spans="1:38">
      <c r="A118" s="13">
        <v>1863</v>
      </c>
      <c r="B118" s="27"/>
      <c r="C118" s="27"/>
      <c r="D118" s="27"/>
      <c r="H118" s="1"/>
      <c r="M118" s="53"/>
      <c r="N118" s="25">
        <f t="shared" si="91"/>
        <v>0</v>
      </c>
      <c r="O118" s="25">
        <f t="shared" si="87"/>
        <v>0</v>
      </c>
      <c r="P118" s="25">
        <f t="shared" si="92"/>
        <v>0</v>
      </c>
      <c r="Q118" s="25">
        <f t="shared" si="88"/>
        <v>0</v>
      </c>
      <c r="R118" s="25">
        <f t="shared" si="93"/>
        <v>0</v>
      </c>
      <c r="S118" s="25">
        <f t="shared" si="90"/>
        <v>0</v>
      </c>
      <c r="T118" s="25">
        <f t="shared" si="94"/>
        <v>0</v>
      </c>
      <c r="U118" s="25">
        <f t="shared" si="95"/>
        <v>0</v>
      </c>
      <c r="V118" s="25">
        <f t="shared" si="96"/>
        <v>0</v>
      </c>
      <c r="W118" s="25">
        <f t="shared" si="97"/>
        <v>0</v>
      </c>
      <c r="X118" s="25">
        <f t="shared" si="98"/>
        <v>0</v>
      </c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</row>
    <row r="119" spans="1:38">
      <c r="A119" s="13">
        <v>1862</v>
      </c>
      <c r="B119" s="27"/>
      <c r="C119" s="27"/>
      <c r="D119" s="27"/>
      <c r="H119" s="1"/>
      <c r="M119" s="53"/>
      <c r="N119" s="25">
        <f t="shared" si="91"/>
        <v>0</v>
      </c>
      <c r="O119" s="25">
        <f t="shared" si="87"/>
        <v>0</v>
      </c>
      <c r="P119" s="25">
        <f t="shared" si="92"/>
        <v>0</v>
      </c>
      <c r="Q119" s="25">
        <f t="shared" si="88"/>
        <v>0</v>
      </c>
      <c r="R119" s="25">
        <f t="shared" si="93"/>
        <v>0</v>
      </c>
      <c r="S119" s="25">
        <f t="shared" si="90"/>
        <v>0</v>
      </c>
      <c r="T119" s="25">
        <f t="shared" si="94"/>
        <v>0</v>
      </c>
      <c r="U119" s="25">
        <f t="shared" si="95"/>
        <v>0</v>
      </c>
      <c r="V119" s="25">
        <f t="shared" si="96"/>
        <v>0</v>
      </c>
      <c r="W119" s="25">
        <f t="shared" si="97"/>
        <v>0</v>
      </c>
      <c r="X119" s="25">
        <f t="shared" si="98"/>
        <v>0</v>
      </c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</row>
    <row r="120" spans="1:38">
      <c r="A120" s="13">
        <v>1861</v>
      </c>
      <c r="B120" s="27"/>
      <c r="C120" s="27"/>
      <c r="D120" s="27"/>
      <c r="H120" s="1"/>
      <c r="M120" s="53"/>
      <c r="N120" s="25">
        <f t="shared" si="91"/>
        <v>0</v>
      </c>
      <c r="O120" s="25">
        <f t="shared" si="87"/>
        <v>0</v>
      </c>
      <c r="P120" s="25">
        <f t="shared" si="92"/>
        <v>0</v>
      </c>
      <c r="Q120" s="25">
        <f t="shared" si="88"/>
        <v>0</v>
      </c>
      <c r="R120" s="25">
        <f t="shared" si="93"/>
        <v>0</v>
      </c>
      <c r="S120" s="25">
        <f t="shared" si="90"/>
        <v>0</v>
      </c>
      <c r="T120" s="25">
        <f t="shared" si="94"/>
        <v>0</v>
      </c>
      <c r="U120" s="25">
        <f t="shared" si="95"/>
        <v>0</v>
      </c>
      <c r="V120" s="25">
        <f t="shared" si="96"/>
        <v>0</v>
      </c>
      <c r="W120" s="25">
        <f t="shared" si="97"/>
        <v>0</v>
      </c>
      <c r="X120" s="25">
        <f t="shared" si="98"/>
        <v>0</v>
      </c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</row>
    <row r="121" spans="1:38">
      <c r="A121" s="13">
        <v>1860</v>
      </c>
      <c r="B121" s="27">
        <v>25.8</v>
      </c>
      <c r="C121" s="27">
        <v>16.3</v>
      </c>
      <c r="D121" s="27">
        <v>6.2</v>
      </c>
      <c r="E121" s="27">
        <v>0.9</v>
      </c>
      <c r="F121" s="27">
        <v>7.9</v>
      </c>
      <c r="G121" s="43" t="s">
        <v>69</v>
      </c>
      <c r="H121" s="40">
        <v>1.9</v>
      </c>
      <c r="J121" s="27">
        <v>3.6</v>
      </c>
      <c r="K121" s="27">
        <v>31.6</v>
      </c>
      <c r="L121" s="40">
        <f>100-SUM(B121:K121)</f>
        <v>5.7999999999999972</v>
      </c>
      <c r="M121" s="53">
        <v>129041</v>
      </c>
      <c r="N121" s="25">
        <f t="shared" si="91"/>
        <v>33292.578000000001</v>
      </c>
      <c r="O121" s="25">
        <f t="shared" si="87"/>
        <v>21033.683000000005</v>
      </c>
      <c r="P121" s="25">
        <f t="shared" si="92"/>
        <v>8000.5420000000004</v>
      </c>
      <c r="Q121" s="25">
        <f t="shared" si="88"/>
        <v>1161.3690000000001</v>
      </c>
      <c r="R121" s="25">
        <f t="shared" si="93"/>
        <v>10194.239</v>
      </c>
      <c r="S121" s="43" t="s">
        <v>69</v>
      </c>
      <c r="T121" s="25">
        <f t="shared" si="94"/>
        <v>2451.779</v>
      </c>
      <c r="U121" s="25">
        <f t="shared" si="95"/>
        <v>0</v>
      </c>
      <c r="V121" s="25">
        <f t="shared" si="96"/>
        <v>4645.4760000000006</v>
      </c>
      <c r="W121" s="25">
        <f t="shared" si="97"/>
        <v>40776.955999999998</v>
      </c>
      <c r="X121" s="25">
        <f t="shared" si="98"/>
        <v>7484.3779999999961</v>
      </c>
      <c r="Y121" s="25"/>
      <c r="Z121" s="5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</row>
    <row r="122" spans="1:38">
      <c r="A122" s="13">
        <v>1859</v>
      </c>
      <c r="B122" s="27"/>
      <c r="C122" s="27"/>
      <c r="D122" s="27"/>
      <c r="H122" s="1"/>
      <c r="N122" s="25">
        <f t="shared" si="91"/>
        <v>0</v>
      </c>
      <c r="O122" s="25">
        <f t="shared" si="87"/>
        <v>0</v>
      </c>
      <c r="P122" s="25">
        <f t="shared" si="92"/>
        <v>0</v>
      </c>
      <c r="Q122" s="25">
        <f t="shared" si="88"/>
        <v>0</v>
      </c>
      <c r="R122" s="25">
        <f t="shared" si="93"/>
        <v>0</v>
      </c>
      <c r="S122" s="25">
        <f t="shared" ref="S122:S130" si="99">G122*$M122/100</f>
        <v>0</v>
      </c>
      <c r="T122" s="25">
        <f t="shared" si="94"/>
        <v>0</v>
      </c>
      <c r="U122" s="25">
        <f t="shared" si="95"/>
        <v>0</v>
      </c>
      <c r="V122" s="25">
        <f t="shared" si="96"/>
        <v>0</v>
      </c>
      <c r="W122" s="25">
        <f t="shared" si="97"/>
        <v>0</v>
      </c>
      <c r="X122" s="25">
        <f t="shared" si="98"/>
        <v>0</v>
      </c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</row>
    <row r="123" spans="1:38">
      <c r="A123" s="13">
        <v>1858</v>
      </c>
      <c r="B123" s="27"/>
      <c r="C123" s="27"/>
      <c r="D123" s="27"/>
      <c r="H123" s="1"/>
      <c r="N123" s="25">
        <f t="shared" si="91"/>
        <v>0</v>
      </c>
      <c r="O123" s="25">
        <f t="shared" si="87"/>
        <v>0</v>
      </c>
      <c r="P123" s="25">
        <f t="shared" si="92"/>
        <v>0</v>
      </c>
      <c r="Q123" s="25">
        <f t="shared" si="88"/>
        <v>0</v>
      </c>
      <c r="R123" s="25">
        <f t="shared" si="93"/>
        <v>0</v>
      </c>
      <c r="S123" s="25">
        <f t="shared" si="99"/>
        <v>0</v>
      </c>
      <c r="T123" s="25">
        <f t="shared" si="94"/>
        <v>0</v>
      </c>
      <c r="U123" s="25">
        <f t="shared" si="95"/>
        <v>0</v>
      </c>
      <c r="V123" s="25">
        <f t="shared" si="96"/>
        <v>0</v>
      </c>
      <c r="W123" s="25">
        <f t="shared" si="97"/>
        <v>0</v>
      </c>
      <c r="X123" s="25">
        <f t="shared" si="98"/>
        <v>0</v>
      </c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</row>
    <row r="124" spans="1:38">
      <c r="A124" s="13">
        <v>1857</v>
      </c>
      <c r="B124" s="27"/>
      <c r="C124" s="27"/>
      <c r="D124" s="27"/>
      <c r="H124" s="1"/>
      <c r="N124" s="25">
        <f t="shared" si="91"/>
        <v>0</v>
      </c>
      <c r="O124" s="25">
        <f t="shared" si="87"/>
        <v>0</v>
      </c>
      <c r="P124" s="25">
        <f t="shared" si="92"/>
        <v>0</v>
      </c>
      <c r="Q124" s="25">
        <f t="shared" si="88"/>
        <v>0</v>
      </c>
      <c r="R124" s="25">
        <f t="shared" si="93"/>
        <v>0</v>
      </c>
      <c r="S124" s="25">
        <f t="shared" si="99"/>
        <v>0</v>
      </c>
      <c r="T124" s="25">
        <f t="shared" si="94"/>
        <v>0</v>
      </c>
      <c r="U124" s="25">
        <f t="shared" si="95"/>
        <v>0</v>
      </c>
      <c r="V124" s="25">
        <f t="shared" si="96"/>
        <v>0</v>
      </c>
      <c r="W124" s="25">
        <f t="shared" si="97"/>
        <v>0</v>
      </c>
      <c r="X124" s="25">
        <f t="shared" si="98"/>
        <v>0</v>
      </c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</row>
    <row r="125" spans="1:38">
      <c r="A125" s="13">
        <v>1856</v>
      </c>
      <c r="B125" s="27"/>
      <c r="C125" s="27"/>
      <c r="D125" s="27"/>
      <c r="H125" s="1"/>
      <c r="N125" s="25">
        <f t="shared" si="91"/>
        <v>0</v>
      </c>
      <c r="O125" s="25">
        <f t="shared" ref="O125:O146" si="100">C125*$M125/100</f>
        <v>0</v>
      </c>
      <c r="P125" s="25">
        <f t="shared" si="92"/>
        <v>0</v>
      </c>
      <c r="Q125" s="25">
        <f t="shared" ref="Q125:Q146" si="101">E125*$M125/100</f>
        <v>0</v>
      </c>
      <c r="R125" s="25">
        <f t="shared" si="93"/>
        <v>0</v>
      </c>
      <c r="S125" s="25">
        <f t="shared" si="99"/>
        <v>0</v>
      </c>
      <c r="T125" s="25">
        <f t="shared" si="94"/>
        <v>0</v>
      </c>
      <c r="U125" s="25">
        <f t="shared" si="95"/>
        <v>0</v>
      </c>
      <c r="V125" s="25">
        <f t="shared" si="96"/>
        <v>0</v>
      </c>
      <c r="W125" s="25">
        <f t="shared" si="97"/>
        <v>0</v>
      </c>
      <c r="X125" s="25">
        <f t="shared" si="98"/>
        <v>0</v>
      </c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</row>
    <row r="126" spans="1:38">
      <c r="A126" s="13">
        <v>1855</v>
      </c>
      <c r="B126" s="27"/>
      <c r="C126" s="27"/>
      <c r="D126" s="27"/>
      <c r="H126" s="1"/>
      <c r="N126" s="25">
        <f t="shared" si="91"/>
        <v>0</v>
      </c>
      <c r="O126" s="25">
        <f t="shared" si="100"/>
        <v>0</v>
      </c>
      <c r="P126" s="25">
        <f t="shared" si="92"/>
        <v>0</v>
      </c>
      <c r="Q126" s="25">
        <f t="shared" si="101"/>
        <v>0</v>
      </c>
      <c r="R126" s="25">
        <f t="shared" si="93"/>
        <v>0</v>
      </c>
      <c r="S126" s="25">
        <f t="shared" si="99"/>
        <v>0</v>
      </c>
      <c r="T126" s="25">
        <f t="shared" si="94"/>
        <v>0</v>
      </c>
      <c r="U126" s="25">
        <f t="shared" si="95"/>
        <v>0</v>
      </c>
      <c r="V126" s="25">
        <f t="shared" si="96"/>
        <v>0</v>
      </c>
      <c r="W126" s="25">
        <f t="shared" si="97"/>
        <v>0</v>
      </c>
      <c r="X126" s="25">
        <f t="shared" si="98"/>
        <v>0</v>
      </c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</row>
    <row r="127" spans="1:38">
      <c r="A127" s="13">
        <v>1854</v>
      </c>
      <c r="B127" s="27"/>
      <c r="C127" s="27"/>
      <c r="D127" s="27"/>
      <c r="H127" s="1"/>
      <c r="N127" s="25">
        <f t="shared" si="91"/>
        <v>0</v>
      </c>
      <c r="O127" s="25">
        <f t="shared" si="100"/>
        <v>0</v>
      </c>
      <c r="P127" s="25">
        <f t="shared" si="92"/>
        <v>0</v>
      </c>
      <c r="Q127" s="25">
        <f t="shared" si="101"/>
        <v>0</v>
      </c>
      <c r="R127" s="25">
        <f t="shared" si="93"/>
        <v>0</v>
      </c>
      <c r="S127" s="25">
        <f t="shared" si="99"/>
        <v>0</v>
      </c>
      <c r="T127" s="25">
        <f t="shared" si="94"/>
        <v>0</v>
      </c>
      <c r="U127" s="25">
        <f t="shared" si="95"/>
        <v>0</v>
      </c>
      <c r="V127" s="25">
        <f t="shared" si="96"/>
        <v>0</v>
      </c>
      <c r="W127" s="25">
        <f t="shared" si="97"/>
        <v>0</v>
      </c>
      <c r="X127" s="25">
        <f t="shared" si="98"/>
        <v>0</v>
      </c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</row>
    <row r="128" spans="1:38">
      <c r="A128" s="13">
        <v>1853</v>
      </c>
      <c r="B128" s="27"/>
      <c r="C128" s="27"/>
      <c r="D128" s="27"/>
      <c r="H128" s="1"/>
      <c r="N128" s="25">
        <f t="shared" si="91"/>
        <v>0</v>
      </c>
      <c r="O128" s="25">
        <f t="shared" si="100"/>
        <v>0</v>
      </c>
      <c r="P128" s="25">
        <f t="shared" si="92"/>
        <v>0</v>
      </c>
      <c r="Q128" s="25">
        <f t="shared" si="101"/>
        <v>0</v>
      </c>
      <c r="R128" s="25">
        <f t="shared" si="93"/>
        <v>0</v>
      </c>
      <c r="S128" s="25">
        <f t="shared" si="99"/>
        <v>0</v>
      </c>
      <c r="T128" s="25">
        <f t="shared" si="94"/>
        <v>0</v>
      </c>
      <c r="U128" s="25">
        <f t="shared" si="95"/>
        <v>0</v>
      </c>
      <c r="V128" s="25">
        <f t="shared" si="96"/>
        <v>0</v>
      </c>
      <c r="W128" s="25">
        <f t="shared" si="97"/>
        <v>0</v>
      </c>
      <c r="X128" s="25">
        <f t="shared" si="98"/>
        <v>0</v>
      </c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 spans="1:38">
      <c r="A129" s="13">
        <v>1852</v>
      </c>
      <c r="B129" s="27"/>
      <c r="C129" s="27"/>
      <c r="D129" s="27"/>
      <c r="H129" s="1"/>
      <c r="N129" s="25">
        <f t="shared" si="91"/>
        <v>0</v>
      </c>
      <c r="O129" s="25">
        <f t="shared" si="100"/>
        <v>0</v>
      </c>
      <c r="P129" s="25">
        <f t="shared" si="92"/>
        <v>0</v>
      </c>
      <c r="Q129" s="25">
        <f t="shared" si="101"/>
        <v>0</v>
      </c>
      <c r="R129" s="25">
        <f t="shared" si="93"/>
        <v>0</v>
      </c>
      <c r="S129" s="25">
        <f t="shared" si="99"/>
        <v>0</v>
      </c>
      <c r="T129" s="25">
        <f t="shared" si="94"/>
        <v>0</v>
      </c>
      <c r="U129" s="25">
        <f t="shared" si="95"/>
        <v>0</v>
      </c>
      <c r="V129" s="25">
        <f t="shared" si="96"/>
        <v>0</v>
      </c>
      <c r="W129" s="25">
        <f t="shared" si="97"/>
        <v>0</v>
      </c>
      <c r="X129" s="25">
        <f t="shared" si="98"/>
        <v>0</v>
      </c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 spans="1:38">
      <c r="A130" s="13">
        <v>1851</v>
      </c>
      <c r="B130" s="27"/>
      <c r="C130" s="27"/>
      <c r="D130" s="27"/>
      <c r="H130" s="1"/>
      <c r="N130" s="25">
        <f t="shared" si="91"/>
        <v>0</v>
      </c>
      <c r="O130" s="25">
        <f t="shared" si="100"/>
        <v>0</v>
      </c>
      <c r="P130" s="25">
        <f t="shared" si="92"/>
        <v>0</v>
      </c>
      <c r="Q130" s="25">
        <f t="shared" si="101"/>
        <v>0</v>
      </c>
      <c r="R130" s="25">
        <f t="shared" si="93"/>
        <v>0</v>
      </c>
      <c r="S130" s="25">
        <f t="shared" si="99"/>
        <v>0</v>
      </c>
      <c r="T130" s="25">
        <f t="shared" si="94"/>
        <v>0</v>
      </c>
      <c r="U130" s="25">
        <f t="shared" si="95"/>
        <v>0</v>
      </c>
      <c r="V130" s="25">
        <f t="shared" si="96"/>
        <v>0</v>
      </c>
      <c r="W130" s="25">
        <f t="shared" si="97"/>
        <v>0</v>
      </c>
      <c r="X130" s="25">
        <f t="shared" si="98"/>
        <v>0</v>
      </c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 spans="1:38">
      <c r="A131" s="13">
        <v>1850</v>
      </c>
      <c r="B131" s="27">
        <v>24.5</v>
      </c>
      <c r="C131" s="27">
        <v>17.399999999999999</v>
      </c>
      <c r="D131" s="27">
        <v>6.6</v>
      </c>
      <c r="E131" s="27">
        <v>1</v>
      </c>
      <c r="F131" s="27">
        <v>7.4</v>
      </c>
      <c r="G131" s="43" t="s">
        <v>69</v>
      </c>
      <c r="H131" s="40">
        <v>0.8</v>
      </c>
      <c r="J131" s="27">
        <v>2.5</v>
      </c>
      <c r="K131" s="27">
        <v>33.299999999999997</v>
      </c>
      <c r="L131" s="27"/>
      <c r="M131" s="53">
        <v>107071</v>
      </c>
      <c r="N131" s="25">
        <f t="shared" si="91"/>
        <v>26232.395</v>
      </c>
      <c r="O131" s="25">
        <f t="shared" si="100"/>
        <v>18630.353999999999</v>
      </c>
      <c r="P131" s="25">
        <f t="shared" si="92"/>
        <v>7066.6859999999997</v>
      </c>
      <c r="Q131" s="25">
        <f t="shared" si="101"/>
        <v>1070.71</v>
      </c>
      <c r="R131" s="25">
        <f t="shared" si="93"/>
        <v>7923.2539999999999</v>
      </c>
      <c r="S131" s="43" t="s">
        <v>69</v>
      </c>
      <c r="T131" s="25">
        <f t="shared" si="94"/>
        <v>856.56799999999998</v>
      </c>
      <c r="U131" s="25">
        <f t="shared" si="95"/>
        <v>0</v>
      </c>
      <c r="V131" s="25">
        <f t="shared" si="96"/>
        <v>2676.7750000000001</v>
      </c>
      <c r="W131" s="25">
        <f t="shared" si="97"/>
        <v>35654.642999999996</v>
      </c>
      <c r="X131" s="25">
        <f t="shared" si="98"/>
        <v>0</v>
      </c>
      <c r="Y131" s="25"/>
      <c r="Z131" s="5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 spans="1:38">
      <c r="A132" s="13">
        <v>1849</v>
      </c>
      <c r="B132" s="27"/>
      <c r="C132" s="27"/>
      <c r="D132" s="27"/>
      <c r="H132" s="1"/>
      <c r="N132" s="25">
        <f t="shared" si="91"/>
        <v>0</v>
      </c>
      <c r="O132" s="25">
        <f t="shared" si="100"/>
        <v>0</v>
      </c>
      <c r="P132" s="25">
        <f t="shared" si="92"/>
        <v>0</v>
      </c>
      <c r="Q132" s="25">
        <f t="shared" si="101"/>
        <v>0</v>
      </c>
      <c r="R132" s="25">
        <f t="shared" si="93"/>
        <v>0</v>
      </c>
      <c r="S132" s="25">
        <f t="shared" ref="S132:S140" si="102">G132*$M132/100</f>
        <v>0</v>
      </c>
      <c r="T132" s="25">
        <f t="shared" si="94"/>
        <v>0</v>
      </c>
      <c r="U132" s="25">
        <f t="shared" si="95"/>
        <v>0</v>
      </c>
      <c r="V132" s="25">
        <f t="shared" si="96"/>
        <v>0</v>
      </c>
      <c r="W132" s="25">
        <f t="shared" si="97"/>
        <v>0</v>
      </c>
      <c r="X132" s="25">
        <f t="shared" si="98"/>
        <v>0</v>
      </c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 spans="1:38">
      <c r="A133" s="13">
        <v>1848</v>
      </c>
      <c r="B133" s="27"/>
      <c r="C133" s="27"/>
      <c r="D133" s="27"/>
      <c r="H133" s="1"/>
      <c r="N133" s="25">
        <f t="shared" si="91"/>
        <v>0</v>
      </c>
      <c r="O133" s="25">
        <f t="shared" si="100"/>
        <v>0</v>
      </c>
      <c r="P133" s="25">
        <f t="shared" si="92"/>
        <v>0</v>
      </c>
      <c r="Q133" s="25">
        <f t="shared" si="101"/>
        <v>0</v>
      </c>
      <c r="R133" s="25">
        <f t="shared" si="93"/>
        <v>0</v>
      </c>
      <c r="S133" s="25">
        <f t="shared" si="102"/>
        <v>0</v>
      </c>
      <c r="T133" s="25">
        <f t="shared" si="94"/>
        <v>0</v>
      </c>
      <c r="U133" s="25">
        <f t="shared" si="95"/>
        <v>0</v>
      </c>
      <c r="V133" s="25">
        <f t="shared" si="96"/>
        <v>0</v>
      </c>
      <c r="W133" s="25">
        <f t="shared" si="97"/>
        <v>0</v>
      </c>
      <c r="X133" s="25">
        <f t="shared" si="98"/>
        <v>0</v>
      </c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 spans="1:38">
      <c r="A134" s="13">
        <v>1847</v>
      </c>
      <c r="B134" s="27"/>
      <c r="C134" s="27"/>
      <c r="D134" s="27"/>
      <c r="H134" s="1"/>
      <c r="N134" s="25">
        <f t="shared" si="91"/>
        <v>0</v>
      </c>
      <c r="O134" s="25">
        <f t="shared" si="100"/>
        <v>0</v>
      </c>
      <c r="P134" s="25">
        <f t="shared" si="92"/>
        <v>0</v>
      </c>
      <c r="Q134" s="25">
        <f t="shared" si="101"/>
        <v>0</v>
      </c>
      <c r="R134" s="25">
        <f t="shared" si="93"/>
        <v>0</v>
      </c>
      <c r="S134" s="25">
        <f t="shared" si="102"/>
        <v>0</v>
      </c>
      <c r="T134" s="25">
        <f t="shared" si="94"/>
        <v>0</v>
      </c>
      <c r="U134" s="25">
        <f t="shared" si="95"/>
        <v>0</v>
      </c>
      <c r="V134" s="25">
        <f t="shared" si="96"/>
        <v>0</v>
      </c>
      <c r="W134" s="25">
        <f t="shared" si="97"/>
        <v>0</v>
      </c>
      <c r="X134" s="25">
        <f t="shared" si="98"/>
        <v>0</v>
      </c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</row>
    <row r="135" spans="1:38">
      <c r="A135" s="13">
        <v>1846</v>
      </c>
      <c r="B135" s="27"/>
      <c r="C135" s="27"/>
      <c r="D135" s="27"/>
      <c r="H135" s="1"/>
      <c r="N135" s="25">
        <f t="shared" si="91"/>
        <v>0</v>
      </c>
      <c r="O135" s="25">
        <f t="shared" si="100"/>
        <v>0</v>
      </c>
      <c r="P135" s="25">
        <f t="shared" si="92"/>
        <v>0</v>
      </c>
      <c r="Q135" s="25">
        <f t="shared" si="101"/>
        <v>0</v>
      </c>
      <c r="R135" s="25">
        <f t="shared" si="93"/>
        <v>0</v>
      </c>
      <c r="S135" s="25">
        <f t="shared" si="102"/>
        <v>0</v>
      </c>
      <c r="T135" s="25">
        <f t="shared" si="94"/>
        <v>0</v>
      </c>
      <c r="U135" s="25">
        <f t="shared" si="95"/>
        <v>0</v>
      </c>
      <c r="V135" s="25">
        <f t="shared" si="96"/>
        <v>0</v>
      </c>
      <c r="W135" s="25">
        <f t="shared" si="97"/>
        <v>0</v>
      </c>
      <c r="X135" s="25">
        <f t="shared" si="98"/>
        <v>0</v>
      </c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</row>
    <row r="136" spans="1:38">
      <c r="A136" s="13">
        <v>1845</v>
      </c>
      <c r="B136" s="27"/>
      <c r="C136" s="27"/>
      <c r="D136" s="27"/>
      <c r="H136" s="1"/>
      <c r="N136" s="25">
        <f t="shared" si="91"/>
        <v>0</v>
      </c>
      <c r="O136" s="25">
        <f t="shared" si="100"/>
        <v>0</v>
      </c>
      <c r="P136" s="25">
        <f t="shared" si="92"/>
        <v>0</v>
      </c>
      <c r="Q136" s="25">
        <f t="shared" si="101"/>
        <v>0</v>
      </c>
      <c r="R136" s="25">
        <f t="shared" si="93"/>
        <v>0</v>
      </c>
      <c r="S136" s="25">
        <f t="shared" si="102"/>
        <v>0</v>
      </c>
      <c r="T136" s="25">
        <f t="shared" si="94"/>
        <v>0</v>
      </c>
      <c r="U136" s="25">
        <f t="shared" si="95"/>
        <v>0</v>
      </c>
      <c r="V136" s="25">
        <f t="shared" si="96"/>
        <v>0</v>
      </c>
      <c r="W136" s="25">
        <f t="shared" si="97"/>
        <v>0</v>
      </c>
      <c r="X136" s="25">
        <f t="shared" si="98"/>
        <v>0</v>
      </c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</row>
    <row r="137" spans="1:38">
      <c r="A137" s="13">
        <v>1844</v>
      </c>
      <c r="B137" s="27"/>
      <c r="C137" s="27"/>
      <c r="D137" s="27"/>
      <c r="H137" s="1"/>
      <c r="N137" s="25">
        <f t="shared" si="91"/>
        <v>0</v>
      </c>
      <c r="O137" s="25">
        <f t="shared" si="100"/>
        <v>0</v>
      </c>
      <c r="P137" s="25">
        <f t="shared" si="92"/>
        <v>0</v>
      </c>
      <c r="Q137" s="25">
        <f t="shared" si="101"/>
        <v>0</v>
      </c>
      <c r="R137" s="25">
        <f t="shared" si="93"/>
        <v>0</v>
      </c>
      <c r="S137" s="25">
        <f t="shared" si="102"/>
        <v>0</v>
      </c>
      <c r="T137" s="25">
        <f t="shared" si="94"/>
        <v>0</v>
      </c>
      <c r="U137" s="25">
        <f t="shared" si="95"/>
        <v>0</v>
      </c>
      <c r="V137" s="25">
        <f t="shared" si="96"/>
        <v>0</v>
      </c>
      <c r="W137" s="25">
        <f t="shared" si="97"/>
        <v>0</v>
      </c>
      <c r="X137" s="25">
        <f t="shared" si="98"/>
        <v>0</v>
      </c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</row>
    <row r="138" spans="1:38">
      <c r="A138" s="13">
        <v>1843</v>
      </c>
      <c r="B138" s="27"/>
      <c r="C138" s="27"/>
      <c r="D138" s="27"/>
      <c r="H138" s="1"/>
      <c r="N138" s="25">
        <f t="shared" si="91"/>
        <v>0</v>
      </c>
      <c r="O138" s="25">
        <f t="shared" si="100"/>
        <v>0</v>
      </c>
      <c r="P138" s="25">
        <f t="shared" si="92"/>
        <v>0</v>
      </c>
      <c r="Q138" s="25">
        <f t="shared" si="101"/>
        <v>0</v>
      </c>
      <c r="R138" s="25">
        <f t="shared" si="93"/>
        <v>0</v>
      </c>
      <c r="S138" s="25">
        <f t="shared" si="102"/>
        <v>0</v>
      </c>
      <c r="T138" s="25">
        <f t="shared" si="94"/>
        <v>0</v>
      </c>
      <c r="U138" s="25">
        <f t="shared" si="95"/>
        <v>0</v>
      </c>
      <c r="V138" s="25">
        <f t="shared" si="96"/>
        <v>0</v>
      </c>
      <c r="W138" s="25">
        <f t="shared" si="97"/>
        <v>0</v>
      </c>
      <c r="X138" s="25">
        <f t="shared" si="98"/>
        <v>0</v>
      </c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</row>
    <row r="139" spans="1:38">
      <c r="A139" s="13">
        <v>1842</v>
      </c>
      <c r="B139" s="27"/>
      <c r="C139" s="27"/>
      <c r="D139" s="27"/>
      <c r="H139" s="1"/>
      <c r="N139" s="25">
        <f t="shared" si="91"/>
        <v>0</v>
      </c>
      <c r="O139" s="25">
        <f t="shared" si="100"/>
        <v>0</v>
      </c>
      <c r="P139" s="25">
        <f t="shared" si="92"/>
        <v>0</v>
      </c>
      <c r="Q139" s="25">
        <f t="shared" si="101"/>
        <v>0</v>
      </c>
      <c r="R139" s="25">
        <f t="shared" si="93"/>
        <v>0</v>
      </c>
      <c r="S139" s="25">
        <f t="shared" si="102"/>
        <v>0</v>
      </c>
      <c r="T139" s="25">
        <f t="shared" si="94"/>
        <v>0</v>
      </c>
      <c r="U139" s="25">
        <f t="shared" si="95"/>
        <v>0</v>
      </c>
      <c r="V139" s="25">
        <f t="shared" si="96"/>
        <v>0</v>
      </c>
      <c r="W139" s="25">
        <f t="shared" si="97"/>
        <v>0</v>
      </c>
      <c r="X139" s="25">
        <f t="shared" si="98"/>
        <v>0</v>
      </c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</row>
    <row r="140" spans="1:38">
      <c r="A140" s="13">
        <v>1841</v>
      </c>
      <c r="B140" s="27"/>
      <c r="C140" s="27"/>
      <c r="D140" s="27"/>
      <c r="H140" s="1"/>
      <c r="N140" s="25">
        <f t="shared" si="91"/>
        <v>0</v>
      </c>
      <c r="O140" s="25">
        <f t="shared" si="100"/>
        <v>0</v>
      </c>
      <c r="P140" s="25">
        <f t="shared" si="92"/>
        <v>0</v>
      </c>
      <c r="Q140" s="25">
        <f t="shared" si="101"/>
        <v>0</v>
      </c>
      <c r="R140" s="25">
        <f t="shared" si="93"/>
        <v>0</v>
      </c>
      <c r="S140" s="25">
        <f t="shared" si="102"/>
        <v>0</v>
      </c>
      <c r="T140" s="25">
        <f t="shared" si="94"/>
        <v>0</v>
      </c>
      <c r="U140" s="25">
        <f t="shared" si="95"/>
        <v>0</v>
      </c>
      <c r="V140" s="25">
        <f t="shared" si="96"/>
        <v>0</v>
      </c>
      <c r="W140" s="25">
        <f t="shared" si="97"/>
        <v>0</v>
      </c>
      <c r="X140" s="25">
        <f t="shared" si="98"/>
        <v>0</v>
      </c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</row>
    <row r="141" spans="1:38">
      <c r="A141" s="13">
        <v>1840</v>
      </c>
      <c r="B141" s="27">
        <v>30.9</v>
      </c>
      <c r="C141" s="27">
        <v>21.7</v>
      </c>
      <c r="D141" s="27">
        <v>6</v>
      </c>
      <c r="E141" s="27">
        <v>1.2</v>
      </c>
      <c r="F141" s="27">
        <v>5.9</v>
      </c>
      <c r="G141" s="43" t="s">
        <v>69</v>
      </c>
      <c r="H141" s="40">
        <v>0.4</v>
      </c>
      <c r="J141" s="27">
        <v>1.6</v>
      </c>
      <c r="K141" s="27">
        <v>26.7</v>
      </c>
      <c r="L141" s="27"/>
      <c r="M141" s="53">
        <v>99762</v>
      </c>
      <c r="N141" s="25">
        <f t="shared" si="91"/>
        <v>30826.457999999999</v>
      </c>
      <c r="O141" s="25">
        <f t="shared" si="100"/>
        <v>21648.353999999999</v>
      </c>
      <c r="P141" s="25">
        <f t="shared" si="92"/>
        <v>5985.72</v>
      </c>
      <c r="Q141" s="25">
        <f t="shared" si="101"/>
        <v>1197.144</v>
      </c>
      <c r="R141" s="25">
        <f t="shared" si="93"/>
        <v>5885.9580000000005</v>
      </c>
      <c r="S141" s="43" t="s">
        <v>69</v>
      </c>
      <c r="T141" s="25">
        <f t="shared" si="94"/>
        <v>399.048</v>
      </c>
      <c r="U141" s="25">
        <f t="shared" si="95"/>
        <v>0</v>
      </c>
      <c r="V141" s="25">
        <f t="shared" si="96"/>
        <v>1596.192</v>
      </c>
      <c r="W141" s="25">
        <f t="shared" si="97"/>
        <v>26636.453999999998</v>
      </c>
      <c r="X141" s="25">
        <f t="shared" si="98"/>
        <v>0</v>
      </c>
      <c r="Y141" s="25"/>
      <c r="Z141" s="5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</row>
    <row r="142" spans="1:38">
      <c r="A142" s="13">
        <v>1839</v>
      </c>
      <c r="B142" s="27"/>
      <c r="C142" s="27"/>
      <c r="D142" s="27"/>
      <c r="H142" s="1"/>
      <c r="N142" s="25">
        <f t="shared" si="91"/>
        <v>0</v>
      </c>
      <c r="O142" s="25">
        <f t="shared" si="100"/>
        <v>0</v>
      </c>
      <c r="P142" s="25">
        <f t="shared" si="92"/>
        <v>0</v>
      </c>
      <c r="Q142" s="25">
        <f t="shared" si="101"/>
        <v>0</v>
      </c>
      <c r="R142" s="25">
        <f t="shared" si="93"/>
        <v>0</v>
      </c>
      <c r="S142" s="25">
        <f>G142*$M142/100</f>
        <v>0</v>
      </c>
      <c r="T142" s="25">
        <f t="shared" si="94"/>
        <v>0</v>
      </c>
      <c r="U142" s="25">
        <f t="shared" si="95"/>
        <v>0</v>
      </c>
      <c r="V142" s="25">
        <f t="shared" si="96"/>
        <v>0</v>
      </c>
      <c r="W142" s="25">
        <f t="shared" si="97"/>
        <v>0</v>
      </c>
      <c r="X142" s="25">
        <f t="shared" si="98"/>
        <v>0</v>
      </c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 spans="1:38">
      <c r="A143" s="13">
        <v>1838</v>
      </c>
      <c r="B143" s="27"/>
      <c r="C143" s="27"/>
      <c r="D143" s="27"/>
      <c r="H143" s="1"/>
      <c r="N143" s="25">
        <f t="shared" si="91"/>
        <v>0</v>
      </c>
      <c r="O143" s="25">
        <f t="shared" si="100"/>
        <v>0</v>
      </c>
      <c r="P143" s="25">
        <f t="shared" si="92"/>
        <v>0</v>
      </c>
      <c r="Q143" s="25">
        <f t="shared" si="101"/>
        <v>0</v>
      </c>
      <c r="R143" s="25">
        <f t="shared" si="93"/>
        <v>0</v>
      </c>
      <c r="S143" s="25">
        <f>G143*$M143/100</f>
        <v>0</v>
      </c>
      <c r="T143" s="25">
        <f t="shared" si="94"/>
        <v>0</v>
      </c>
      <c r="U143" s="25">
        <f t="shared" si="95"/>
        <v>0</v>
      </c>
      <c r="V143" s="25">
        <f t="shared" si="96"/>
        <v>0</v>
      </c>
      <c r="W143" s="25">
        <f t="shared" si="97"/>
        <v>0</v>
      </c>
      <c r="X143" s="25">
        <f t="shared" si="98"/>
        <v>0</v>
      </c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</row>
    <row r="144" spans="1:38">
      <c r="A144" s="13">
        <v>1837</v>
      </c>
      <c r="B144" s="27"/>
      <c r="C144" s="27"/>
      <c r="D144" s="27"/>
      <c r="H144" s="1"/>
      <c r="N144" s="25">
        <f t="shared" si="91"/>
        <v>0</v>
      </c>
      <c r="O144" s="25">
        <f t="shared" si="100"/>
        <v>0</v>
      </c>
      <c r="P144" s="25">
        <f t="shared" si="92"/>
        <v>0</v>
      </c>
      <c r="Q144" s="25">
        <f t="shared" si="101"/>
        <v>0</v>
      </c>
      <c r="R144" s="25">
        <f t="shared" si="93"/>
        <v>0</v>
      </c>
      <c r="S144" s="25">
        <f>G144*$M144/100</f>
        <v>0</v>
      </c>
      <c r="T144" s="25">
        <f t="shared" si="94"/>
        <v>0</v>
      </c>
      <c r="U144" s="25">
        <f t="shared" si="95"/>
        <v>0</v>
      </c>
      <c r="V144" s="25">
        <f t="shared" si="96"/>
        <v>0</v>
      </c>
      <c r="W144" s="25">
        <f t="shared" si="97"/>
        <v>0</v>
      </c>
      <c r="X144" s="25">
        <f t="shared" si="98"/>
        <v>0</v>
      </c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</row>
    <row r="145" spans="1:38">
      <c r="A145" s="13">
        <v>1836</v>
      </c>
      <c r="B145" s="27"/>
      <c r="C145" s="27"/>
      <c r="D145" s="27"/>
      <c r="H145" s="1"/>
      <c r="N145" s="25">
        <f t="shared" si="91"/>
        <v>0</v>
      </c>
      <c r="O145" s="25">
        <f t="shared" si="100"/>
        <v>0</v>
      </c>
      <c r="P145" s="25">
        <f t="shared" si="92"/>
        <v>0</v>
      </c>
      <c r="Q145" s="25">
        <f t="shared" si="101"/>
        <v>0</v>
      </c>
      <c r="R145" s="25">
        <f t="shared" si="93"/>
        <v>0</v>
      </c>
      <c r="S145" s="25">
        <f>G145*$M145/100</f>
        <v>0</v>
      </c>
      <c r="T145" s="25">
        <f>H145*$M145/100</f>
        <v>0</v>
      </c>
      <c r="U145" s="25">
        <v>0</v>
      </c>
      <c r="V145" s="25">
        <f t="shared" ref="V145:X146" si="103">J145*$M145/100</f>
        <v>0</v>
      </c>
      <c r="W145" s="25">
        <f t="shared" si="103"/>
        <v>0</v>
      </c>
      <c r="X145" s="25">
        <f t="shared" si="103"/>
        <v>0</v>
      </c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</row>
    <row r="146" spans="1:38">
      <c r="A146" s="13">
        <v>1835</v>
      </c>
      <c r="B146" s="27">
        <v>47.6</v>
      </c>
      <c r="C146" s="27">
        <v>20.9</v>
      </c>
      <c r="D146" s="27">
        <v>5.7</v>
      </c>
      <c r="E146" s="27">
        <v>0.7</v>
      </c>
      <c r="F146" s="27">
        <v>5</v>
      </c>
      <c r="G146" s="43" t="s">
        <v>69</v>
      </c>
      <c r="H146" s="40">
        <v>0.4</v>
      </c>
      <c r="J146" s="27">
        <v>1.2</v>
      </c>
      <c r="K146" s="27">
        <v>13.3</v>
      </c>
      <c r="L146" s="27"/>
      <c r="M146" s="53">
        <v>85614</v>
      </c>
      <c r="N146" s="25">
        <f t="shared" si="91"/>
        <v>40752.263999999996</v>
      </c>
      <c r="O146" s="25">
        <f t="shared" si="100"/>
        <v>17893.325999999997</v>
      </c>
      <c r="P146" s="25">
        <f t="shared" si="92"/>
        <v>4879.9979999999996</v>
      </c>
      <c r="Q146" s="25">
        <f t="shared" si="101"/>
        <v>599.298</v>
      </c>
      <c r="R146" s="25">
        <f t="shared" si="93"/>
        <v>4280.7</v>
      </c>
      <c r="S146" s="43" t="s">
        <v>69</v>
      </c>
      <c r="T146" s="25">
        <f>H146*$M146/100</f>
        <v>342.45599999999996</v>
      </c>
      <c r="U146" s="25">
        <v>0</v>
      </c>
      <c r="V146" s="25">
        <f t="shared" si="103"/>
        <v>1027.3679999999999</v>
      </c>
      <c r="W146" s="25">
        <f t="shared" si="103"/>
        <v>11386.662</v>
      </c>
      <c r="X146" s="25">
        <f t="shared" si="103"/>
        <v>0</v>
      </c>
      <c r="Y146" s="25"/>
      <c r="Z146" s="5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</row>
    <row r="148" spans="1:38">
      <c r="B148" s="6" t="s">
        <v>71</v>
      </c>
      <c r="C148" s="7"/>
      <c r="D148" s="7"/>
      <c r="E148" s="7"/>
      <c r="F148" s="7"/>
      <c r="G148" s="7"/>
      <c r="H148" s="7"/>
      <c r="I148" s="7"/>
      <c r="J148" s="7"/>
      <c r="K148" s="7"/>
      <c r="L148" s="8"/>
      <c r="M148" s="1" t="s">
        <v>72</v>
      </c>
      <c r="N148" s="6" t="s">
        <v>91</v>
      </c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10" t="s">
        <v>22</v>
      </c>
      <c r="Z148" s="10"/>
      <c r="AA148" s="6" t="s">
        <v>74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19" t="s">
        <v>75</v>
      </c>
      <c r="AL148" s="8"/>
    </row>
    <row r="149" spans="1:38">
      <c r="B149" s="10"/>
      <c r="C149" s="10" t="s">
        <v>43</v>
      </c>
      <c r="D149" s="10" t="s">
        <v>44</v>
      </c>
      <c r="E149" s="10" t="s">
        <v>45</v>
      </c>
      <c r="F149" s="10" t="s">
        <v>46</v>
      </c>
      <c r="G149" s="10" t="s">
        <v>47</v>
      </c>
      <c r="H149" s="10" t="s">
        <v>48</v>
      </c>
      <c r="I149" s="10"/>
      <c r="J149" s="10" t="s">
        <v>49</v>
      </c>
      <c r="K149" s="10" t="s">
        <v>50</v>
      </c>
      <c r="L149" s="21" t="s">
        <v>51</v>
      </c>
      <c r="M149" s="10" t="s">
        <v>52</v>
      </c>
      <c r="N149" s="10"/>
      <c r="O149" s="10" t="s">
        <v>43</v>
      </c>
      <c r="P149" s="10" t="s">
        <v>44</v>
      </c>
      <c r="Q149" s="10" t="s">
        <v>45</v>
      </c>
      <c r="R149" s="10" t="s">
        <v>46</v>
      </c>
      <c r="S149" s="10" t="s">
        <v>47</v>
      </c>
      <c r="T149" s="10" t="s">
        <v>48</v>
      </c>
      <c r="U149" s="10"/>
      <c r="V149" s="10" t="s">
        <v>49</v>
      </c>
      <c r="W149" s="10" t="s">
        <v>50</v>
      </c>
      <c r="X149" s="21" t="s">
        <v>51</v>
      </c>
      <c r="Y149" s="10" t="s">
        <v>53</v>
      </c>
      <c r="Z149" s="10"/>
      <c r="AA149" s="10"/>
      <c r="AB149" s="10" t="s">
        <v>43</v>
      </c>
      <c r="AC149" s="10" t="s">
        <v>44</v>
      </c>
      <c r="AD149" s="10" t="s">
        <v>45</v>
      </c>
      <c r="AE149" s="10" t="s">
        <v>46</v>
      </c>
      <c r="AF149" s="10" t="s">
        <v>47</v>
      </c>
      <c r="AG149" s="10" t="s">
        <v>48</v>
      </c>
      <c r="AH149" s="10"/>
      <c r="AI149" s="10" t="s">
        <v>49</v>
      </c>
      <c r="AJ149" s="10" t="s">
        <v>50</v>
      </c>
      <c r="AK149" s="21" t="s">
        <v>51</v>
      </c>
      <c r="AL149" s="10" t="s">
        <v>32</v>
      </c>
    </row>
    <row r="150" spans="1:38">
      <c r="B150" s="10" t="s">
        <v>54</v>
      </c>
      <c r="C150" s="10" t="s">
        <v>55</v>
      </c>
      <c r="D150" s="10" t="s">
        <v>56</v>
      </c>
      <c r="E150" s="10" t="s">
        <v>57</v>
      </c>
      <c r="F150" s="10" t="s">
        <v>58</v>
      </c>
      <c r="G150" s="10" t="s">
        <v>59</v>
      </c>
      <c r="H150" s="10" t="s">
        <v>60</v>
      </c>
      <c r="I150" s="10" t="s">
        <v>61</v>
      </c>
      <c r="J150" s="10" t="s">
        <v>62</v>
      </c>
      <c r="K150" s="10" t="s">
        <v>63</v>
      </c>
      <c r="L150" s="21" t="s">
        <v>64</v>
      </c>
      <c r="M150" s="10" t="s">
        <v>92</v>
      </c>
      <c r="N150" s="10" t="s">
        <v>54</v>
      </c>
      <c r="O150" s="10" t="s">
        <v>55</v>
      </c>
      <c r="P150" s="10" t="s">
        <v>56</v>
      </c>
      <c r="Q150" s="10" t="s">
        <v>57</v>
      </c>
      <c r="R150" s="10" t="s">
        <v>58</v>
      </c>
      <c r="S150" s="10" t="s">
        <v>59</v>
      </c>
      <c r="T150" s="10" t="s">
        <v>60</v>
      </c>
      <c r="U150" s="10" t="s">
        <v>61</v>
      </c>
      <c r="V150" s="10" t="s">
        <v>62</v>
      </c>
      <c r="W150" s="10" t="s">
        <v>63</v>
      </c>
      <c r="X150" s="21" t="s">
        <v>64</v>
      </c>
      <c r="Y150" s="10" t="s">
        <v>66</v>
      </c>
      <c r="Z150" s="10"/>
      <c r="AA150" s="10" t="s">
        <v>54</v>
      </c>
      <c r="AB150" s="10" t="s">
        <v>55</v>
      </c>
      <c r="AC150" s="10" t="s">
        <v>56</v>
      </c>
      <c r="AD150" s="10" t="s">
        <v>57</v>
      </c>
      <c r="AE150" s="10" t="s">
        <v>58</v>
      </c>
      <c r="AF150" s="10" t="s">
        <v>59</v>
      </c>
      <c r="AG150" s="10" t="s">
        <v>60</v>
      </c>
      <c r="AH150" s="10" t="s">
        <v>61</v>
      </c>
      <c r="AI150" s="10" t="s">
        <v>62</v>
      </c>
      <c r="AJ150" s="10" t="s">
        <v>63</v>
      </c>
      <c r="AK150" s="21" t="s">
        <v>64</v>
      </c>
      <c r="AL150" s="10" t="s">
        <v>67</v>
      </c>
    </row>
    <row r="151" spans="1:38">
      <c r="A151" s="13">
        <v>1975</v>
      </c>
    </row>
    <row r="152" spans="1:38">
      <c r="A152" s="13">
        <v>1974</v>
      </c>
      <c r="C152" s="56" t="s">
        <v>76</v>
      </c>
    </row>
    <row r="153" spans="1:38">
      <c r="A153" s="13">
        <v>1973</v>
      </c>
    </row>
    <row r="154" spans="1:38">
      <c r="A154" s="13">
        <v>1972</v>
      </c>
    </row>
    <row r="155" spans="1:38">
      <c r="A155" s="13">
        <v>1971</v>
      </c>
    </row>
    <row r="156" spans="1:38">
      <c r="A156" s="13">
        <v>1970</v>
      </c>
    </row>
    <row r="157" spans="1:38">
      <c r="A157" s="13">
        <v>1969</v>
      </c>
    </row>
    <row r="158" spans="1:38">
      <c r="A158" s="13">
        <v>1968</v>
      </c>
    </row>
    <row r="159" spans="1:38">
      <c r="A159" s="13">
        <v>1967</v>
      </c>
    </row>
    <row r="160" spans="1:38">
      <c r="A160" s="13">
        <v>1966</v>
      </c>
    </row>
    <row r="161" spans="1:1">
      <c r="A161" s="13">
        <v>1965</v>
      </c>
    </row>
    <row r="162" spans="1:1">
      <c r="A162" s="13">
        <v>1964</v>
      </c>
    </row>
    <row r="163" spans="1:1">
      <c r="A163" s="13">
        <v>1963</v>
      </c>
    </row>
    <row r="164" spans="1:1">
      <c r="A164" s="13">
        <v>1962</v>
      </c>
    </row>
    <row r="165" spans="1:1">
      <c r="A165" s="13">
        <v>1961</v>
      </c>
    </row>
    <row r="166" spans="1:1">
      <c r="A166" s="13">
        <v>1960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5"/>
  <sheetViews>
    <sheetView zoomScale="125" zoomScaleNormal="125" zoomScalePageLayoutView="125" workbookViewId="0">
      <pane xSplit="7900" ySplit="4540" topLeftCell="S171" activePane="topRight"/>
      <selection pane="topRight" activeCell="X8" sqref="X8"/>
      <selection pane="bottomLeft" activeCell="A166" sqref="A166"/>
      <selection pane="bottomRight" activeCell="W173" sqref="W173"/>
    </sheetView>
  </sheetViews>
  <sheetFormatPr baseColWidth="10" defaultColWidth="8.7109375" defaultRowHeight="15" x14ac:dyDescent="0"/>
  <cols>
    <col min="39" max="1025" width="8.7109375" style="1"/>
  </cols>
  <sheetData>
    <row r="1" spans="1:37">
      <c r="B1" s="15" t="s">
        <v>93</v>
      </c>
      <c r="L1" s="57" t="s">
        <v>94</v>
      </c>
    </row>
    <row r="2" spans="1:37">
      <c r="A2" s="13"/>
      <c r="L2" s="57" t="s">
        <v>95</v>
      </c>
      <c r="AK2" s="15" t="s">
        <v>96</v>
      </c>
    </row>
    <row r="3" spans="1:37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97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22</v>
      </c>
      <c r="Z3" s="6" t="s">
        <v>41</v>
      </c>
      <c r="AA3" s="7"/>
      <c r="AB3" s="7"/>
      <c r="AC3" s="7"/>
      <c r="AD3" s="7"/>
      <c r="AE3" s="7"/>
      <c r="AF3" s="7"/>
      <c r="AG3" s="7"/>
      <c r="AH3" s="7"/>
      <c r="AI3" s="7"/>
      <c r="AJ3" s="19" t="s">
        <v>42</v>
      </c>
      <c r="AK3" s="8"/>
    </row>
    <row r="4" spans="1:37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21" t="s">
        <v>51</v>
      </c>
      <c r="M4" s="10" t="s">
        <v>98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10" t="s">
        <v>53</v>
      </c>
      <c r="Z4" s="10"/>
      <c r="AA4" s="10" t="s">
        <v>43</v>
      </c>
      <c r="AB4" s="10" t="s">
        <v>44</v>
      </c>
      <c r="AC4" s="10" t="s">
        <v>45</v>
      </c>
      <c r="AD4" s="10" t="s">
        <v>46</v>
      </c>
      <c r="AE4" s="10" t="s">
        <v>47</v>
      </c>
      <c r="AF4" s="10" t="s">
        <v>48</v>
      </c>
      <c r="AG4" s="10"/>
      <c r="AH4" s="10" t="s">
        <v>99</v>
      </c>
      <c r="AI4" s="10" t="s">
        <v>50</v>
      </c>
      <c r="AJ4" s="21" t="s">
        <v>51</v>
      </c>
      <c r="AK4" s="10" t="s">
        <v>100</v>
      </c>
    </row>
    <row r="5" spans="1:37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101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10" t="s">
        <v>66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21" t="s">
        <v>64</v>
      </c>
      <c r="AK5" s="10" t="s">
        <v>67</v>
      </c>
    </row>
    <row r="6" spans="1:37">
      <c r="A6" s="13">
        <v>1975</v>
      </c>
      <c r="B6" s="40">
        <v>7.4</v>
      </c>
      <c r="C6" s="40">
        <v>6.9</v>
      </c>
      <c r="D6" s="40">
        <v>3.1</v>
      </c>
      <c r="E6" s="40">
        <v>6.9</v>
      </c>
      <c r="F6" s="40">
        <v>4.5</v>
      </c>
      <c r="G6" s="40">
        <v>48.2</v>
      </c>
      <c r="H6" s="40">
        <v>3.8</v>
      </c>
      <c r="I6" s="40">
        <v>2.2999999999999998</v>
      </c>
      <c r="J6" s="40">
        <v>15.2</v>
      </c>
      <c r="K6" s="40">
        <v>1.7</v>
      </c>
      <c r="L6" s="40">
        <f t="shared" ref="L6:L29" si="0">100-SUM(B6:K6)</f>
        <v>0</v>
      </c>
      <c r="M6" s="25">
        <v>71991</v>
      </c>
      <c r="N6" s="25">
        <f t="shared" ref="N6:N37" si="1">B6*$M6/100</f>
        <v>5327.3339999999998</v>
      </c>
      <c r="O6" s="25">
        <f t="shared" ref="O6:O37" si="2">C6*$M6/100</f>
        <v>4967.3789999999999</v>
      </c>
      <c r="P6" s="25">
        <f t="shared" ref="P6:P37" si="3">D6*$M6/100</f>
        <v>2231.721</v>
      </c>
      <c r="Q6" s="25">
        <f t="shared" ref="Q6:Q37" si="4">E6*$M6/100</f>
        <v>4967.3789999999999</v>
      </c>
      <c r="R6" s="25">
        <f t="shared" ref="R6:R37" si="5">F6*$M6/100</f>
        <v>3239.5949999999998</v>
      </c>
      <c r="S6" s="25">
        <f t="shared" ref="S6:S37" si="6">G6*$M6/100</f>
        <v>34699.662000000004</v>
      </c>
      <c r="T6" s="25">
        <f t="shared" ref="T6:T37" si="7">H6*$M6/100</f>
        <v>2735.6579999999999</v>
      </c>
      <c r="U6" s="25">
        <f t="shared" ref="U6:U37" si="8">I6*$M6/100</f>
        <v>1655.7929999999999</v>
      </c>
      <c r="V6" s="25">
        <f t="shared" ref="V6:V37" si="9">J6*$M6/100</f>
        <v>10942.632</v>
      </c>
      <c r="W6" s="25">
        <f t="shared" ref="W6:W37" si="10">K6*$M6/100</f>
        <v>1223.847</v>
      </c>
      <c r="X6" s="25">
        <f t="shared" ref="X6:X37" si="11">L6*$M6/100</f>
        <v>0</v>
      </c>
      <c r="Y6" s="25">
        <v>203781</v>
      </c>
      <c r="Z6" s="40">
        <f t="shared" ref="Z6:Z37" si="12">100*N6/$Y6</f>
        <v>2.6142447038732759</v>
      </c>
      <c r="AA6" s="40">
        <f t="shared" ref="AA6:AA37" si="13">100*O6/$Y6</f>
        <v>2.4376065482061624</v>
      </c>
      <c r="AB6" s="40">
        <f t="shared" ref="AB6:AB37" si="14">100*P6/$Y6</f>
        <v>1.0951565651361019</v>
      </c>
      <c r="AC6" s="40">
        <f t="shared" ref="AC6:AC37" si="15">100*Q6/$Y6</f>
        <v>2.4376065482061624</v>
      </c>
      <c r="AD6" s="40">
        <f t="shared" ref="AD6:AD37" si="16">100*R6/$Y6</f>
        <v>1.589743401004019</v>
      </c>
      <c r="AE6" s="40">
        <f t="shared" ref="AE6:AE37" si="17">100*S6/$Y6</f>
        <v>17.027918206309717</v>
      </c>
      <c r="AF6" s="40">
        <f t="shared" ref="AF6:AF37" si="18">100*T6/$Y6</f>
        <v>1.3424499830700605</v>
      </c>
      <c r="AG6" s="40">
        <f t="shared" ref="AG6:AG37" si="19">100*U6/$Y6</f>
        <v>0.81253551606872076</v>
      </c>
      <c r="AH6" s="40">
        <f t="shared" ref="AH6:AH37" si="20">100*V6/$Y6</f>
        <v>5.3697999322802419</v>
      </c>
      <c r="AI6" s="40">
        <f t="shared" ref="AI6:AI37" si="21">100*W6/$Y6</f>
        <v>0.60056972926818497</v>
      </c>
      <c r="AJ6" s="40">
        <f t="shared" ref="AJ6:AJ37" si="22">100*X6/$Y6</f>
        <v>0</v>
      </c>
      <c r="AK6" s="28">
        <f t="shared" ref="AK6:AK37" si="23">SUM(Z6:AJ6)</f>
        <v>35.327631133422649</v>
      </c>
    </row>
    <row r="7" spans="1:37">
      <c r="A7" s="13">
        <v>1974</v>
      </c>
      <c r="B7" s="40">
        <v>7.3</v>
      </c>
      <c r="C7" s="40">
        <v>6.2</v>
      </c>
      <c r="D7" s="40">
        <v>3</v>
      </c>
      <c r="E7" s="40">
        <v>9.8000000000000007</v>
      </c>
      <c r="F7" s="40">
        <v>4.2</v>
      </c>
      <c r="G7" s="40">
        <v>42</v>
      </c>
      <c r="H7" s="40">
        <v>6.9</v>
      </c>
      <c r="I7" s="40">
        <v>1.8</v>
      </c>
      <c r="J7" s="40">
        <v>17.600000000000001</v>
      </c>
      <c r="K7" s="40">
        <v>1.2</v>
      </c>
      <c r="L7" s="40">
        <f t="shared" si="0"/>
        <v>0</v>
      </c>
      <c r="M7" s="25">
        <v>64413</v>
      </c>
      <c r="N7" s="25">
        <f t="shared" si="1"/>
        <v>4702.1489999999994</v>
      </c>
      <c r="O7" s="25">
        <f t="shared" si="2"/>
        <v>3993.6060000000002</v>
      </c>
      <c r="P7" s="25">
        <f t="shared" si="3"/>
        <v>1932.39</v>
      </c>
      <c r="Q7" s="25">
        <f t="shared" si="4"/>
        <v>6312.4740000000002</v>
      </c>
      <c r="R7" s="25">
        <f t="shared" si="5"/>
        <v>2705.3460000000005</v>
      </c>
      <c r="S7" s="25">
        <f t="shared" si="6"/>
        <v>27053.46</v>
      </c>
      <c r="T7" s="25">
        <f t="shared" si="7"/>
        <v>4444.4970000000003</v>
      </c>
      <c r="U7" s="25">
        <f t="shared" si="8"/>
        <v>1159.4340000000002</v>
      </c>
      <c r="V7" s="25">
        <f t="shared" si="9"/>
        <v>11336.688</v>
      </c>
      <c r="W7" s="25">
        <f t="shared" si="10"/>
        <v>772.9559999999999</v>
      </c>
      <c r="X7" s="25">
        <f t="shared" si="11"/>
        <v>0</v>
      </c>
      <c r="Y7" s="25">
        <v>183854</v>
      </c>
      <c r="Z7" s="40">
        <f t="shared" si="12"/>
        <v>2.5575451173213528</v>
      </c>
      <c r="AA7" s="40">
        <f t="shared" si="13"/>
        <v>2.1721616064921081</v>
      </c>
      <c r="AB7" s="40">
        <f t="shared" si="14"/>
        <v>1.0510459386252136</v>
      </c>
      <c r="AC7" s="40">
        <f t="shared" si="15"/>
        <v>3.4334167328423644</v>
      </c>
      <c r="AD7" s="40">
        <f t="shared" si="16"/>
        <v>1.471464314075299</v>
      </c>
      <c r="AE7" s="40">
        <f t="shared" si="17"/>
        <v>14.714643140752989</v>
      </c>
      <c r="AF7" s="40">
        <f t="shared" si="18"/>
        <v>2.4174056588379909</v>
      </c>
      <c r="AG7" s="40">
        <f t="shared" si="19"/>
        <v>0.63062756317512825</v>
      </c>
      <c r="AH7" s="40">
        <f t="shared" si="20"/>
        <v>6.166136173267919</v>
      </c>
      <c r="AI7" s="40">
        <f t="shared" si="21"/>
        <v>0.42041837545008537</v>
      </c>
      <c r="AJ7" s="40">
        <f t="shared" si="22"/>
        <v>0</v>
      </c>
      <c r="AK7" s="28">
        <f t="shared" si="23"/>
        <v>35.034864620840445</v>
      </c>
    </row>
    <row r="8" spans="1:37">
      <c r="A8" s="13">
        <v>1973</v>
      </c>
      <c r="B8" s="40">
        <v>7.1</v>
      </c>
      <c r="C8" s="40">
        <v>6.9</v>
      </c>
      <c r="D8" s="40">
        <v>3.1</v>
      </c>
      <c r="E8" s="40">
        <v>8.5</v>
      </c>
      <c r="F8" s="40">
        <v>4.2</v>
      </c>
      <c r="G8" s="40">
        <v>41.2</v>
      </c>
      <c r="H8" s="40">
        <v>7.8</v>
      </c>
      <c r="I8" s="40">
        <v>1.7</v>
      </c>
      <c r="J8" s="40">
        <v>18.2</v>
      </c>
      <c r="K8" s="40">
        <v>1.3</v>
      </c>
      <c r="L8" s="40">
        <f t="shared" si="0"/>
        <v>0</v>
      </c>
      <c r="M8" s="25">
        <v>52083</v>
      </c>
      <c r="N8" s="25">
        <f t="shared" si="1"/>
        <v>3697.893</v>
      </c>
      <c r="O8" s="25">
        <f t="shared" si="2"/>
        <v>3593.7270000000003</v>
      </c>
      <c r="P8" s="25">
        <f t="shared" si="3"/>
        <v>1614.5730000000001</v>
      </c>
      <c r="Q8" s="25">
        <f t="shared" si="4"/>
        <v>4427.0550000000003</v>
      </c>
      <c r="R8" s="25">
        <f t="shared" si="5"/>
        <v>2187.4859999999999</v>
      </c>
      <c r="S8" s="25">
        <f t="shared" si="6"/>
        <v>21458.196</v>
      </c>
      <c r="T8" s="25">
        <f t="shared" si="7"/>
        <v>4062.4739999999997</v>
      </c>
      <c r="U8" s="25">
        <f t="shared" si="8"/>
        <v>885.41099999999994</v>
      </c>
      <c r="V8" s="25">
        <f t="shared" si="9"/>
        <v>9479.1059999999998</v>
      </c>
      <c r="W8" s="25">
        <f t="shared" si="10"/>
        <v>677.07900000000006</v>
      </c>
      <c r="X8" s="25">
        <f t="shared" si="11"/>
        <v>0</v>
      </c>
      <c r="Y8" s="25">
        <v>164931</v>
      </c>
      <c r="Z8" s="40">
        <f t="shared" si="12"/>
        <v>2.2420848718555031</v>
      </c>
      <c r="AA8" s="40">
        <f t="shared" si="13"/>
        <v>2.1789275515215456</v>
      </c>
      <c r="AB8" s="40">
        <f t="shared" si="14"/>
        <v>0.97893846517634653</v>
      </c>
      <c r="AC8" s="40">
        <f t="shared" si="15"/>
        <v>2.6841861141932082</v>
      </c>
      <c r="AD8" s="40">
        <f t="shared" si="16"/>
        <v>1.3263037270131144</v>
      </c>
      <c r="AE8" s="40">
        <f t="shared" si="17"/>
        <v>13.010407988795315</v>
      </c>
      <c r="AF8" s="40">
        <f t="shared" si="18"/>
        <v>2.4631354930243554</v>
      </c>
      <c r="AG8" s="40">
        <f t="shared" si="19"/>
        <v>0.53683722283864155</v>
      </c>
      <c r="AH8" s="40">
        <f t="shared" si="20"/>
        <v>5.7473161503901631</v>
      </c>
      <c r="AI8" s="40">
        <f t="shared" si="21"/>
        <v>0.41052258217072601</v>
      </c>
      <c r="AJ8" s="40">
        <f t="shared" si="22"/>
        <v>0</v>
      </c>
      <c r="AK8" s="28">
        <f t="shared" si="23"/>
        <v>31.578660166978917</v>
      </c>
    </row>
    <row r="9" spans="1:37">
      <c r="A9" s="13">
        <v>1972</v>
      </c>
      <c r="B9" s="40">
        <v>7.4</v>
      </c>
      <c r="C9" s="40">
        <v>6.2</v>
      </c>
      <c r="D9" s="40">
        <v>3.1</v>
      </c>
      <c r="E9" s="40">
        <v>8.4</v>
      </c>
      <c r="F9" s="40">
        <v>5.6</v>
      </c>
      <c r="G9" s="40">
        <v>40.700000000000003</v>
      </c>
      <c r="H9" s="40">
        <v>6.9</v>
      </c>
      <c r="I9" s="40">
        <v>1.7</v>
      </c>
      <c r="J9" s="40">
        <v>18.7</v>
      </c>
      <c r="K9" s="40">
        <v>1.3</v>
      </c>
      <c r="L9" s="40">
        <f t="shared" si="0"/>
        <v>0</v>
      </c>
      <c r="M9" s="25">
        <v>46088</v>
      </c>
      <c r="N9" s="25">
        <f t="shared" si="1"/>
        <v>3410.5120000000002</v>
      </c>
      <c r="O9" s="25">
        <f t="shared" si="2"/>
        <v>2857.4560000000001</v>
      </c>
      <c r="P9" s="25">
        <f t="shared" si="3"/>
        <v>1428.7280000000001</v>
      </c>
      <c r="Q9" s="25">
        <f t="shared" si="4"/>
        <v>3871.3920000000003</v>
      </c>
      <c r="R9" s="25">
        <f t="shared" si="5"/>
        <v>2580.9279999999999</v>
      </c>
      <c r="S9" s="25">
        <f t="shared" si="6"/>
        <v>18757.816000000003</v>
      </c>
      <c r="T9" s="25">
        <f t="shared" si="7"/>
        <v>3180.0720000000001</v>
      </c>
      <c r="U9" s="25">
        <f t="shared" si="8"/>
        <v>783.49599999999987</v>
      </c>
      <c r="V9" s="25">
        <f t="shared" si="9"/>
        <v>8618.4560000000001</v>
      </c>
      <c r="W9" s="25">
        <f t="shared" si="10"/>
        <v>599.14400000000001</v>
      </c>
      <c r="X9" s="25">
        <f t="shared" si="11"/>
        <v>0</v>
      </c>
      <c r="Y9" s="25">
        <v>145432</v>
      </c>
      <c r="Z9" s="40">
        <f t="shared" si="12"/>
        <v>2.3450904890257989</v>
      </c>
      <c r="AA9" s="40">
        <f t="shared" si="13"/>
        <v>1.9648055448594535</v>
      </c>
      <c r="AB9" s="40">
        <f t="shared" si="14"/>
        <v>0.98240277242972673</v>
      </c>
      <c r="AC9" s="40">
        <f t="shared" si="15"/>
        <v>2.6619946091644207</v>
      </c>
      <c r="AD9" s="40">
        <f t="shared" si="16"/>
        <v>1.7746630727762802</v>
      </c>
      <c r="AE9" s="40">
        <f t="shared" si="17"/>
        <v>12.897997689641898</v>
      </c>
      <c r="AF9" s="40">
        <f t="shared" si="18"/>
        <v>2.1866384289564884</v>
      </c>
      <c r="AG9" s="40">
        <f t="shared" si="19"/>
        <v>0.53873700423565651</v>
      </c>
      <c r="AH9" s="40">
        <f t="shared" si="20"/>
        <v>5.9261070465922216</v>
      </c>
      <c r="AI9" s="40">
        <f t="shared" si="21"/>
        <v>0.41197535618020792</v>
      </c>
      <c r="AJ9" s="40">
        <f t="shared" si="22"/>
        <v>0</v>
      </c>
      <c r="AK9" s="28">
        <f t="shared" si="23"/>
        <v>31.690412013862151</v>
      </c>
    </row>
    <row r="10" spans="1:37">
      <c r="A10" s="13">
        <v>1971</v>
      </c>
      <c r="B10" s="40">
        <v>8.1999999999999993</v>
      </c>
      <c r="C10" s="40">
        <v>6.2</v>
      </c>
      <c r="D10" s="40">
        <v>3.2</v>
      </c>
      <c r="E10" s="40">
        <v>7.8</v>
      </c>
      <c r="F10" s="40">
        <v>7</v>
      </c>
      <c r="G10" s="40">
        <v>39.700000000000003</v>
      </c>
      <c r="H10" s="40">
        <v>6.8</v>
      </c>
      <c r="I10" s="40">
        <v>1.6</v>
      </c>
      <c r="J10" s="40">
        <v>18.399999999999999</v>
      </c>
      <c r="K10" s="40">
        <v>1.1000000000000001</v>
      </c>
      <c r="L10" s="40">
        <f t="shared" si="0"/>
        <v>0</v>
      </c>
      <c r="M10" s="25">
        <v>40511</v>
      </c>
      <c r="N10" s="25">
        <f t="shared" si="1"/>
        <v>3321.9019999999996</v>
      </c>
      <c r="O10" s="25">
        <f t="shared" si="2"/>
        <v>2511.6820000000002</v>
      </c>
      <c r="P10" s="25">
        <f t="shared" si="3"/>
        <v>1296.3520000000001</v>
      </c>
      <c r="Q10" s="25">
        <f t="shared" si="4"/>
        <v>3159.8579999999997</v>
      </c>
      <c r="R10" s="25">
        <f t="shared" si="5"/>
        <v>2835.77</v>
      </c>
      <c r="S10" s="25">
        <f t="shared" si="6"/>
        <v>16082.867000000002</v>
      </c>
      <c r="T10" s="25">
        <f t="shared" si="7"/>
        <v>2754.748</v>
      </c>
      <c r="U10" s="25">
        <f t="shared" si="8"/>
        <v>648.17600000000004</v>
      </c>
      <c r="V10" s="25">
        <f t="shared" si="9"/>
        <v>7454.0239999999994</v>
      </c>
      <c r="W10" s="25">
        <f t="shared" si="10"/>
        <v>445.62100000000004</v>
      </c>
      <c r="X10" s="25">
        <f t="shared" si="11"/>
        <v>0</v>
      </c>
      <c r="Y10" s="25">
        <v>128400</v>
      </c>
      <c r="Z10" s="40">
        <f t="shared" si="12"/>
        <v>2.5871510903426786</v>
      </c>
      <c r="AA10" s="40">
        <f t="shared" si="13"/>
        <v>1.9561386292834892</v>
      </c>
      <c r="AB10" s="40">
        <f t="shared" si="14"/>
        <v>1.0096199376947042</v>
      </c>
      <c r="AC10" s="40">
        <f t="shared" si="15"/>
        <v>2.460948598130841</v>
      </c>
      <c r="AD10" s="40">
        <f t="shared" si="16"/>
        <v>2.2085436137071652</v>
      </c>
      <c r="AE10" s="40">
        <f t="shared" si="17"/>
        <v>12.525597352024924</v>
      </c>
      <c r="AF10" s="40">
        <f t="shared" si="18"/>
        <v>2.145442367601246</v>
      </c>
      <c r="AG10" s="40">
        <f t="shared" si="19"/>
        <v>0.50480996884735208</v>
      </c>
      <c r="AH10" s="40">
        <f t="shared" si="20"/>
        <v>5.8053146417445474</v>
      </c>
      <c r="AI10" s="40">
        <f t="shared" si="21"/>
        <v>0.34705685358255456</v>
      </c>
      <c r="AJ10" s="40">
        <f t="shared" si="22"/>
        <v>0</v>
      </c>
      <c r="AK10" s="28">
        <f t="shared" si="23"/>
        <v>31.550623052959502</v>
      </c>
    </row>
    <row r="11" spans="1:37">
      <c r="A11" s="13">
        <v>1970</v>
      </c>
      <c r="B11" s="40">
        <v>8.5</v>
      </c>
      <c r="C11" s="40">
        <v>6.1</v>
      </c>
      <c r="D11" s="40">
        <v>3.2</v>
      </c>
      <c r="E11" s="40">
        <v>8.6</v>
      </c>
      <c r="F11" s="40">
        <v>6.5</v>
      </c>
      <c r="G11" s="40">
        <v>38.9</v>
      </c>
      <c r="H11" s="40">
        <v>7.1</v>
      </c>
      <c r="I11" s="40">
        <v>1.5</v>
      </c>
      <c r="J11" s="40">
        <v>18.3</v>
      </c>
      <c r="K11" s="40">
        <v>1.1000000000000001</v>
      </c>
      <c r="L11" s="40">
        <f t="shared" si="0"/>
        <v>0.20000000000001705</v>
      </c>
      <c r="M11" s="25">
        <v>34871</v>
      </c>
      <c r="N11" s="25">
        <f t="shared" si="1"/>
        <v>2964.0349999999999</v>
      </c>
      <c r="O11" s="25">
        <f t="shared" si="2"/>
        <v>2127.1309999999999</v>
      </c>
      <c r="P11" s="25">
        <f t="shared" si="3"/>
        <v>1115.8720000000001</v>
      </c>
      <c r="Q11" s="25">
        <f t="shared" si="4"/>
        <v>2998.9059999999999</v>
      </c>
      <c r="R11" s="25">
        <f t="shared" si="5"/>
        <v>2266.6149999999998</v>
      </c>
      <c r="S11" s="25">
        <f t="shared" si="6"/>
        <v>13564.819</v>
      </c>
      <c r="T11" s="25">
        <f t="shared" si="7"/>
        <v>2475.8409999999999</v>
      </c>
      <c r="U11" s="25">
        <f t="shared" si="8"/>
        <v>523.06500000000005</v>
      </c>
      <c r="V11" s="25">
        <f t="shared" si="9"/>
        <v>6381.393</v>
      </c>
      <c r="W11" s="25">
        <f t="shared" si="10"/>
        <v>383.58100000000007</v>
      </c>
      <c r="X11" s="25">
        <f t="shared" si="11"/>
        <v>69.742000000005945</v>
      </c>
      <c r="Y11" s="25">
        <v>116801</v>
      </c>
      <c r="Z11" s="40">
        <f t="shared" si="12"/>
        <v>2.5376794719223295</v>
      </c>
      <c r="AA11" s="40">
        <f t="shared" si="13"/>
        <v>1.8211582092619067</v>
      </c>
      <c r="AB11" s="40">
        <f t="shared" si="14"/>
        <v>0.95536168354723006</v>
      </c>
      <c r="AC11" s="40">
        <f t="shared" si="15"/>
        <v>2.5675345245331802</v>
      </c>
      <c r="AD11" s="40">
        <f t="shared" si="16"/>
        <v>1.9405784197053104</v>
      </c>
      <c r="AE11" s="40">
        <f t="shared" si="17"/>
        <v>11.613615465621013</v>
      </c>
      <c r="AF11" s="40">
        <f t="shared" si="18"/>
        <v>2.1197087353704163</v>
      </c>
      <c r="AG11" s="40">
        <f t="shared" si="19"/>
        <v>0.44782578916276405</v>
      </c>
      <c r="AH11" s="40">
        <f t="shared" si="20"/>
        <v>5.4634746277857218</v>
      </c>
      <c r="AI11" s="40">
        <f t="shared" si="21"/>
        <v>0.32840557871936032</v>
      </c>
      <c r="AJ11" s="40">
        <f t="shared" si="22"/>
        <v>5.9710105221706958E-2</v>
      </c>
      <c r="AK11" s="28">
        <f t="shared" si="23"/>
        <v>29.85505261085094</v>
      </c>
    </row>
    <row r="12" spans="1:37">
      <c r="A12" s="13">
        <v>1969</v>
      </c>
      <c r="B12" s="40">
        <v>9.3000000000000007</v>
      </c>
      <c r="C12" s="40">
        <v>3.6</v>
      </c>
      <c r="D12" s="40">
        <v>3.2</v>
      </c>
      <c r="E12" s="40"/>
      <c r="F12" s="40">
        <v>5.8</v>
      </c>
      <c r="G12" s="40">
        <v>35.200000000000003</v>
      </c>
      <c r="H12" s="40">
        <v>9.3000000000000007</v>
      </c>
      <c r="I12" s="40"/>
      <c r="J12" s="40">
        <v>16.399999999999999</v>
      </c>
      <c r="K12" s="40"/>
      <c r="L12" s="40">
        <f t="shared" si="0"/>
        <v>17.199999999999989</v>
      </c>
      <c r="M12" s="25">
        <v>26471</v>
      </c>
      <c r="N12" s="25">
        <f t="shared" si="1"/>
        <v>2461.8030000000003</v>
      </c>
      <c r="O12" s="25">
        <f t="shared" si="2"/>
        <v>952.95600000000002</v>
      </c>
      <c r="P12" s="25">
        <f t="shared" si="3"/>
        <v>847.07200000000012</v>
      </c>
      <c r="Q12" s="25">
        <f t="shared" si="4"/>
        <v>0</v>
      </c>
      <c r="R12" s="25">
        <f t="shared" si="5"/>
        <v>1535.318</v>
      </c>
      <c r="S12" s="25">
        <f t="shared" si="6"/>
        <v>9317.7920000000013</v>
      </c>
      <c r="T12" s="25">
        <f t="shared" si="7"/>
        <v>2461.8030000000003</v>
      </c>
      <c r="U12" s="25">
        <f t="shared" si="8"/>
        <v>0</v>
      </c>
      <c r="V12" s="25">
        <f t="shared" si="9"/>
        <v>4341.2439999999997</v>
      </c>
      <c r="W12" s="25">
        <f t="shared" si="10"/>
        <v>0</v>
      </c>
      <c r="X12" s="25">
        <f t="shared" si="11"/>
        <v>4553.011999999997</v>
      </c>
      <c r="Y12" s="25">
        <v>105599</v>
      </c>
      <c r="Z12" s="40">
        <f t="shared" si="12"/>
        <v>2.331274917376112</v>
      </c>
      <c r="AA12" s="40">
        <f t="shared" si="13"/>
        <v>0.90242900027462392</v>
      </c>
      <c r="AB12" s="40">
        <f t="shared" si="14"/>
        <v>0.80215911135522133</v>
      </c>
      <c r="AC12" s="40">
        <f t="shared" si="15"/>
        <v>0</v>
      </c>
      <c r="AD12" s="40">
        <f t="shared" si="16"/>
        <v>1.4539133893313383</v>
      </c>
      <c r="AE12" s="40">
        <f t="shared" si="17"/>
        <v>8.8237502249074353</v>
      </c>
      <c r="AF12" s="40">
        <f t="shared" si="18"/>
        <v>2.331274917376112</v>
      </c>
      <c r="AG12" s="40">
        <f t="shared" si="19"/>
        <v>0</v>
      </c>
      <c r="AH12" s="40">
        <f t="shared" si="20"/>
        <v>4.111065445695508</v>
      </c>
      <c r="AI12" s="40">
        <f t="shared" si="21"/>
        <v>0</v>
      </c>
      <c r="AJ12" s="40">
        <f t="shared" si="22"/>
        <v>4.3116052235343112</v>
      </c>
      <c r="AK12" s="28">
        <f t="shared" si="23"/>
        <v>25.067472229850665</v>
      </c>
    </row>
    <row r="13" spans="1:37">
      <c r="A13" s="13">
        <v>1968</v>
      </c>
      <c r="B13" s="40">
        <v>9.9</v>
      </c>
      <c r="C13" s="40">
        <v>3.4</v>
      </c>
      <c r="D13" s="40">
        <v>3.2</v>
      </c>
      <c r="E13" s="40"/>
      <c r="F13" s="40">
        <v>5.9</v>
      </c>
      <c r="G13" s="40">
        <v>35.1</v>
      </c>
      <c r="H13" s="40">
        <v>9</v>
      </c>
      <c r="I13" s="40"/>
      <c r="J13" s="40">
        <v>16</v>
      </c>
      <c r="K13" s="40"/>
      <c r="L13" s="40">
        <f t="shared" si="0"/>
        <v>17.5</v>
      </c>
      <c r="M13" s="25">
        <v>23608</v>
      </c>
      <c r="N13" s="25">
        <f t="shared" si="1"/>
        <v>2337.192</v>
      </c>
      <c r="O13" s="25">
        <f t="shared" si="2"/>
        <v>802.67200000000003</v>
      </c>
      <c r="P13" s="25">
        <f t="shared" si="3"/>
        <v>755.45600000000002</v>
      </c>
      <c r="Q13" s="25">
        <f t="shared" si="4"/>
        <v>0</v>
      </c>
      <c r="R13" s="25">
        <f t="shared" si="5"/>
        <v>1392.8720000000001</v>
      </c>
      <c r="S13" s="25">
        <f t="shared" si="6"/>
        <v>8286.4080000000013</v>
      </c>
      <c r="T13" s="25">
        <f t="shared" si="7"/>
        <v>2124.7199999999998</v>
      </c>
      <c r="U13" s="25">
        <f t="shared" si="8"/>
        <v>0</v>
      </c>
      <c r="V13" s="25">
        <f t="shared" si="9"/>
        <v>3777.28</v>
      </c>
      <c r="W13" s="25">
        <f t="shared" si="10"/>
        <v>0</v>
      </c>
      <c r="X13" s="25">
        <f t="shared" si="11"/>
        <v>4131.3999999999996</v>
      </c>
      <c r="Y13" s="25">
        <v>92399</v>
      </c>
      <c r="Z13" s="40">
        <f t="shared" si="12"/>
        <v>2.5294559464929276</v>
      </c>
      <c r="AA13" s="40">
        <f t="shared" si="13"/>
        <v>0.86870204222989422</v>
      </c>
      <c r="AB13" s="40">
        <f t="shared" si="14"/>
        <v>0.81760192209872407</v>
      </c>
      <c r="AC13" s="40">
        <f t="shared" si="15"/>
        <v>0</v>
      </c>
      <c r="AD13" s="40">
        <f t="shared" si="16"/>
        <v>1.5074535438695225</v>
      </c>
      <c r="AE13" s="40">
        <f t="shared" si="17"/>
        <v>8.96807108302038</v>
      </c>
      <c r="AF13" s="40">
        <f t="shared" si="18"/>
        <v>2.2995054059026612</v>
      </c>
      <c r="AG13" s="40">
        <f t="shared" si="19"/>
        <v>0</v>
      </c>
      <c r="AH13" s="40">
        <f t="shared" si="20"/>
        <v>4.0880096104936197</v>
      </c>
      <c r="AI13" s="40">
        <f t="shared" si="21"/>
        <v>0</v>
      </c>
      <c r="AJ13" s="40">
        <f t="shared" si="22"/>
        <v>4.4712605114773964</v>
      </c>
      <c r="AK13" s="28">
        <f t="shared" si="23"/>
        <v>25.550060065585129</v>
      </c>
    </row>
    <row r="14" spans="1:37">
      <c r="A14" s="13">
        <v>1967</v>
      </c>
      <c r="B14" s="40">
        <v>11.4</v>
      </c>
      <c r="C14" s="40">
        <v>3.5</v>
      </c>
      <c r="D14" s="40">
        <v>3.3</v>
      </c>
      <c r="E14" s="40"/>
      <c r="F14" s="40">
        <v>5.7</v>
      </c>
      <c r="G14" s="40">
        <v>33.700000000000003</v>
      </c>
      <c r="H14" s="40">
        <v>9.1</v>
      </c>
      <c r="I14" s="40"/>
      <c r="J14" s="40">
        <v>16.100000000000001</v>
      </c>
      <c r="K14" s="58"/>
      <c r="L14" s="40">
        <f t="shared" si="0"/>
        <v>17.199999999999989</v>
      </c>
      <c r="M14" s="25">
        <v>20091</v>
      </c>
      <c r="N14" s="25">
        <f t="shared" si="1"/>
        <v>2290.3739999999998</v>
      </c>
      <c r="O14" s="25">
        <f t="shared" si="2"/>
        <v>703.18499999999995</v>
      </c>
      <c r="P14" s="25">
        <f t="shared" si="3"/>
        <v>663.00300000000004</v>
      </c>
      <c r="Q14" s="25">
        <f t="shared" si="4"/>
        <v>0</v>
      </c>
      <c r="R14" s="25">
        <f t="shared" si="5"/>
        <v>1145.1869999999999</v>
      </c>
      <c r="S14" s="25">
        <f t="shared" si="6"/>
        <v>6770.6670000000004</v>
      </c>
      <c r="T14" s="25">
        <f t="shared" si="7"/>
        <v>1828.2809999999999</v>
      </c>
      <c r="U14" s="25">
        <f t="shared" si="8"/>
        <v>0</v>
      </c>
      <c r="V14" s="25">
        <f t="shared" si="9"/>
        <v>3234.6510000000003</v>
      </c>
      <c r="W14" s="25">
        <f t="shared" si="10"/>
        <v>0</v>
      </c>
      <c r="X14" s="25">
        <f t="shared" si="11"/>
        <v>3455.6519999999978</v>
      </c>
      <c r="Y14" s="25">
        <v>83817</v>
      </c>
      <c r="Z14" s="40">
        <f t="shared" si="12"/>
        <v>2.7325888542897023</v>
      </c>
      <c r="AA14" s="40">
        <f t="shared" si="13"/>
        <v>0.83895271842227714</v>
      </c>
      <c r="AB14" s="40">
        <f t="shared" si="14"/>
        <v>0.79101256308386125</v>
      </c>
      <c r="AC14" s="40">
        <f t="shared" si="15"/>
        <v>0</v>
      </c>
      <c r="AD14" s="40">
        <f t="shared" si="16"/>
        <v>1.3662944271448512</v>
      </c>
      <c r="AE14" s="40">
        <f t="shared" si="17"/>
        <v>8.0779161745230681</v>
      </c>
      <c r="AF14" s="40">
        <f t="shared" si="18"/>
        <v>2.1812770678979208</v>
      </c>
      <c r="AG14" s="40">
        <f t="shared" si="19"/>
        <v>0</v>
      </c>
      <c r="AH14" s="40">
        <f t="shared" si="20"/>
        <v>3.859182504742475</v>
      </c>
      <c r="AI14" s="40">
        <f t="shared" si="21"/>
        <v>0</v>
      </c>
      <c r="AJ14" s="40">
        <f t="shared" si="22"/>
        <v>4.1228533591037593</v>
      </c>
      <c r="AK14" s="28">
        <f t="shared" si="23"/>
        <v>23.97007766920791</v>
      </c>
    </row>
    <row r="15" spans="1:37">
      <c r="A15" s="13">
        <v>1966</v>
      </c>
      <c r="B15" s="40">
        <v>13</v>
      </c>
      <c r="C15" s="40">
        <v>4</v>
      </c>
      <c r="D15" s="40">
        <v>3.7</v>
      </c>
      <c r="E15" s="40"/>
      <c r="F15" s="40">
        <v>6.1</v>
      </c>
      <c r="G15" s="40">
        <v>25.4</v>
      </c>
      <c r="H15" s="40">
        <v>10.1</v>
      </c>
      <c r="I15" s="40"/>
      <c r="J15" s="40">
        <v>18</v>
      </c>
      <c r="K15" s="58"/>
      <c r="L15" s="40">
        <f t="shared" si="0"/>
        <v>19.700000000000003</v>
      </c>
      <c r="M15" s="25">
        <v>15246</v>
      </c>
      <c r="N15" s="25">
        <f t="shared" si="1"/>
        <v>1981.98</v>
      </c>
      <c r="O15" s="25">
        <f t="shared" si="2"/>
        <v>609.84</v>
      </c>
      <c r="P15" s="25">
        <f t="shared" si="3"/>
        <v>564.10200000000009</v>
      </c>
      <c r="Q15" s="25">
        <f t="shared" si="4"/>
        <v>0</v>
      </c>
      <c r="R15" s="25">
        <f t="shared" si="5"/>
        <v>930.00599999999986</v>
      </c>
      <c r="S15" s="25">
        <f t="shared" si="6"/>
        <v>3872.4839999999995</v>
      </c>
      <c r="T15" s="25">
        <f t="shared" si="7"/>
        <v>1539.846</v>
      </c>
      <c r="U15" s="25">
        <f t="shared" si="8"/>
        <v>0</v>
      </c>
      <c r="V15" s="25">
        <f t="shared" si="9"/>
        <v>2744.28</v>
      </c>
      <c r="W15" s="25">
        <f t="shared" si="10"/>
        <v>0</v>
      </c>
      <c r="X15" s="25">
        <f t="shared" si="11"/>
        <v>3003.4620000000009</v>
      </c>
      <c r="Y15" s="25">
        <v>76503</v>
      </c>
      <c r="Z15" s="40">
        <f t="shared" si="12"/>
        <v>2.5907219324732362</v>
      </c>
      <c r="AA15" s="40">
        <f t="shared" si="13"/>
        <v>0.79714520999176508</v>
      </c>
      <c r="AB15" s="40">
        <f t="shared" si="14"/>
        <v>0.73735931924238285</v>
      </c>
      <c r="AC15" s="40">
        <f t="shared" si="15"/>
        <v>0</v>
      </c>
      <c r="AD15" s="40">
        <f t="shared" si="16"/>
        <v>1.2156464452374416</v>
      </c>
      <c r="AE15" s="40">
        <f t="shared" si="17"/>
        <v>5.0618720834477076</v>
      </c>
      <c r="AF15" s="40">
        <f t="shared" si="18"/>
        <v>2.0127916552292069</v>
      </c>
      <c r="AG15" s="40">
        <f t="shared" si="19"/>
        <v>0</v>
      </c>
      <c r="AH15" s="40">
        <f t="shared" si="20"/>
        <v>3.5871534449629427</v>
      </c>
      <c r="AI15" s="40">
        <f t="shared" si="21"/>
        <v>0</v>
      </c>
      <c r="AJ15" s="40">
        <f t="shared" si="22"/>
        <v>3.9259401592094436</v>
      </c>
      <c r="AK15" s="28">
        <f t="shared" si="23"/>
        <v>19.928630249794129</v>
      </c>
    </row>
    <row r="16" spans="1:37">
      <c r="A16" s="13">
        <v>1965</v>
      </c>
      <c r="B16" s="40">
        <v>11.4</v>
      </c>
      <c r="C16" s="40"/>
      <c r="D16" s="40">
        <v>3.3</v>
      </c>
      <c r="E16" s="40"/>
      <c r="F16" s="40">
        <v>5.6</v>
      </c>
      <c r="G16" s="40">
        <v>21.5</v>
      </c>
      <c r="H16" s="40">
        <v>8.1999999999999993</v>
      </c>
      <c r="I16" s="40"/>
      <c r="J16" s="40">
        <v>14.6</v>
      </c>
      <c r="K16" s="58"/>
      <c r="L16" s="40">
        <f t="shared" si="0"/>
        <v>35.400000000000006</v>
      </c>
      <c r="M16" s="25">
        <v>14661</v>
      </c>
      <c r="N16" s="25">
        <f t="shared" si="1"/>
        <v>1671.354</v>
      </c>
      <c r="O16" s="25">
        <f t="shared" si="2"/>
        <v>0</v>
      </c>
      <c r="P16" s="25">
        <f t="shared" si="3"/>
        <v>483.81299999999993</v>
      </c>
      <c r="Q16" s="25">
        <f t="shared" si="4"/>
        <v>0</v>
      </c>
      <c r="R16" s="25">
        <f t="shared" si="5"/>
        <v>821.01599999999996</v>
      </c>
      <c r="S16" s="25">
        <f t="shared" si="6"/>
        <v>3152.1149999999998</v>
      </c>
      <c r="T16" s="25">
        <f t="shared" si="7"/>
        <v>1202.2019999999998</v>
      </c>
      <c r="U16" s="25">
        <f t="shared" si="8"/>
        <v>0</v>
      </c>
      <c r="V16" s="25">
        <f t="shared" si="9"/>
        <v>2140.5059999999999</v>
      </c>
      <c r="W16" s="25">
        <f t="shared" si="10"/>
        <v>0</v>
      </c>
      <c r="X16" s="25">
        <f t="shared" si="11"/>
        <v>5189.9940000000006</v>
      </c>
      <c r="Y16" s="25">
        <v>69700</v>
      </c>
      <c r="Z16" s="40">
        <f t="shared" si="12"/>
        <v>2.397925394548063</v>
      </c>
      <c r="AA16" s="40">
        <f t="shared" si="13"/>
        <v>0</v>
      </c>
      <c r="AB16" s="40">
        <f t="shared" si="14"/>
        <v>0.69413629842180768</v>
      </c>
      <c r="AC16" s="40">
        <f t="shared" si="15"/>
        <v>0</v>
      </c>
      <c r="AD16" s="40">
        <f t="shared" si="16"/>
        <v>1.177928263988522</v>
      </c>
      <c r="AE16" s="40">
        <f t="shared" si="17"/>
        <v>4.5224031563845051</v>
      </c>
      <c r="AF16" s="40">
        <f t="shared" si="18"/>
        <v>1.7248235294117644</v>
      </c>
      <c r="AG16" s="40">
        <f t="shared" si="19"/>
        <v>0</v>
      </c>
      <c r="AH16" s="40">
        <f t="shared" si="20"/>
        <v>3.0710272596843611</v>
      </c>
      <c r="AI16" s="40">
        <f t="shared" si="21"/>
        <v>0</v>
      </c>
      <c r="AJ16" s="40">
        <f t="shared" si="22"/>
        <v>7.4461893830703021</v>
      </c>
      <c r="AK16" s="28">
        <f t="shared" si="23"/>
        <v>21.034433285509323</v>
      </c>
    </row>
    <row r="17" spans="1:37">
      <c r="A17" s="13">
        <v>1964</v>
      </c>
      <c r="B17" s="40">
        <v>11.8</v>
      </c>
      <c r="C17" s="40"/>
      <c r="D17" s="40">
        <v>3.2</v>
      </c>
      <c r="E17" s="40"/>
      <c r="F17" s="40">
        <v>4.2</v>
      </c>
      <c r="G17" s="40">
        <v>25.1</v>
      </c>
      <c r="H17" s="40">
        <v>7.1</v>
      </c>
      <c r="I17" s="40"/>
      <c r="J17" s="40">
        <v>13.8</v>
      </c>
      <c r="K17" s="58"/>
      <c r="L17" s="40">
        <f t="shared" si="0"/>
        <v>34.799999999999997</v>
      </c>
      <c r="M17" s="25">
        <v>12269</v>
      </c>
      <c r="N17" s="25">
        <f t="shared" si="1"/>
        <v>1447.7420000000002</v>
      </c>
      <c r="O17" s="25">
        <f t="shared" si="2"/>
        <v>0</v>
      </c>
      <c r="P17" s="25">
        <f t="shared" si="3"/>
        <v>392.608</v>
      </c>
      <c r="Q17" s="25">
        <f t="shared" si="4"/>
        <v>0</v>
      </c>
      <c r="R17" s="25">
        <f t="shared" si="5"/>
        <v>515.298</v>
      </c>
      <c r="S17" s="25">
        <f t="shared" si="6"/>
        <v>3079.5190000000002</v>
      </c>
      <c r="T17" s="25">
        <f t="shared" si="7"/>
        <v>871.09899999999993</v>
      </c>
      <c r="U17" s="25">
        <f t="shared" si="8"/>
        <v>0</v>
      </c>
      <c r="V17" s="25">
        <f t="shared" si="9"/>
        <v>1693.1220000000001</v>
      </c>
      <c r="W17" s="25">
        <f t="shared" si="10"/>
        <v>0</v>
      </c>
      <c r="X17" s="25">
        <f t="shared" si="11"/>
        <v>4269.6119999999992</v>
      </c>
      <c r="Y17" s="25">
        <v>62049</v>
      </c>
      <c r="Z17" s="40">
        <f t="shared" si="12"/>
        <v>2.3332237425260685</v>
      </c>
      <c r="AA17" s="40">
        <f t="shared" si="13"/>
        <v>0</v>
      </c>
      <c r="AB17" s="40">
        <f t="shared" si="14"/>
        <v>0.63273864204096764</v>
      </c>
      <c r="AC17" s="40">
        <f t="shared" si="15"/>
        <v>0</v>
      </c>
      <c r="AD17" s="40">
        <f t="shared" si="16"/>
        <v>0.83046946767877006</v>
      </c>
      <c r="AE17" s="40">
        <f t="shared" si="17"/>
        <v>4.9630437235088403</v>
      </c>
      <c r="AF17" s="40">
        <f t="shared" si="18"/>
        <v>1.4038888620283969</v>
      </c>
      <c r="AG17" s="40">
        <f t="shared" si="19"/>
        <v>0</v>
      </c>
      <c r="AH17" s="40">
        <f t="shared" si="20"/>
        <v>2.7286853938016731</v>
      </c>
      <c r="AI17" s="40">
        <f t="shared" si="21"/>
        <v>0</v>
      </c>
      <c r="AJ17" s="40">
        <f t="shared" si="22"/>
        <v>6.8810327321955214</v>
      </c>
      <c r="AK17" s="28">
        <f t="shared" si="23"/>
        <v>19.773082563780235</v>
      </c>
    </row>
    <row r="18" spans="1:37">
      <c r="A18" s="13">
        <v>1963</v>
      </c>
      <c r="B18" s="40">
        <v>11.9</v>
      </c>
      <c r="C18" s="40"/>
      <c r="D18" s="40">
        <v>3.2</v>
      </c>
      <c r="E18" s="40"/>
      <c r="F18" s="40">
        <v>4.8</v>
      </c>
      <c r="G18" s="40">
        <v>25.1</v>
      </c>
      <c r="H18" s="40">
        <v>6.7</v>
      </c>
      <c r="I18" s="40"/>
      <c r="J18" s="40">
        <v>13.6</v>
      </c>
      <c r="K18" s="58"/>
      <c r="L18" s="40">
        <f t="shared" si="0"/>
        <v>34.700000000000003</v>
      </c>
      <c r="M18" s="25">
        <v>11098</v>
      </c>
      <c r="N18" s="25">
        <f t="shared" si="1"/>
        <v>1320.662</v>
      </c>
      <c r="O18" s="25">
        <f t="shared" si="2"/>
        <v>0</v>
      </c>
      <c r="P18" s="25">
        <f t="shared" si="3"/>
        <v>355.13599999999997</v>
      </c>
      <c r="Q18" s="25">
        <f t="shared" si="4"/>
        <v>0</v>
      </c>
      <c r="R18" s="25">
        <f t="shared" si="5"/>
        <v>532.70400000000006</v>
      </c>
      <c r="S18" s="25">
        <f t="shared" si="6"/>
        <v>2785.598</v>
      </c>
      <c r="T18" s="25">
        <f t="shared" si="7"/>
        <v>743.56600000000003</v>
      </c>
      <c r="U18" s="25">
        <f t="shared" si="8"/>
        <v>0</v>
      </c>
      <c r="V18" s="25">
        <f t="shared" si="9"/>
        <v>1509.328</v>
      </c>
      <c r="W18" s="25">
        <f t="shared" si="10"/>
        <v>0</v>
      </c>
      <c r="X18" s="25">
        <f t="shared" si="11"/>
        <v>3851.0060000000003</v>
      </c>
      <c r="Y18" s="25">
        <v>54282</v>
      </c>
      <c r="Z18" s="40">
        <f t="shared" si="12"/>
        <v>2.432964887071221</v>
      </c>
      <c r="AA18" s="40">
        <f t="shared" si="13"/>
        <v>0</v>
      </c>
      <c r="AB18" s="40">
        <f t="shared" si="14"/>
        <v>0.6542426587082274</v>
      </c>
      <c r="AC18" s="40">
        <f t="shared" si="15"/>
        <v>0</v>
      </c>
      <c r="AD18" s="40">
        <f t="shared" si="16"/>
        <v>0.98136398806234126</v>
      </c>
      <c r="AE18" s="40">
        <f t="shared" si="17"/>
        <v>5.1317158542426586</v>
      </c>
      <c r="AF18" s="40">
        <f t="shared" si="18"/>
        <v>1.3698205666703513</v>
      </c>
      <c r="AG18" s="40">
        <f t="shared" si="19"/>
        <v>0</v>
      </c>
      <c r="AH18" s="40">
        <f t="shared" si="20"/>
        <v>2.7805312995099665</v>
      </c>
      <c r="AI18" s="40">
        <f t="shared" si="21"/>
        <v>0</v>
      </c>
      <c r="AJ18" s="40">
        <f t="shared" si="22"/>
        <v>7.0944438303673412</v>
      </c>
      <c r="AK18" s="28">
        <f t="shared" si="23"/>
        <v>20.44508308463211</v>
      </c>
    </row>
    <row r="19" spans="1:37">
      <c r="A19" s="13">
        <v>1962</v>
      </c>
      <c r="B19" s="40">
        <v>12.2</v>
      </c>
      <c r="C19" s="40"/>
      <c r="D19" s="40">
        <v>3.7</v>
      </c>
      <c r="E19" s="40"/>
      <c r="F19" s="40">
        <v>4.4000000000000004</v>
      </c>
      <c r="G19" s="40">
        <v>23.3</v>
      </c>
      <c r="H19" s="40">
        <v>6.3</v>
      </c>
      <c r="I19" s="40"/>
      <c r="J19" s="40">
        <v>13.4</v>
      </c>
      <c r="K19" s="58"/>
      <c r="L19" s="40">
        <f t="shared" si="0"/>
        <v>36.70000000000001</v>
      </c>
      <c r="M19" s="25">
        <v>10046</v>
      </c>
      <c r="N19" s="25">
        <f t="shared" si="1"/>
        <v>1225.6120000000001</v>
      </c>
      <c r="O19" s="25">
        <f t="shared" si="2"/>
        <v>0</v>
      </c>
      <c r="P19" s="25">
        <f t="shared" si="3"/>
        <v>371.70200000000006</v>
      </c>
      <c r="Q19" s="25">
        <f t="shared" si="4"/>
        <v>0</v>
      </c>
      <c r="R19" s="25">
        <f t="shared" si="5"/>
        <v>442.024</v>
      </c>
      <c r="S19" s="25">
        <f t="shared" si="6"/>
        <v>2340.7180000000003</v>
      </c>
      <c r="T19" s="25">
        <f t="shared" si="7"/>
        <v>632.89799999999991</v>
      </c>
      <c r="U19" s="25">
        <f t="shared" si="8"/>
        <v>0</v>
      </c>
      <c r="V19" s="25">
        <f t="shared" si="9"/>
        <v>1346.164</v>
      </c>
      <c r="W19" s="25">
        <f t="shared" si="10"/>
        <v>0</v>
      </c>
      <c r="X19" s="25">
        <f t="shared" si="11"/>
        <v>3686.8820000000014</v>
      </c>
      <c r="Y19" s="25">
        <v>50995</v>
      </c>
      <c r="Z19" s="40">
        <f t="shared" si="12"/>
        <v>2.4033964114128836</v>
      </c>
      <c r="AA19" s="40">
        <f t="shared" si="13"/>
        <v>0</v>
      </c>
      <c r="AB19" s="40">
        <f t="shared" si="14"/>
        <v>0.7288989116580058</v>
      </c>
      <c r="AC19" s="40">
        <f t="shared" si="15"/>
        <v>0</v>
      </c>
      <c r="AD19" s="40">
        <f t="shared" si="16"/>
        <v>0.86679870575546625</v>
      </c>
      <c r="AE19" s="40">
        <f t="shared" si="17"/>
        <v>4.5900931463869012</v>
      </c>
      <c r="AF19" s="40">
        <f t="shared" si="18"/>
        <v>1.2410981468771445</v>
      </c>
      <c r="AG19" s="40">
        <f t="shared" si="19"/>
        <v>0</v>
      </c>
      <c r="AH19" s="40">
        <f t="shared" si="20"/>
        <v>2.6397960584371014</v>
      </c>
      <c r="AI19" s="40">
        <f t="shared" si="21"/>
        <v>0</v>
      </c>
      <c r="AJ19" s="40">
        <f t="shared" si="22"/>
        <v>7.2298892048240049</v>
      </c>
      <c r="AK19" s="28">
        <f t="shared" si="23"/>
        <v>19.699970585351508</v>
      </c>
    </row>
    <row r="20" spans="1:37">
      <c r="A20" s="13">
        <v>1961</v>
      </c>
      <c r="B20" s="40">
        <v>11.8</v>
      </c>
      <c r="C20" s="40"/>
      <c r="D20" s="40">
        <v>4</v>
      </c>
      <c r="E20" s="40"/>
      <c r="F20" s="40">
        <v>4.5999999999999996</v>
      </c>
      <c r="G20" s="40">
        <v>24.4</v>
      </c>
      <c r="H20" s="40">
        <v>6.1</v>
      </c>
      <c r="I20" s="40"/>
      <c r="J20" s="40">
        <v>13.1</v>
      </c>
      <c r="K20" s="58"/>
      <c r="L20" s="40">
        <f t="shared" si="0"/>
        <v>36</v>
      </c>
      <c r="M20" s="25">
        <v>8542</v>
      </c>
      <c r="N20" s="25">
        <f t="shared" si="1"/>
        <v>1007.956</v>
      </c>
      <c r="O20" s="25">
        <f t="shared" si="2"/>
        <v>0</v>
      </c>
      <c r="P20" s="25">
        <f t="shared" si="3"/>
        <v>341.68</v>
      </c>
      <c r="Q20" s="25">
        <f t="shared" si="4"/>
        <v>0</v>
      </c>
      <c r="R20" s="25">
        <f t="shared" si="5"/>
        <v>392.93199999999996</v>
      </c>
      <c r="S20" s="25">
        <f t="shared" si="6"/>
        <v>2084.248</v>
      </c>
      <c r="T20" s="25">
        <f t="shared" si="7"/>
        <v>521.06200000000001</v>
      </c>
      <c r="U20" s="25">
        <f t="shared" si="8"/>
        <v>0</v>
      </c>
      <c r="V20" s="25">
        <f t="shared" si="9"/>
        <v>1119.002</v>
      </c>
      <c r="W20" s="25">
        <f t="shared" si="10"/>
        <v>0</v>
      </c>
      <c r="X20" s="25">
        <f t="shared" si="11"/>
        <v>3075.12</v>
      </c>
      <c r="Y20" s="25">
        <v>45257</v>
      </c>
      <c r="Z20" s="40">
        <f t="shared" si="12"/>
        <v>2.2271825352984069</v>
      </c>
      <c r="AA20" s="40">
        <f t="shared" si="13"/>
        <v>0</v>
      </c>
      <c r="AB20" s="40">
        <f t="shared" si="14"/>
        <v>0.75497713060962945</v>
      </c>
      <c r="AC20" s="40">
        <f t="shared" si="15"/>
        <v>0</v>
      </c>
      <c r="AD20" s="40">
        <f t="shared" si="16"/>
        <v>0.86822370020107376</v>
      </c>
      <c r="AE20" s="40">
        <f t="shared" si="17"/>
        <v>4.60536049671874</v>
      </c>
      <c r="AF20" s="40">
        <f t="shared" si="18"/>
        <v>1.151340124179685</v>
      </c>
      <c r="AG20" s="40">
        <f t="shared" si="19"/>
        <v>0</v>
      </c>
      <c r="AH20" s="40">
        <f t="shared" si="20"/>
        <v>2.4725501027465362</v>
      </c>
      <c r="AI20" s="40">
        <f t="shared" si="21"/>
        <v>0</v>
      </c>
      <c r="AJ20" s="40">
        <f t="shared" si="22"/>
        <v>6.7947941754866648</v>
      </c>
      <c r="AK20" s="28">
        <f t="shared" si="23"/>
        <v>18.874428265240738</v>
      </c>
    </row>
    <row r="21" spans="1:37">
      <c r="A21" s="13">
        <v>1960</v>
      </c>
      <c r="B21" s="40">
        <v>14.1</v>
      </c>
      <c r="C21" s="40"/>
      <c r="D21" s="40">
        <v>4.3</v>
      </c>
      <c r="E21" s="40"/>
      <c r="F21" s="40">
        <v>5.5</v>
      </c>
      <c r="G21" s="40">
        <v>26.2</v>
      </c>
      <c r="H21" s="40">
        <v>7.3</v>
      </c>
      <c r="I21" s="40"/>
      <c r="J21" s="40">
        <v>13</v>
      </c>
      <c r="K21" s="58"/>
      <c r="L21" s="40">
        <f t="shared" si="0"/>
        <v>29.600000000000009</v>
      </c>
      <c r="M21" s="25">
        <v>6622</v>
      </c>
      <c r="N21" s="25">
        <f t="shared" si="1"/>
        <v>933.702</v>
      </c>
      <c r="O21" s="25">
        <f t="shared" si="2"/>
        <v>0</v>
      </c>
      <c r="P21" s="25">
        <f t="shared" si="3"/>
        <v>284.74599999999998</v>
      </c>
      <c r="Q21" s="25">
        <f t="shared" si="4"/>
        <v>0</v>
      </c>
      <c r="R21" s="25">
        <f t="shared" si="5"/>
        <v>364.21</v>
      </c>
      <c r="S21" s="25">
        <f t="shared" si="6"/>
        <v>1734.9639999999999</v>
      </c>
      <c r="T21" s="25">
        <f t="shared" si="7"/>
        <v>483.40600000000001</v>
      </c>
      <c r="U21" s="25">
        <f t="shared" si="8"/>
        <v>0</v>
      </c>
      <c r="V21" s="25">
        <f t="shared" si="9"/>
        <v>860.86</v>
      </c>
      <c r="W21" s="25">
        <f t="shared" si="10"/>
        <v>0</v>
      </c>
      <c r="X21" s="25">
        <f t="shared" si="11"/>
        <v>1960.1120000000008</v>
      </c>
      <c r="Y21" s="25">
        <v>40786</v>
      </c>
      <c r="Z21" s="40">
        <f t="shared" si="12"/>
        <v>2.2892708282253715</v>
      </c>
      <c r="AA21" s="40">
        <f t="shared" si="13"/>
        <v>0</v>
      </c>
      <c r="AB21" s="40">
        <f t="shared" si="14"/>
        <v>0.69814642279213457</v>
      </c>
      <c r="AC21" s="40">
        <f t="shared" si="15"/>
        <v>0</v>
      </c>
      <c r="AD21" s="40">
        <f t="shared" si="16"/>
        <v>0.89297798264110229</v>
      </c>
      <c r="AE21" s="40">
        <f t="shared" si="17"/>
        <v>4.2538223900357961</v>
      </c>
      <c r="AF21" s="40">
        <f t="shared" si="18"/>
        <v>1.1852253224145539</v>
      </c>
      <c r="AG21" s="40">
        <f t="shared" si="19"/>
        <v>0</v>
      </c>
      <c r="AH21" s="40">
        <f t="shared" si="20"/>
        <v>2.1106752316971509</v>
      </c>
      <c r="AI21" s="40">
        <f t="shared" si="21"/>
        <v>0</v>
      </c>
      <c r="AJ21" s="40">
        <f t="shared" si="22"/>
        <v>4.805845142941207</v>
      </c>
      <c r="AK21" s="28">
        <f t="shared" si="23"/>
        <v>16.235963320747317</v>
      </c>
    </row>
    <row r="22" spans="1:37">
      <c r="A22" s="13">
        <v>1959</v>
      </c>
      <c r="B22" s="40">
        <v>13.9</v>
      </c>
      <c r="C22" s="40"/>
      <c r="D22" s="40">
        <v>4.5</v>
      </c>
      <c r="E22" s="40"/>
      <c r="F22" s="40">
        <v>5.2</v>
      </c>
      <c r="G22" s="40">
        <v>26.8</v>
      </c>
      <c r="H22" s="40">
        <v>6.6</v>
      </c>
      <c r="I22" s="40"/>
      <c r="J22" s="40">
        <v>12.9</v>
      </c>
      <c r="K22" s="58"/>
      <c r="L22" s="40">
        <f t="shared" si="0"/>
        <v>30.099999999999994</v>
      </c>
      <c r="M22" s="25">
        <v>6176</v>
      </c>
      <c r="N22" s="25">
        <f t="shared" si="1"/>
        <v>858.46400000000006</v>
      </c>
      <c r="O22" s="25">
        <f t="shared" si="2"/>
        <v>0</v>
      </c>
      <c r="P22" s="25">
        <f t="shared" si="3"/>
        <v>277.92</v>
      </c>
      <c r="Q22" s="25">
        <f t="shared" si="4"/>
        <v>0</v>
      </c>
      <c r="R22" s="25">
        <f t="shared" si="5"/>
        <v>321.15199999999999</v>
      </c>
      <c r="S22" s="25">
        <f t="shared" si="6"/>
        <v>1655.1680000000001</v>
      </c>
      <c r="T22" s="25">
        <f t="shared" si="7"/>
        <v>407.61599999999999</v>
      </c>
      <c r="U22" s="25">
        <f t="shared" si="8"/>
        <v>0</v>
      </c>
      <c r="V22" s="25">
        <f t="shared" si="9"/>
        <v>796.70400000000006</v>
      </c>
      <c r="W22" s="25">
        <f t="shared" si="10"/>
        <v>0</v>
      </c>
      <c r="X22" s="25">
        <f t="shared" si="11"/>
        <v>1858.9759999999997</v>
      </c>
      <c r="Y22" s="25">
        <v>37812</v>
      </c>
      <c r="Z22" s="40">
        <f t="shared" si="12"/>
        <v>2.2703480376600025</v>
      </c>
      <c r="AA22" s="40">
        <f t="shared" si="13"/>
        <v>0</v>
      </c>
      <c r="AB22" s="40">
        <f t="shared" si="14"/>
        <v>0.73500476039352591</v>
      </c>
      <c r="AC22" s="40">
        <f t="shared" si="15"/>
        <v>0</v>
      </c>
      <c r="AD22" s="40">
        <f t="shared" si="16"/>
        <v>0.84933883423251866</v>
      </c>
      <c r="AE22" s="40">
        <f t="shared" si="17"/>
        <v>4.3773616841214436</v>
      </c>
      <c r="AF22" s="40">
        <f t="shared" si="18"/>
        <v>1.0780069819105045</v>
      </c>
      <c r="AG22" s="40">
        <f t="shared" si="19"/>
        <v>0</v>
      </c>
      <c r="AH22" s="40">
        <f t="shared" si="20"/>
        <v>2.1070136464614411</v>
      </c>
      <c r="AI22" s="40">
        <f t="shared" si="21"/>
        <v>0</v>
      </c>
      <c r="AJ22" s="40">
        <f t="shared" si="22"/>
        <v>4.9163651750766943</v>
      </c>
      <c r="AK22" s="28">
        <f t="shared" si="23"/>
        <v>16.333439119856131</v>
      </c>
    </row>
    <row r="23" spans="1:37">
      <c r="A23" s="13">
        <v>1958</v>
      </c>
      <c r="B23" s="40">
        <v>15.5</v>
      </c>
      <c r="C23" s="40"/>
      <c r="D23" s="40">
        <v>4.7</v>
      </c>
      <c r="E23" s="40"/>
      <c r="F23" s="40">
        <v>1.9</v>
      </c>
      <c r="G23" s="40">
        <v>27.3</v>
      </c>
      <c r="H23" s="40">
        <v>6.5</v>
      </c>
      <c r="I23" s="40"/>
      <c r="J23" s="40">
        <v>11.6</v>
      </c>
      <c r="K23" s="58"/>
      <c r="L23" s="40">
        <f t="shared" si="0"/>
        <v>32.5</v>
      </c>
      <c r="M23" s="25">
        <v>5667</v>
      </c>
      <c r="N23" s="25">
        <f t="shared" si="1"/>
        <v>878.38499999999999</v>
      </c>
      <c r="O23" s="25">
        <f t="shared" si="2"/>
        <v>0</v>
      </c>
      <c r="P23" s="25">
        <f t="shared" si="3"/>
        <v>266.34899999999999</v>
      </c>
      <c r="Q23" s="25">
        <f t="shared" si="4"/>
        <v>0</v>
      </c>
      <c r="R23" s="25">
        <f t="shared" si="5"/>
        <v>107.67299999999999</v>
      </c>
      <c r="S23" s="25">
        <f t="shared" si="6"/>
        <v>1547.0910000000001</v>
      </c>
      <c r="T23" s="25">
        <f t="shared" si="7"/>
        <v>368.35500000000002</v>
      </c>
      <c r="U23" s="25">
        <f t="shared" si="8"/>
        <v>0</v>
      </c>
      <c r="V23" s="25">
        <f t="shared" si="9"/>
        <v>657.37199999999996</v>
      </c>
      <c r="W23" s="25">
        <f t="shared" si="10"/>
        <v>0</v>
      </c>
      <c r="X23" s="25">
        <f t="shared" si="11"/>
        <v>1841.7750000000001</v>
      </c>
      <c r="Y23" s="25">
        <v>34097</v>
      </c>
      <c r="Z23" s="40">
        <f t="shared" si="12"/>
        <v>2.5761357304161656</v>
      </c>
      <c r="AA23" s="40">
        <f t="shared" si="13"/>
        <v>0</v>
      </c>
      <c r="AB23" s="40">
        <f t="shared" si="14"/>
        <v>0.78115083438425659</v>
      </c>
      <c r="AC23" s="40">
        <f t="shared" si="15"/>
        <v>0</v>
      </c>
      <c r="AD23" s="40">
        <f t="shared" si="16"/>
        <v>0.31578437985746544</v>
      </c>
      <c r="AE23" s="40">
        <f t="shared" si="17"/>
        <v>4.5373229316362149</v>
      </c>
      <c r="AF23" s="40">
        <f t="shared" si="18"/>
        <v>1.0803149837229082</v>
      </c>
      <c r="AG23" s="40">
        <f t="shared" si="19"/>
        <v>0</v>
      </c>
      <c r="AH23" s="40">
        <f t="shared" si="20"/>
        <v>1.9279467401824206</v>
      </c>
      <c r="AI23" s="40">
        <f t="shared" si="21"/>
        <v>0</v>
      </c>
      <c r="AJ23" s="40">
        <f t="shared" si="22"/>
        <v>5.401574918614541</v>
      </c>
      <c r="AK23" s="28">
        <f t="shared" si="23"/>
        <v>16.620230518813973</v>
      </c>
    </row>
    <row r="24" spans="1:37">
      <c r="A24" s="13">
        <v>1957</v>
      </c>
      <c r="B24" s="40">
        <v>16.2</v>
      </c>
      <c r="C24" s="40"/>
      <c r="D24" s="40">
        <v>4.7</v>
      </c>
      <c r="E24" s="40"/>
      <c r="F24" s="40">
        <v>1.8</v>
      </c>
      <c r="G24" s="40">
        <v>27.5</v>
      </c>
      <c r="H24" s="40">
        <v>6.6</v>
      </c>
      <c r="I24" s="40"/>
      <c r="J24" s="40">
        <v>11.1</v>
      </c>
      <c r="K24" s="58"/>
      <c r="L24" s="40">
        <f t="shared" si="0"/>
        <v>32.099999999999994</v>
      </c>
      <c r="M24" s="25">
        <v>5233</v>
      </c>
      <c r="N24" s="25">
        <f t="shared" si="1"/>
        <v>847.74599999999987</v>
      </c>
      <c r="O24" s="25">
        <f t="shared" si="2"/>
        <v>0</v>
      </c>
      <c r="P24" s="25">
        <f t="shared" si="3"/>
        <v>245.95100000000002</v>
      </c>
      <c r="Q24" s="25">
        <f t="shared" si="4"/>
        <v>0</v>
      </c>
      <c r="R24" s="25">
        <f t="shared" si="5"/>
        <v>94.194000000000003</v>
      </c>
      <c r="S24" s="25">
        <f t="shared" si="6"/>
        <v>1439.075</v>
      </c>
      <c r="T24" s="25">
        <f t="shared" si="7"/>
        <v>345.37799999999993</v>
      </c>
      <c r="U24" s="25">
        <f t="shared" si="8"/>
        <v>0</v>
      </c>
      <c r="V24" s="25">
        <f t="shared" si="9"/>
        <v>580.86299999999994</v>
      </c>
      <c r="W24" s="25">
        <f t="shared" si="10"/>
        <v>0</v>
      </c>
      <c r="X24" s="25">
        <f t="shared" si="11"/>
        <v>1679.7929999999997</v>
      </c>
      <c r="Y24" s="25">
        <v>32647</v>
      </c>
      <c r="Z24" s="40">
        <f t="shared" si="12"/>
        <v>2.5967041382056544</v>
      </c>
      <c r="AA24" s="40">
        <f t="shared" si="13"/>
        <v>0</v>
      </c>
      <c r="AB24" s="40">
        <f t="shared" si="14"/>
        <v>0.75336478083744307</v>
      </c>
      <c r="AC24" s="40">
        <f t="shared" si="15"/>
        <v>0</v>
      </c>
      <c r="AD24" s="40">
        <f t="shared" si="16"/>
        <v>0.28852268202285047</v>
      </c>
      <c r="AE24" s="40">
        <f t="shared" si="17"/>
        <v>4.4079854197935493</v>
      </c>
      <c r="AF24" s="40">
        <f t="shared" si="18"/>
        <v>1.0579165007504516</v>
      </c>
      <c r="AG24" s="40">
        <f t="shared" si="19"/>
        <v>0</v>
      </c>
      <c r="AH24" s="40">
        <f t="shared" si="20"/>
        <v>1.7792232058075779</v>
      </c>
      <c r="AI24" s="40">
        <f t="shared" si="21"/>
        <v>0</v>
      </c>
      <c r="AJ24" s="40">
        <f t="shared" si="22"/>
        <v>5.1453211627408324</v>
      </c>
      <c r="AK24" s="28">
        <f t="shared" si="23"/>
        <v>16.02903789015836</v>
      </c>
    </row>
    <row r="25" spans="1:37">
      <c r="A25" s="13">
        <v>1956</v>
      </c>
      <c r="B25" s="40">
        <v>17.899999999999999</v>
      </c>
      <c r="C25" s="40"/>
      <c r="D25" s="40">
        <v>5</v>
      </c>
      <c r="E25" s="40"/>
      <c r="F25" s="40">
        <v>2.2999999999999998</v>
      </c>
      <c r="G25" s="40">
        <v>26.6</v>
      </c>
      <c r="H25" s="40">
        <v>6.6</v>
      </c>
      <c r="I25" s="40"/>
      <c r="J25" s="40">
        <v>10.9</v>
      </c>
      <c r="K25" s="58"/>
      <c r="L25" s="40">
        <f t="shared" si="0"/>
        <v>30.700000000000003</v>
      </c>
      <c r="M25" s="25">
        <v>4752</v>
      </c>
      <c r="N25" s="25">
        <f t="shared" si="1"/>
        <v>850.60799999999983</v>
      </c>
      <c r="O25" s="25">
        <f t="shared" si="2"/>
        <v>0</v>
      </c>
      <c r="P25" s="25">
        <f t="shared" si="3"/>
        <v>237.6</v>
      </c>
      <c r="Q25" s="25">
        <f t="shared" si="4"/>
        <v>0</v>
      </c>
      <c r="R25" s="25">
        <f t="shared" si="5"/>
        <v>109.29599999999999</v>
      </c>
      <c r="S25" s="25">
        <f t="shared" si="6"/>
        <v>1264.0320000000002</v>
      </c>
      <c r="T25" s="25">
        <f t="shared" si="7"/>
        <v>313.63199999999995</v>
      </c>
      <c r="U25" s="25">
        <f t="shared" si="8"/>
        <v>0</v>
      </c>
      <c r="V25" s="25">
        <f t="shared" si="9"/>
        <v>517.96800000000007</v>
      </c>
      <c r="W25" s="25">
        <f t="shared" si="10"/>
        <v>0</v>
      </c>
      <c r="X25" s="25">
        <f t="shared" si="11"/>
        <v>1458.8640000000003</v>
      </c>
      <c r="Y25" s="25">
        <v>30721</v>
      </c>
      <c r="Z25" s="40">
        <f t="shared" si="12"/>
        <v>2.7688161192669507</v>
      </c>
      <c r="AA25" s="40">
        <f t="shared" si="13"/>
        <v>0</v>
      </c>
      <c r="AB25" s="40">
        <f t="shared" si="14"/>
        <v>0.77341232381758407</v>
      </c>
      <c r="AC25" s="40">
        <f t="shared" si="15"/>
        <v>0</v>
      </c>
      <c r="AD25" s="40">
        <f t="shared" si="16"/>
        <v>0.35576966895608864</v>
      </c>
      <c r="AE25" s="40">
        <f t="shared" si="17"/>
        <v>4.1145535627095473</v>
      </c>
      <c r="AF25" s="40">
        <f t="shared" si="18"/>
        <v>1.0209042674392108</v>
      </c>
      <c r="AG25" s="40">
        <f t="shared" si="19"/>
        <v>0</v>
      </c>
      <c r="AH25" s="40">
        <f t="shared" si="20"/>
        <v>1.6860388659223335</v>
      </c>
      <c r="AI25" s="40">
        <f t="shared" si="21"/>
        <v>0</v>
      </c>
      <c r="AJ25" s="40">
        <f t="shared" si="22"/>
        <v>4.7487516682399669</v>
      </c>
      <c r="AK25" s="28">
        <f t="shared" si="23"/>
        <v>15.46824647635168</v>
      </c>
    </row>
    <row r="26" spans="1:37">
      <c r="A26" s="13">
        <v>1955</v>
      </c>
      <c r="B26" s="40">
        <v>18.399999999999999</v>
      </c>
      <c r="C26" s="40"/>
      <c r="D26" s="40">
        <v>5.0999999999999996</v>
      </c>
      <c r="E26" s="40"/>
      <c r="F26" s="40">
        <v>2.1</v>
      </c>
      <c r="G26" s="40">
        <v>26.1</v>
      </c>
      <c r="H26" s="40">
        <v>6.5</v>
      </c>
      <c r="I26" s="40"/>
      <c r="J26" s="40">
        <v>10.7</v>
      </c>
      <c r="K26" s="58"/>
      <c r="L26" s="40">
        <f t="shared" si="0"/>
        <v>31.099999999999994</v>
      </c>
      <c r="M26" s="25">
        <v>4272</v>
      </c>
      <c r="N26" s="25">
        <f t="shared" si="1"/>
        <v>786.04799999999989</v>
      </c>
      <c r="O26" s="25">
        <f t="shared" si="2"/>
        <v>0</v>
      </c>
      <c r="P26" s="25">
        <f t="shared" si="3"/>
        <v>217.87199999999996</v>
      </c>
      <c r="Q26" s="25">
        <f t="shared" si="4"/>
        <v>0</v>
      </c>
      <c r="R26" s="25">
        <f t="shared" si="5"/>
        <v>89.712000000000003</v>
      </c>
      <c r="S26" s="25">
        <f t="shared" si="6"/>
        <v>1114.9920000000002</v>
      </c>
      <c r="T26" s="25">
        <f t="shared" si="7"/>
        <v>277.68</v>
      </c>
      <c r="U26" s="25">
        <f t="shared" si="8"/>
        <v>0</v>
      </c>
      <c r="V26" s="25">
        <f t="shared" si="9"/>
        <v>457.10399999999993</v>
      </c>
      <c r="W26" s="25">
        <f t="shared" si="10"/>
        <v>0</v>
      </c>
      <c r="X26" s="25">
        <f t="shared" si="11"/>
        <v>1328.5919999999999</v>
      </c>
      <c r="Y26" s="25">
        <v>28732</v>
      </c>
      <c r="Z26" s="40">
        <f t="shared" si="12"/>
        <v>2.7357928442155086</v>
      </c>
      <c r="AA26" s="40">
        <f t="shared" si="13"/>
        <v>0</v>
      </c>
      <c r="AB26" s="40">
        <f t="shared" si="14"/>
        <v>0.75829040790755942</v>
      </c>
      <c r="AC26" s="40">
        <f t="shared" si="15"/>
        <v>0</v>
      </c>
      <c r="AD26" s="40">
        <f t="shared" si="16"/>
        <v>0.31223722678546573</v>
      </c>
      <c r="AE26" s="40">
        <f t="shared" si="17"/>
        <v>3.8806626757622169</v>
      </c>
      <c r="AF26" s="40">
        <f t="shared" si="18"/>
        <v>0.96644855909786997</v>
      </c>
      <c r="AG26" s="40">
        <f t="shared" si="19"/>
        <v>0</v>
      </c>
      <c r="AH26" s="40">
        <f t="shared" si="20"/>
        <v>1.5909230126688012</v>
      </c>
      <c r="AI26" s="40">
        <f t="shared" si="21"/>
        <v>0</v>
      </c>
      <c r="AJ26" s="40">
        <f t="shared" si="22"/>
        <v>4.6240846442990389</v>
      </c>
      <c r="AK26" s="28">
        <f t="shared" si="23"/>
        <v>14.868439370736461</v>
      </c>
    </row>
    <row r="27" spans="1:37">
      <c r="A27" s="13">
        <v>1954</v>
      </c>
      <c r="B27" s="40">
        <v>19.399999999999999</v>
      </c>
      <c r="C27" s="40"/>
      <c r="D27" s="40">
        <v>5</v>
      </c>
      <c r="E27" s="40"/>
      <c r="F27" s="40">
        <v>1.9</v>
      </c>
      <c r="G27" s="40">
        <v>25.8</v>
      </c>
      <c r="H27" s="40">
        <v>5.4</v>
      </c>
      <c r="I27" s="40"/>
      <c r="J27" s="40">
        <v>10.5</v>
      </c>
      <c r="K27" s="58"/>
      <c r="L27" s="40">
        <f t="shared" si="0"/>
        <v>32</v>
      </c>
      <c r="M27" s="25">
        <v>4264</v>
      </c>
      <c r="N27" s="25">
        <f t="shared" si="1"/>
        <v>827.21599999999989</v>
      </c>
      <c r="O27" s="25">
        <f t="shared" si="2"/>
        <v>0</v>
      </c>
      <c r="P27" s="25">
        <f t="shared" si="3"/>
        <v>213.2</v>
      </c>
      <c r="Q27" s="25">
        <f t="shared" si="4"/>
        <v>0</v>
      </c>
      <c r="R27" s="25">
        <f t="shared" si="5"/>
        <v>81.015999999999991</v>
      </c>
      <c r="S27" s="25">
        <f t="shared" si="6"/>
        <v>1100.1120000000001</v>
      </c>
      <c r="T27" s="25">
        <f t="shared" si="7"/>
        <v>230.25600000000003</v>
      </c>
      <c r="U27" s="25">
        <f t="shared" si="8"/>
        <v>0</v>
      </c>
      <c r="V27" s="25">
        <f t="shared" si="9"/>
        <v>447.72</v>
      </c>
      <c r="W27" s="25">
        <f t="shared" si="10"/>
        <v>0</v>
      </c>
      <c r="X27" s="25">
        <f t="shared" si="11"/>
        <v>1364.48</v>
      </c>
      <c r="Y27" s="25">
        <v>27524</v>
      </c>
      <c r="Z27" s="40">
        <f t="shared" si="12"/>
        <v>3.0054352565034148</v>
      </c>
      <c r="AA27" s="40">
        <f t="shared" si="13"/>
        <v>0</v>
      </c>
      <c r="AB27" s="40">
        <f t="shared" si="14"/>
        <v>0.77459671559366372</v>
      </c>
      <c r="AC27" s="40">
        <f t="shared" si="15"/>
        <v>0</v>
      </c>
      <c r="AD27" s="40">
        <f t="shared" si="16"/>
        <v>0.29434675192559218</v>
      </c>
      <c r="AE27" s="40">
        <f t="shared" si="17"/>
        <v>3.9969190524633054</v>
      </c>
      <c r="AF27" s="40">
        <f t="shared" si="18"/>
        <v>0.83656445284115688</v>
      </c>
      <c r="AG27" s="40">
        <f t="shared" si="19"/>
        <v>0</v>
      </c>
      <c r="AH27" s="40">
        <f t="shared" si="20"/>
        <v>1.6266531027466937</v>
      </c>
      <c r="AI27" s="40">
        <f t="shared" si="21"/>
        <v>0</v>
      </c>
      <c r="AJ27" s="40">
        <f t="shared" si="22"/>
        <v>4.9574189797994475</v>
      </c>
      <c r="AK27" s="28">
        <f t="shared" si="23"/>
        <v>15.491934311873274</v>
      </c>
    </row>
    <row r="28" spans="1:37">
      <c r="A28" s="13">
        <v>1953</v>
      </c>
      <c r="B28" s="40">
        <v>20.7</v>
      </c>
      <c r="C28" s="40"/>
      <c r="D28" s="40">
        <v>5.0999999999999996</v>
      </c>
      <c r="E28" s="40"/>
      <c r="F28" s="40">
        <v>2.2000000000000002</v>
      </c>
      <c r="G28" s="40">
        <v>26.4</v>
      </c>
      <c r="H28" s="40">
        <v>5.4</v>
      </c>
      <c r="I28" s="40"/>
      <c r="J28" s="40">
        <v>9.4</v>
      </c>
      <c r="K28" s="58"/>
      <c r="L28" s="40">
        <f t="shared" si="0"/>
        <v>30.800000000000011</v>
      </c>
      <c r="M28" s="25">
        <v>3928</v>
      </c>
      <c r="N28" s="25">
        <f t="shared" si="1"/>
        <v>813.09599999999989</v>
      </c>
      <c r="O28" s="25">
        <f t="shared" si="2"/>
        <v>0</v>
      </c>
      <c r="P28" s="25">
        <f t="shared" si="3"/>
        <v>200.328</v>
      </c>
      <c r="Q28" s="25">
        <f t="shared" si="4"/>
        <v>0</v>
      </c>
      <c r="R28" s="25">
        <f t="shared" si="5"/>
        <v>86.415999999999997</v>
      </c>
      <c r="S28" s="25">
        <f t="shared" si="6"/>
        <v>1036.992</v>
      </c>
      <c r="T28" s="25">
        <f t="shared" si="7"/>
        <v>212.11199999999999</v>
      </c>
      <c r="U28" s="25">
        <f t="shared" si="8"/>
        <v>0</v>
      </c>
      <c r="V28" s="25">
        <f t="shared" si="9"/>
        <v>369.23200000000003</v>
      </c>
      <c r="W28" s="25">
        <f t="shared" si="10"/>
        <v>0</v>
      </c>
      <c r="X28" s="25">
        <f t="shared" si="11"/>
        <v>1209.8240000000003</v>
      </c>
      <c r="Y28" s="25">
        <v>26272</v>
      </c>
      <c r="Z28" s="40">
        <f t="shared" si="12"/>
        <v>3.0949147381242383</v>
      </c>
      <c r="AA28" s="40">
        <f t="shared" si="13"/>
        <v>0</v>
      </c>
      <c r="AB28" s="40">
        <f t="shared" si="14"/>
        <v>0.7625152253349573</v>
      </c>
      <c r="AC28" s="40">
        <f t="shared" si="15"/>
        <v>0</v>
      </c>
      <c r="AD28" s="40">
        <f t="shared" si="16"/>
        <v>0.3289281364190012</v>
      </c>
      <c r="AE28" s="40">
        <f t="shared" si="17"/>
        <v>3.9471376370280145</v>
      </c>
      <c r="AF28" s="40">
        <f t="shared" si="18"/>
        <v>0.80736906211936665</v>
      </c>
      <c r="AG28" s="40">
        <f t="shared" si="19"/>
        <v>0</v>
      </c>
      <c r="AH28" s="40">
        <f t="shared" si="20"/>
        <v>1.4054202192448235</v>
      </c>
      <c r="AI28" s="40">
        <f t="shared" si="21"/>
        <v>0</v>
      </c>
      <c r="AJ28" s="40">
        <f t="shared" si="22"/>
        <v>4.6049939098660175</v>
      </c>
      <c r="AK28" s="28">
        <f t="shared" si="23"/>
        <v>14.951278928136418</v>
      </c>
    </row>
    <row r="29" spans="1:37">
      <c r="A29" s="13">
        <v>1952</v>
      </c>
      <c r="B29" s="40">
        <v>15.6</v>
      </c>
      <c r="C29" s="40"/>
      <c r="D29" s="40">
        <v>5.5</v>
      </c>
      <c r="E29" s="40"/>
      <c r="F29" s="40">
        <v>1.3</v>
      </c>
      <c r="G29" s="40">
        <v>26</v>
      </c>
      <c r="H29" s="40">
        <v>5.5</v>
      </c>
      <c r="I29" s="40"/>
      <c r="J29" s="40">
        <v>9.6</v>
      </c>
      <c r="K29" s="58"/>
      <c r="L29" s="40">
        <f t="shared" si="0"/>
        <v>36.499999999999993</v>
      </c>
      <c r="M29" s="25">
        <v>3564</v>
      </c>
      <c r="N29" s="25">
        <f t="shared" si="1"/>
        <v>555.98400000000004</v>
      </c>
      <c r="O29" s="25">
        <f t="shared" si="2"/>
        <v>0</v>
      </c>
      <c r="P29" s="25">
        <f t="shared" si="3"/>
        <v>196.02</v>
      </c>
      <c r="Q29" s="25">
        <f t="shared" si="4"/>
        <v>0</v>
      </c>
      <c r="R29" s="25">
        <f t="shared" si="5"/>
        <v>46.332000000000001</v>
      </c>
      <c r="S29" s="25">
        <f t="shared" si="6"/>
        <v>926.64</v>
      </c>
      <c r="T29" s="25">
        <f t="shared" si="7"/>
        <v>196.02</v>
      </c>
      <c r="U29" s="25">
        <f t="shared" si="8"/>
        <v>0</v>
      </c>
      <c r="V29" s="25">
        <f t="shared" si="9"/>
        <v>342.14400000000001</v>
      </c>
      <c r="W29" s="25">
        <f t="shared" si="10"/>
        <v>0</v>
      </c>
      <c r="X29" s="25">
        <f t="shared" si="11"/>
        <v>1300.8599999999997</v>
      </c>
      <c r="Y29" s="25">
        <v>24529</v>
      </c>
      <c r="Z29" s="40">
        <f t="shared" si="12"/>
        <v>2.2666394879530354</v>
      </c>
      <c r="AA29" s="40">
        <f t="shared" si="13"/>
        <v>0</v>
      </c>
      <c r="AB29" s="40">
        <f t="shared" si="14"/>
        <v>0.79913571690651886</v>
      </c>
      <c r="AC29" s="40">
        <f t="shared" si="15"/>
        <v>0</v>
      </c>
      <c r="AD29" s="40">
        <f t="shared" si="16"/>
        <v>0.18888662399608624</v>
      </c>
      <c r="AE29" s="40">
        <f t="shared" si="17"/>
        <v>3.7777324799217253</v>
      </c>
      <c r="AF29" s="40">
        <f t="shared" si="18"/>
        <v>0.79913571690651886</v>
      </c>
      <c r="AG29" s="40">
        <f t="shared" si="19"/>
        <v>0</v>
      </c>
      <c r="AH29" s="40">
        <f t="shared" si="20"/>
        <v>1.3948550695095601</v>
      </c>
      <c r="AI29" s="40">
        <f t="shared" si="21"/>
        <v>0</v>
      </c>
      <c r="AJ29" s="40">
        <f t="shared" si="22"/>
        <v>5.3033552121978058</v>
      </c>
      <c r="AK29" s="28">
        <f t="shared" si="23"/>
        <v>14.529740307391251</v>
      </c>
    </row>
    <row r="30" spans="1:37">
      <c r="A30" s="13">
        <v>1951</v>
      </c>
      <c r="B30" s="40"/>
      <c r="C30" s="40"/>
      <c r="D30" s="40"/>
      <c r="E30" s="40"/>
      <c r="F30" s="40"/>
      <c r="G30" s="40"/>
      <c r="H30" s="40"/>
      <c r="I30" s="40"/>
      <c r="J30" s="58"/>
      <c r="K30" s="58"/>
      <c r="L30" s="58"/>
      <c r="M30" s="59"/>
      <c r="N30" s="25">
        <f t="shared" si="1"/>
        <v>0</v>
      </c>
      <c r="O30" s="25">
        <f t="shared" si="2"/>
        <v>0</v>
      </c>
      <c r="P30" s="25">
        <f t="shared" si="3"/>
        <v>0</v>
      </c>
      <c r="Q30" s="25">
        <f t="shared" si="4"/>
        <v>0</v>
      </c>
      <c r="R30" s="25">
        <f t="shared" si="5"/>
        <v>0</v>
      </c>
      <c r="S30" s="25">
        <f t="shared" si="6"/>
        <v>0</v>
      </c>
      <c r="T30" s="25">
        <f t="shared" si="7"/>
        <v>0</v>
      </c>
      <c r="U30" s="25">
        <f t="shared" si="8"/>
        <v>0</v>
      </c>
      <c r="V30" s="25">
        <f t="shared" si="9"/>
        <v>0</v>
      </c>
      <c r="W30" s="25">
        <f t="shared" si="10"/>
        <v>0</v>
      </c>
      <c r="X30" s="25">
        <f t="shared" si="11"/>
        <v>0</v>
      </c>
      <c r="Y30" s="25">
        <v>22995</v>
      </c>
      <c r="Z30" s="40">
        <f t="shared" si="12"/>
        <v>0</v>
      </c>
      <c r="AA30" s="40">
        <f t="shared" si="13"/>
        <v>0</v>
      </c>
      <c r="AB30" s="40">
        <f t="shared" si="14"/>
        <v>0</v>
      </c>
      <c r="AC30" s="40">
        <f t="shared" si="15"/>
        <v>0</v>
      </c>
      <c r="AD30" s="40">
        <f t="shared" si="16"/>
        <v>0</v>
      </c>
      <c r="AE30" s="40">
        <f t="shared" si="17"/>
        <v>0</v>
      </c>
      <c r="AF30" s="40">
        <f t="shared" si="18"/>
        <v>0</v>
      </c>
      <c r="AG30" s="40">
        <f t="shared" si="19"/>
        <v>0</v>
      </c>
      <c r="AH30" s="40">
        <f t="shared" si="20"/>
        <v>0</v>
      </c>
      <c r="AI30" s="40">
        <f t="shared" si="21"/>
        <v>0</v>
      </c>
      <c r="AJ30" s="40">
        <f t="shared" si="22"/>
        <v>0</v>
      </c>
      <c r="AK30" s="28">
        <f t="shared" si="23"/>
        <v>0</v>
      </c>
    </row>
    <row r="31" spans="1:37">
      <c r="A31" s="13">
        <v>1950</v>
      </c>
      <c r="B31" s="40"/>
      <c r="C31" s="40"/>
      <c r="D31" s="40"/>
      <c r="E31" s="40"/>
      <c r="F31" s="40"/>
      <c r="G31" s="40"/>
      <c r="H31" s="40"/>
      <c r="I31" s="40"/>
      <c r="J31" s="58"/>
      <c r="K31" s="58"/>
      <c r="L31" s="58"/>
      <c r="M31" s="59"/>
      <c r="N31" s="25">
        <f t="shared" si="1"/>
        <v>0</v>
      </c>
      <c r="O31" s="25">
        <f t="shared" si="2"/>
        <v>0</v>
      </c>
      <c r="P31" s="25">
        <f t="shared" si="3"/>
        <v>0</v>
      </c>
      <c r="Q31" s="25">
        <f t="shared" si="4"/>
        <v>0</v>
      </c>
      <c r="R31" s="25">
        <f t="shared" si="5"/>
        <v>0</v>
      </c>
      <c r="S31" s="25">
        <f t="shared" si="6"/>
        <v>0</v>
      </c>
      <c r="T31" s="25">
        <f t="shared" si="7"/>
        <v>0</v>
      </c>
      <c r="U31" s="25">
        <f t="shared" si="8"/>
        <v>0</v>
      </c>
      <c r="V31" s="25">
        <f t="shared" si="9"/>
        <v>0</v>
      </c>
      <c r="W31" s="25">
        <f t="shared" si="10"/>
        <v>0</v>
      </c>
      <c r="X31" s="25">
        <f t="shared" si="11"/>
        <v>0</v>
      </c>
      <c r="Y31" s="25">
        <v>23132</v>
      </c>
      <c r="Z31" s="40">
        <f t="shared" si="12"/>
        <v>0</v>
      </c>
      <c r="AA31" s="40">
        <f t="shared" si="13"/>
        <v>0</v>
      </c>
      <c r="AB31" s="40">
        <f t="shared" si="14"/>
        <v>0</v>
      </c>
      <c r="AC31" s="40">
        <f t="shared" si="15"/>
        <v>0</v>
      </c>
      <c r="AD31" s="40">
        <f t="shared" si="16"/>
        <v>0</v>
      </c>
      <c r="AE31" s="40">
        <f t="shared" si="17"/>
        <v>0</v>
      </c>
      <c r="AF31" s="40">
        <f t="shared" si="18"/>
        <v>0</v>
      </c>
      <c r="AG31" s="40">
        <f t="shared" si="19"/>
        <v>0</v>
      </c>
      <c r="AH31" s="40">
        <f t="shared" si="20"/>
        <v>0</v>
      </c>
      <c r="AI31" s="40">
        <f t="shared" si="21"/>
        <v>0</v>
      </c>
      <c r="AJ31" s="40">
        <f t="shared" si="22"/>
        <v>0</v>
      </c>
      <c r="AK31" s="28">
        <f t="shared" si="23"/>
        <v>0</v>
      </c>
    </row>
    <row r="32" spans="1:37">
      <c r="A32" s="13">
        <v>1949</v>
      </c>
      <c r="B32" s="40"/>
      <c r="C32" s="40"/>
      <c r="D32" s="40"/>
      <c r="E32" s="40"/>
      <c r="F32" s="40"/>
      <c r="G32" s="40"/>
      <c r="H32" s="40"/>
      <c r="I32" s="40"/>
      <c r="J32" s="58"/>
      <c r="K32" s="58"/>
      <c r="L32" s="58"/>
      <c r="N32" s="25">
        <f t="shared" si="1"/>
        <v>0</v>
      </c>
      <c r="O32" s="25">
        <f t="shared" si="2"/>
        <v>0</v>
      </c>
      <c r="P32" s="25">
        <f t="shared" si="3"/>
        <v>0</v>
      </c>
      <c r="Q32" s="25">
        <f t="shared" si="4"/>
        <v>0</v>
      </c>
      <c r="R32" s="25">
        <f t="shared" si="5"/>
        <v>0</v>
      </c>
      <c r="S32" s="25">
        <f t="shared" si="6"/>
        <v>0</v>
      </c>
      <c r="T32" s="25">
        <f t="shared" si="7"/>
        <v>0</v>
      </c>
      <c r="U32" s="25">
        <f t="shared" si="8"/>
        <v>0</v>
      </c>
      <c r="V32" s="25">
        <f t="shared" si="9"/>
        <v>0</v>
      </c>
      <c r="W32" s="25">
        <f t="shared" si="10"/>
        <v>0</v>
      </c>
      <c r="X32" s="25">
        <f t="shared" si="11"/>
        <v>0</v>
      </c>
      <c r="Y32" s="25">
        <v>20201</v>
      </c>
      <c r="Z32" s="40">
        <f t="shared" si="12"/>
        <v>0</v>
      </c>
      <c r="AA32" s="40">
        <f t="shared" si="13"/>
        <v>0</v>
      </c>
      <c r="AB32" s="40">
        <f t="shared" si="14"/>
        <v>0</v>
      </c>
      <c r="AC32" s="40">
        <f t="shared" si="15"/>
        <v>0</v>
      </c>
      <c r="AD32" s="40">
        <f t="shared" si="16"/>
        <v>0</v>
      </c>
      <c r="AE32" s="40">
        <f t="shared" si="17"/>
        <v>0</v>
      </c>
      <c r="AF32" s="40">
        <f t="shared" si="18"/>
        <v>0</v>
      </c>
      <c r="AG32" s="40">
        <f t="shared" si="19"/>
        <v>0</v>
      </c>
      <c r="AH32" s="40">
        <f t="shared" si="20"/>
        <v>0</v>
      </c>
      <c r="AI32" s="40">
        <f t="shared" si="21"/>
        <v>0</v>
      </c>
      <c r="AJ32" s="40">
        <f t="shared" si="22"/>
        <v>0</v>
      </c>
      <c r="AK32" s="28">
        <f t="shared" si="23"/>
        <v>0</v>
      </c>
    </row>
    <row r="33" spans="1:37">
      <c r="A33" s="13">
        <v>1948</v>
      </c>
      <c r="B33" s="40"/>
      <c r="C33" s="40"/>
      <c r="D33" s="40"/>
      <c r="E33" s="40"/>
      <c r="F33" s="40"/>
      <c r="G33" s="40"/>
      <c r="H33" s="40"/>
      <c r="I33" s="40"/>
      <c r="J33" s="58"/>
      <c r="K33" s="58"/>
      <c r="L33" s="58"/>
      <c r="N33" s="25">
        <f t="shared" si="1"/>
        <v>0</v>
      </c>
      <c r="O33" s="25">
        <f t="shared" si="2"/>
        <v>0</v>
      </c>
      <c r="P33" s="25">
        <f t="shared" si="3"/>
        <v>0</v>
      </c>
      <c r="Q33" s="25">
        <f t="shared" si="4"/>
        <v>0</v>
      </c>
      <c r="R33" s="25">
        <f t="shared" si="5"/>
        <v>0</v>
      </c>
      <c r="S33" s="25">
        <f t="shared" si="6"/>
        <v>0</v>
      </c>
      <c r="T33" s="25">
        <f t="shared" si="7"/>
        <v>0</v>
      </c>
      <c r="U33" s="25">
        <f t="shared" si="8"/>
        <v>0</v>
      </c>
      <c r="V33" s="25">
        <f t="shared" si="9"/>
        <v>0</v>
      </c>
      <c r="W33" s="25">
        <f t="shared" si="10"/>
        <v>0</v>
      </c>
      <c r="X33" s="25">
        <f t="shared" si="11"/>
        <v>0</v>
      </c>
      <c r="Y33" s="25">
        <v>18843</v>
      </c>
      <c r="Z33" s="40">
        <f t="shared" si="12"/>
        <v>0</v>
      </c>
      <c r="AA33" s="40">
        <f t="shared" si="13"/>
        <v>0</v>
      </c>
      <c r="AB33" s="40">
        <f t="shared" si="14"/>
        <v>0</v>
      </c>
      <c r="AC33" s="40">
        <f t="shared" si="15"/>
        <v>0</v>
      </c>
      <c r="AD33" s="40">
        <f t="shared" si="16"/>
        <v>0</v>
      </c>
      <c r="AE33" s="40">
        <f t="shared" si="17"/>
        <v>0</v>
      </c>
      <c r="AF33" s="40">
        <f t="shared" si="18"/>
        <v>0</v>
      </c>
      <c r="AG33" s="40">
        <f t="shared" si="19"/>
        <v>0</v>
      </c>
      <c r="AH33" s="40">
        <f t="shared" si="20"/>
        <v>0</v>
      </c>
      <c r="AI33" s="40">
        <f t="shared" si="21"/>
        <v>0</v>
      </c>
      <c r="AJ33" s="40">
        <f t="shared" si="22"/>
        <v>0</v>
      </c>
      <c r="AK33" s="28">
        <f t="shared" si="23"/>
        <v>0</v>
      </c>
    </row>
    <row r="34" spans="1:37">
      <c r="A34" s="13">
        <v>1947</v>
      </c>
      <c r="B34" s="40"/>
      <c r="C34" s="40"/>
      <c r="D34" s="40"/>
      <c r="E34" s="40"/>
      <c r="F34" s="40"/>
      <c r="G34" s="40"/>
      <c r="H34" s="40"/>
      <c r="I34" s="40"/>
      <c r="J34" s="58"/>
      <c r="K34" s="58"/>
      <c r="L34" s="58"/>
      <c r="N34" s="25">
        <f t="shared" si="1"/>
        <v>0</v>
      </c>
      <c r="O34" s="25">
        <f t="shared" si="2"/>
        <v>0</v>
      </c>
      <c r="P34" s="25">
        <f t="shared" si="3"/>
        <v>0</v>
      </c>
      <c r="Q34" s="25">
        <f t="shared" si="4"/>
        <v>0</v>
      </c>
      <c r="R34" s="25">
        <f t="shared" si="5"/>
        <v>0</v>
      </c>
      <c r="S34" s="25">
        <f t="shared" si="6"/>
        <v>0</v>
      </c>
      <c r="T34" s="25">
        <f t="shared" si="7"/>
        <v>0</v>
      </c>
      <c r="U34" s="25">
        <f t="shared" si="8"/>
        <v>0</v>
      </c>
      <c r="V34" s="25">
        <f t="shared" si="9"/>
        <v>0</v>
      </c>
      <c r="W34" s="25">
        <f t="shared" si="10"/>
        <v>0</v>
      </c>
      <c r="X34" s="25">
        <f t="shared" si="11"/>
        <v>0</v>
      </c>
      <c r="Y34" s="25">
        <v>17292</v>
      </c>
      <c r="Z34" s="40">
        <f t="shared" si="12"/>
        <v>0</v>
      </c>
      <c r="AA34" s="40">
        <f t="shared" si="13"/>
        <v>0</v>
      </c>
      <c r="AB34" s="40">
        <f t="shared" si="14"/>
        <v>0</v>
      </c>
      <c r="AC34" s="40">
        <f t="shared" si="15"/>
        <v>0</v>
      </c>
      <c r="AD34" s="40">
        <f t="shared" si="16"/>
        <v>0</v>
      </c>
      <c r="AE34" s="40">
        <f t="shared" si="17"/>
        <v>0</v>
      </c>
      <c r="AF34" s="40">
        <f t="shared" si="18"/>
        <v>0</v>
      </c>
      <c r="AG34" s="40">
        <f t="shared" si="19"/>
        <v>0</v>
      </c>
      <c r="AH34" s="40">
        <f t="shared" si="20"/>
        <v>0</v>
      </c>
      <c r="AI34" s="40">
        <f t="shared" si="21"/>
        <v>0</v>
      </c>
      <c r="AJ34" s="40">
        <f t="shared" si="22"/>
        <v>0</v>
      </c>
      <c r="AK34" s="28">
        <f t="shared" si="23"/>
        <v>0</v>
      </c>
    </row>
    <row r="35" spans="1:37">
      <c r="A35" s="13">
        <v>1946</v>
      </c>
      <c r="B35" s="40"/>
      <c r="C35" s="40"/>
      <c r="D35" s="40"/>
      <c r="E35" s="40"/>
      <c r="F35" s="40"/>
      <c r="G35" s="40"/>
      <c r="H35" s="40"/>
      <c r="I35" s="40"/>
      <c r="J35" s="58"/>
      <c r="K35" s="58"/>
      <c r="L35" s="58"/>
      <c r="N35" s="25">
        <f t="shared" si="1"/>
        <v>0</v>
      </c>
      <c r="O35" s="25">
        <f t="shared" si="2"/>
        <v>0</v>
      </c>
      <c r="P35" s="25">
        <f t="shared" si="3"/>
        <v>0</v>
      </c>
      <c r="Q35" s="25">
        <f t="shared" si="4"/>
        <v>0</v>
      </c>
      <c r="R35" s="25">
        <f t="shared" si="5"/>
        <v>0</v>
      </c>
      <c r="S35" s="25">
        <f t="shared" si="6"/>
        <v>0</v>
      </c>
      <c r="T35" s="25">
        <f t="shared" si="7"/>
        <v>0</v>
      </c>
      <c r="U35" s="25">
        <f t="shared" si="8"/>
        <v>0</v>
      </c>
      <c r="V35" s="25">
        <f t="shared" si="9"/>
        <v>0</v>
      </c>
      <c r="W35" s="25">
        <f t="shared" si="10"/>
        <v>0</v>
      </c>
      <c r="X35" s="25">
        <f t="shared" si="11"/>
        <v>0</v>
      </c>
      <c r="Y35" s="25">
        <v>15626</v>
      </c>
      <c r="Z35" s="40">
        <f t="shared" si="12"/>
        <v>0</v>
      </c>
      <c r="AA35" s="40">
        <f t="shared" si="13"/>
        <v>0</v>
      </c>
      <c r="AB35" s="40">
        <f t="shared" si="14"/>
        <v>0</v>
      </c>
      <c r="AC35" s="40">
        <f t="shared" si="15"/>
        <v>0</v>
      </c>
      <c r="AD35" s="40">
        <f t="shared" si="16"/>
        <v>0</v>
      </c>
      <c r="AE35" s="40">
        <f t="shared" si="17"/>
        <v>0</v>
      </c>
      <c r="AF35" s="40">
        <f t="shared" si="18"/>
        <v>0</v>
      </c>
      <c r="AG35" s="40">
        <f t="shared" si="19"/>
        <v>0</v>
      </c>
      <c r="AH35" s="40">
        <f t="shared" si="20"/>
        <v>0</v>
      </c>
      <c r="AI35" s="40">
        <f t="shared" si="21"/>
        <v>0</v>
      </c>
      <c r="AJ35" s="40">
        <f t="shared" si="22"/>
        <v>0</v>
      </c>
      <c r="AK35" s="28">
        <f t="shared" si="23"/>
        <v>0</v>
      </c>
    </row>
    <row r="36" spans="1:37">
      <c r="A36" s="13">
        <v>1945</v>
      </c>
      <c r="B36" s="40"/>
      <c r="C36" s="40"/>
      <c r="D36" s="40"/>
      <c r="E36" s="40"/>
      <c r="F36" s="40"/>
      <c r="G36" s="40"/>
      <c r="H36" s="40"/>
      <c r="I36" s="40"/>
      <c r="J36" s="58"/>
      <c r="K36" s="58"/>
      <c r="L36" s="58"/>
      <c r="N36" s="25">
        <f t="shared" si="1"/>
        <v>0</v>
      </c>
      <c r="O36" s="25">
        <f t="shared" si="2"/>
        <v>0</v>
      </c>
      <c r="P36" s="25">
        <f t="shared" si="3"/>
        <v>0</v>
      </c>
      <c r="Q36" s="25">
        <f t="shared" si="4"/>
        <v>0</v>
      </c>
      <c r="R36" s="25">
        <f t="shared" si="5"/>
        <v>0</v>
      </c>
      <c r="S36" s="25">
        <f t="shared" si="6"/>
        <v>0</v>
      </c>
      <c r="T36" s="25">
        <f t="shared" si="7"/>
        <v>0</v>
      </c>
      <c r="U36" s="25">
        <f t="shared" si="8"/>
        <v>0</v>
      </c>
      <c r="V36" s="25">
        <f t="shared" si="9"/>
        <v>0</v>
      </c>
      <c r="W36" s="25">
        <f t="shared" si="10"/>
        <v>0</v>
      </c>
      <c r="X36" s="25">
        <f t="shared" si="11"/>
        <v>0</v>
      </c>
      <c r="Y36" s="25">
        <v>14390</v>
      </c>
      <c r="Z36" s="40">
        <f t="shared" si="12"/>
        <v>0</v>
      </c>
      <c r="AA36" s="40">
        <f t="shared" si="13"/>
        <v>0</v>
      </c>
      <c r="AB36" s="40">
        <f t="shared" si="14"/>
        <v>0</v>
      </c>
      <c r="AC36" s="40">
        <f t="shared" si="15"/>
        <v>0</v>
      </c>
      <c r="AD36" s="40">
        <f t="shared" si="16"/>
        <v>0</v>
      </c>
      <c r="AE36" s="40">
        <f t="shared" si="17"/>
        <v>0</v>
      </c>
      <c r="AF36" s="40">
        <f t="shared" si="18"/>
        <v>0</v>
      </c>
      <c r="AG36" s="40">
        <f t="shared" si="19"/>
        <v>0</v>
      </c>
      <c r="AH36" s="40">
        <f t="shared" si="20"/>
        <v>0</v>
      </c>
      <c r="AI36" s="40">
        <f t="shared" si="21"/>
        <v>0</v>
      </c>
      <c r="AJ36" s="40">
        <f t="shared" si="22"/>
        <v>0</v>
      </c>
      <c r="AK36" s="28">
        <f t="shared" si="23"/>
        <v>0</v>
      </c>
    </row>
    <row r="37" spans="1:37">
      <c r="A37" s="13">
        <v>1944</v>
      </c>
      <c r="B37" s="40"/>
      <c r="C37" s="40"/>
      <c r="D37" s="40"/>
      <c r="E37" s="40"/>
      <c r="F37" s="40"/>
      <c r="G37" s="40"/>
      <c r="H37" s="40"/>
      <c r="I37" s="40"/>
      <c r="J37" s="58"/>
      <c r="K37" s="58"/>
      <c r="L37" s="58"/>
      <c r="N37" s="25">
        <f t="shared" si="1"/>
        <v>0</v>
      </c>
      <c r="O37" s="25">
        <f t="shared" si="2"/>
        <v>0</v>
      </c>
      <c r="P37" s="25">
        <f t="shared" si="3"/>
        <v>0</v>
      </c>
      <c r="Q37" s="25">
        <f t="shared" si="4"/>
        <v>0</v>
      </c>
      <c r="R37" s="25">
        <f t="shared" si="5"/>
        <v>0</v>
      </c>
      <c r="S37" s="25">
        <f t="shared" si="6"/>
        <v>0</v>
      </c>
      <c r="T37" s="25">
        <f t="shared" si="7"/>
        <v>0</v>
      </c>
      <c r="U37" s="25">
        <f t="shared" si="8"/>
        <v>0</v>
      </c>
      <c r="V37" s="25">
        <f t="shared" si="9"/>
        <v>0</v>
      </c>
      <c r="W37" s="25">
        <f t="shared" si="10"/>
        <v>0</v>
      </c>
      <c r="X37" s="25">
        <f t="shared" si="11"/>
        <v>0</v>
      </c>
      <c r="Y37" s="25">
        <v>14437</v>
      </c>
      <c r="Z37" s="40">
        <f t="shared" si="12"/>
        <v>0</v>
      </c>
      <c r="AA37" s="40">
        <f t="shared" si="13"/>
        <v>0</v>
      </c>
      <c r="AB37" s="40">
        <f t="shared" si="14"/>
        <v>0</v>
      </c>
      <c r="AC37" s="40">
        <f t="shared" si="15"/>
        <v>0</v>
      </c>
      <c r="AD37" s="40">
        <f t="shared" si="16"/>
        <v>0</v>
      </c>
      <c r="AE37" s="40">
        <f t="shared" si="17"/>
        <v>0</v>
      </c>
      <c r="AF37" s="40">
        <f t="shared" si="18"/>
        <v>0</v>
      </c>
      <c r="AG37" s="40">
        <f t="shared" si="19"/>
        <v>0</v>
      </c>
      <c r="AH37" s="40">
        <f t="shared" si="20"/>
        <v>0</v>
      </c>
      <c r="AI37" s="40">
        <f t="shared" si="21"/>
        <v>0</v>
      </c>
      <c r="AJ37" s="40">
        <f t="shared" si="22"/>
        <v>0</v>
      </c>
      <c r="AK37" s="28">
        <f t="shared" si="23"/>
        <v>0</v>
      </c>
    </row>
    <row r="38" spans="1:37">
      <c r="A38" s="13">
        <v>1943</v>
      </c>
      <c r="B38" s="40"/>
      <c r="C38" s="40"/>
      <c r="D38" s="40"/>
      <c r="E38" s="40"/>
      <c r="F38" s="40"/>
      <c r="G38" s="40"/>
      <c r="H38" s="40"/>
      <c r="I38" s="40"/>
      <c r="J38" s="58"/>
      <c r="K38" s="58"/>
      <c r="L38" s="58"/>
      <c r="N38" s="25">
        <f t="shared" ref="N38:N69" si="24">B38*$M38/100</f>
        <v>0</v>
      </c>
      <c r="O38" s="25">
        <f t="shared" ref="O38:O69" si="25">C38*$M38/100</f>
        <v>0</v>
      </c>
      <c r="P38" s="25">
        <f t="shared" ref="P38:P69" si="26">D38*$M38/100</f>
        <v>0</v>
      </c>
      <c r="Q38" s="25">
        <f t="shared" ref="Q38:Q69" si="27">E38*$M38/100</f>
        <v>0</v>
      </c>
      <c r="R38" s="25">
        <f t="shared" ref="R38:R69" si="28">F38*$M38/100</f>
        <v>0</v>
      </c>
      <c r="S38" s="25">
        <f t="shared" ref="S38:S69" si="29">G38*$M38/100</f>
        <v>0</v>
      </c>
      <c r="T38" s="25">
        <f t="shared" ref="T38:T69" si="30">H38*$M38/100</f>
        <v>0</v>
      </c>
      <c r="U38" s="25">
        <f t="shared" ref="U38:U69" si="31">I38*$M38/100</f>
        <v>0</v>
      </c>
      <c r="V38" s="25">
        <f t="shared" ref="V38:V69" si="32">J38*$M38/100</f>
        <v>0</v>
      </c>
      <c r="W38" s="25">
        <f t="shared" ref="W38:W69" si="33">K38*$M38/100</f>
        <v>0</v>
      </c>
      <c r="X38" s="25">
        <f t="shared" ref="X38:X69" si="34">L38*$M38/100</f>
        <v>0</v>
      </c>
      <c r="Y38" s="25">
        <v>12938</v>
      </c>
      <c r="Z38" s="40">
        <f t="shared" ref="Z38:Z60" si="35">100*N38/$Y38</f>
        <v>0</v>
      </c>
      <c r="AA38" s="40">
        <f t="shared" ref="AA38:AA60" si="36">100*O38/$Y38</f>
        <v>0</v>
      </c>
      <c r="AB38" s="40">
        <f t="shared" ref="AB38:AB60" si="37">100*P38/$Y38</f>
        <v>0</v>
      </c>
      <c r="AC38" s="40">
        <f t="shared" ref="AC38:AC60" si="38">100*Q38/$Y38</f>
        <v>0</v>
      </c>
      <c r="AD38" s="40">
        <f t="shared" ref="AD38:AD60" si="39">100*R38/$Y38</f>
        <v>0</v>
      </c>
      <c r="AE38" s="40">
        <f t="shared" ref="AE38:AE60" si="40">100*S38/$Y38</f>
        <v>0</v>
      </c>
      <c r="AF38" s="40">
        <f t="shared" ref="AF38:AF60" si="41">100*T38/$Y38</f>
        <v>0</v>
      </c>
      <c r="AG38" s="40">
        <f t="shared" ref="AG38:AG60" si="42">100*U38/$Y38</f>
        <v>0</v>
      </c>
      <c r="AH38" s="40">
        <f t="shared" ref="AH38:AH60" si="43">100*V38/$Y38</f>
        <v>0</v>
      </c>
      <c r="AI38" s="40">
        <f t="shared" ref="AI38:AI60" si="44">100*W38/$Y38</f>
        <v>0</v>
      </c>
      <c r="AJ38" s="40">
        <f t="shared" ref="AJ38:AJ60" si="45">100*X38/$Y38</f>
        <v>0</v>
      </c>
      <c r="AK38" s="28">
        <f t="shared" ref="AK38:AK60" si="46">SUM(Z38:AJ38)</f>
        <v>0</v>
      </c>
    </row>
    <row r="39" spans="1:37">
      <c r="A39" s="13">
        <v>1942</v>
      </c>
      <c r="B39" s="40"/>
      <c r="C39" s="40"/>
      <c r="D39" s="40"/>
      <c r="E39" s="40"/>
      <c r="F39" s="40"/>
      <c r="G39" s="40"/>
      <c r="H39" s="40"/>
      <c r="I39" s="40"/>
      <c r="J39" s="58"/>
      <c r="K39" s="58"/>
      <c r="L39" s="58"/>
      <c r="N39" s="25">
        <f t="shared" si="24"/>
        <v>0</v>
      </c>
      <c r="O39" s="25">
        <f t="shared" si="25"/>
        <v>0</v>
      </c>
      <c r="P39" s="25">
        <f t="shared" si="26"/>
        <v>0</v>
      </c>
      <c r="Q39" s="25">
        <f t="shared" si="27"/>
        <v>0</v>
      </c>
      <c r="R39" s="25">
        <f t="shared" si="28"/>
        <v>0</v>
      </c>
      <c r="S39" s="25">
        <f t="shared" si="29"/>
        <v>0</v>
      </c>
      <c r="T39" s="25">
        <f t="shared" si="30"/>
        <v>0</v>
      </c>
      <c r="U39" s="25">
        <f t="shared" si="31"/>
        <v>0</v>
      </c>
      <c r="V39" s="25">
        <f t="shared" si="32"/>
        <v>0</v>
      </c>
      <c r="W39" s="25">
        <f t="shared" si="33"/>
        <v>0</v>
      </c>
      <c r="X39" s="25">
        <f t="shared" si="34"/>
        <v>0</v>
      </c>
      <c r="Y39" s="25">
        <v>11466</v>
      </c>
      <c r="Z39" s="40">
        <f t="shared" si="35"/>
        <v>0</v>
      </c>
      <c r="AA39" s="40">
        <f t="shared" si="36"/>
        <v>0</v>
      </c>
      <c r="AB39" s="40">
        <f t="shared" si="37"/>
        <v>0</v>
      </c>
      <c r="AC39" s="40">
        <f t="shared" si="38"/>
        <v>0</v>
      </c>
      <c r="AD39" s="40">
        <f t="shared" si="39"/>
        <v>0</v>
      </c>
      <c r="AE39" s="40">
        <f t="shared" si="40"/>
        <v>0</v>
      </c>
      <c r="AF39" s="40">
        <f t="shared" si="41"/>
        <v>0</v>
      </c>
      <c r="AG39" s="40">
        <f t="shared" si="42"/>
        <v>0</v>
      </c>
      <c r="AH39" s="40">
        <f t="shared" si="43"/>
        <v>0</v>
      </c>
      <c r="AI39" s="40">
        <f t="shared" si="44"/>
        <v>0</v>
      </c>
      <c r="AJ39" s="40">
        <f t="shared" si="45"/>
        <v>0</v>
      </c>
      <c r="AK39" s="28">
        <f t="shared" si="46"/>
        <v>0</v>
      </c>
    </row>
    <row r="40" spans="1:37">
      <c r="A40" s="13">
        <v>1941</v>
      </c>
      <c r="B40" s="40"/>
      <c r="C40" s="40"/>
      <c r="D40" s="40"/>
      <c r="E40" s="40"/>
      <c r="F40" s="40"/>
      <c r="G40" s="40"/>
      <c r="H40" s="40"/>
      <c r="I40" s="40"/>
      <c r="J40" s="58"/>
      <c r="K40" s="58"/>
      <c r="L40" s="58"/>
      <c r="N40" s="25">
        <f t="shared" si="24"/>
        <v>0</v>
      </c>
      <c r="O40" s="25">
        <f t="shared" si="25"/>
        <v>0</v>
      </c>
      <c r="P40" s="25">
        <f t="shared" si="26"/>
        <v>0</v>
      </c>
      <c r="Q40" s="25">
        <f t="shared" si="27"/>
        <v>0</v>
      </c>
      <c r="R40" s="25">
        <f t="shared" si="28"/>
        <v>0</v>
      </c>
      <c r="S40" s="25">
        <f t="shared" si="29"/>
        <v>0</v>
      </c>
      <c r="T40" s="25">
        <f t="shared" si="30"/>
        <v>0</v>
      </c>
      <c r="U40" s="25">
        <f t="shared" si="31"/>
        <v>0</v>
      </c>
      <c r="V40" s="25">
        <f t="shared" si="32"/>
        <v>0</v>
      </c>
      <c r="W40" s="25">
        <f t="shared" si="33"/>
        <v>0</v>
      </c>
      <c r="X40" s="25">
        <f t="shared" si="34"/>
        <v>0</v>
      </c>
      <c r="Y40" s="25">
        <v>10207</v>
      </c>
      <c r="Z40" s="40">
        <f t="shared" si="35"/>
        <v>0</v>
      </c>
      <c r="AA40" s="40">
        <f t="shared" si="36"/>
        <v>0</v>
      </c>
      <c r="AB40" s="40">
        <f t="shared" si="37"/>
        <v>0</v>
      </c>
      <c r="AC40" s="40">
        <f t="shared" si="38"/>
        <v>0</v>
      </c>
      <c r="AD40" s="40">
        <f t="shared" si="39"/>
        <v>0</v>
      </c>
      <c r="AE40" s="40">
        <f t="shared" si="40"/>
        <v>0</v>
      </c>
      <c r="AF40" s="40">
        <f t="shared" si="41"/>
        <v>0</v>
      </c>
      <c r="AG40" s="40">
        <f t="shared" si="42"/>
        <v>0</v>
      </c>
      <c r="AH40" s="40">
        <f t="shared" si="43"/>
        <v>0</v>
      </c>
      <c r="AI40" s="40">
        <f t="shared" si="44"/>
        <v>0</v>
      </c>
      <c r="AJ40" s="40">
        <f t="shared" si="45"/>
        <v>0</v>
      </c>
      <c r="AK40" s="28">
        <f t="shared" si="46"/>
        <v>0</v>
      </c>
    </row>
    <row r="41" spans="1:37">
      <c r="A41" s="13">
        <v>1940</v>
      </c>
      <c r="B41" s="40"/>
      <c r="C41" s="40"/>
      <c r="D41" s="40"/>
      <c r="E41" s="40"/>
      <c r="F41" s="40"/>
      <c r="G41" s="40"/>
      <c r="H41" s="40"/>
      <c r="I41" s="40"/>
      <c r="J41" s="58"/>
      <c r="K41" s="58"/>
      <c r="L41" s="58"/>
      <c r="N41" s="25">
        <f t="shared" si="24"/>
        <v>0</v>
      </c>
      <c r="O41" s="25">
        <f t="shared" si="25"/>
        <v>0</v>
      </c>
      <c r="P41" s="25">
        <f t="shared" si="26"/>
        <v>0</v>
      </c>
      <c r="Q41" s="25">
        <f t="shared" si="27"/>
        <v>0</v>
      </c>
      <c r="R41" s="25">
        <f t="shared" si="28"/>
        <v>0</v>
      </c>
      <c r="S41" s="25">
        <f t="shared" si="29"/>
        <v>0</v>
      </c>
      <c r="T41" s="25">
        <f t="shared" si="30"/>
        <v>0</v>
      </c>
      <c r="U41" s="25">
        <f t="shared" si="31"/>
        <v>0</v>
      </c>
      <c r="V41" s="25">
        <f t="shared" si="32"/>
        <v>0</v>
      </c>
      <c r="W41" s="25">
        <f t="shared" si="33"/>
        <v>0</v>
      </c>
      <c r="X41" s="25">
        <f t="shared" si="34"/>
        <v>0</v>
      </c>
      <c r="Y41" s="25">
        <v>9048</v>
      </c>
      <c r="Z41" s="40">
        <f t="shared" si="35"/>
        <v>0</v>
      </c>
      <c r="AA41" s="40">
        <f t="shared" si="36"/>
        <v>0</v>
      </c>
      <c r="AB41" s="40">
        <f t="shared" si="37"/>
        <v>0</v>
      </c>
      <c r="AC41" s="40">
        <f t="shared" si="38"/>
        <v>0</v>
      </c>
      <c r="AD41" s="40">
        <f t="shared" si="39"/>
        <v>0</v>
      </c>
      <c r="AE41" s="40">
        <f t="shared" si="40"/>
        <v>0</v>
      </c>
      <c r="AF41" s="40">
        <f t="shared" si="41"/>
        <v>0</v>
      </c>
      <c r="AG41" s="40">
        <f t="shared" si="42"/>
        <v>0</v>
      </c>
      <c r="AH41" s="40">
        <f t="shared" si="43"/>
        <v>0</v>
      </c>
      <c r="AI41" s="40">
        <f t="shared" si="44"/>
        <v>0</v>
      </c>
      <c r="AJ41" s="40">
        <f t="shared" si="45"/>
        <v>0</v>
      </c>
      <c r="AK41" s="28">
        <f t="shared" si="46"/>
        <v>0</v>
      </c>
    </row>
    <row r="42" spans="1:37">
      <c r="A42" s="13">
        <v>1939</v>
      </c>
      <c r="B42" s="40"/>
      <c r="C42" s="40"/>
      <c r="D42" s="40"/>
      <c r="E42" s="40"/>
      <c r="F42" s="40"/>
      <c r="G42" s="40"/>
      <c r="H42" s="40"/>
      <c r="I42" s="40"/>
      <c r="J42" s="58"/>
      <c r="K42" s="58"/>
      <c r="L42" s="58"/>
      <c r="N42" s="25">
        <f t="shared" si="24"/>
        <v>0</v>
      </c>
      <c r="O42" s="25">
        <f t="shared" si="25"/>
        <v>0</v>
      </c>
      <c r="P42" s="25">
        <f t="shared" si="26"/>
        <v>0</v>
      </c>
      <c r="Q42" s="25">
        <f t="shared" si="27"/>
        <v>0</v>
      </c>
      <c r="R42" s="25">
        <f t="shared" si="28"/>
        <v>0</v>
      </c>
      <c r="S42" s="25">
        <f t="shared" si="29"/>
        <v>0</v>
      </c>
      <c r="T42" s="25">
        <f t="shared" si="30"/>
        <v>0</v>
      </c>
      <c r="U42" s="25">
        <f t="shared" si="31"/>
        <v>0</v>
      </c>
      <c r="V42" s="25">
        <f t="shared" si="32"/>
        <v>0</v>
      </c>
      <c r="W42" s="25">
        <f t="shared" si="33"/>
        <v>0</v>
      </c>
      <c r="X42" s="25">
        <f t="shared" si="34"/>
        <v>0</v>
      </c>
      <c r="Y42" s="25">
        <v>8577</v>
      </c>
      <c r="Z42" s="40">
        <f t="shared" si="35"/>
        <v>0</v>
      </c>
      <c r="AA42" s="40">
        <f t="shared" si="36"/>
        <v>0</v>
      </c>
      <c r="AB42" s="40">
        <f t="shared" si="37"/>
        <v>0</v>
      </c>
      <c r="AC42" s="40">
        <f t="shared" si="38"/>
        <v>0</v>
      </c>
      <c r="AD42" s="40">
        <f t="shared" si="39"/>
        <v>0</v>
      </c>
      <c r="AE42" s="40">
        <f t="shared" si="40"/>
        <v>0</v>
      </c>
      <c r="AF42" s="40">
        <f t="shared" si="41"/>
        <v>0</v>
      </c>
      <c r="AG42" s="40">
        <f t="shared" si="42"/>
        <v>0</v>
      </c>
      <c r="AH42" s="40">
        <f t="shared" si="43"/>
        <v>0</v>
      </c>
      <c r="AI42" s="40">
        <f t="shared" si="44"/>
        <v>0</v>
      </c>
      <c r="AJ42" s="40">
        <f t="shared" si="45"/>
        <v>0</v>
      </c>
      <c r="AK42" s="28">
        <f t="shared" si="46"/>
        <v>0</v>
      </c>
    </row>
    <row r="43" spans="1:37">
      <c r="A43" s="13">
        <v>1938</v>
      </c>
      <c r="B43" s="40">
        <v>9.6</v>
      </c>
      <c r="C43" s="40"/>
      <c r="D43" s="40">
        <v>6.4</v>
      </c>
      <c r="E43" s="40"/>
      <c r="F43" s="40">
        <v>10.3</v>
      </c>
      <c r="G43" s="40">
        <v>13.1</v>
      </c>
      <c r="H43" s="40">
        <v>10.6</v>
      </c>
      <c r="I43" s="40">
        <v>13.8</v>
      </c>
      <c r="J43" s="58">
        <v>13.8</v>
      </c>
      <c r="K43" s="58"/>
      <c r="L43" s="40">
        <f>100-SUM(B43:K43)</f>
        <v>22.400000000000006</v>
      </c>
      <c r="M43" s="25">
        <v>689</v>
      </c>
      <c r="N43" s="25">
        <f t="shared" si="24"/>
        <v>66.143999999999991</v>
      </c>
      <c r="O43" s="25">
        <f t="shared" si="25"/>
        <v>0</v>
      </c>
      <c r="P43" s="25">
        <f t="shared" si="26"/>
        <v>44.096000000000004</v>
      </c>
      <c r="Q43" s="25">
        <f t="shared" si="27"/>
        <v>0</v>
      </c>
      <c r="R43" s="25">
        <f t="shared" si="28"/>
        <v>70.967000000000013</v>
      </c>
      <c r="S43" s="25">
        <f t="shared" si="29"/>
        <v>90.259</v>
      </c>
      <c r="T43" s="25">
        <f t="shared" si="30"/>
        <v>73.033999999999992</v>
      </c>
      <c r="U43" s="25">
        <f t="shared" si="31"/>
        <v>95.082000000000008</v>
      </c>
      <c r="V43" s="25">
        <f t="shared" si="32"/>
        <v>95.082000000000008</v>
      </c>
      <c r="W43" s="25">
        <f t="shared" si="33"/>
        <v>0</v>
      </c>
      <c r="X43" s="25">
        <f t="shared" si="34"/>
        <v>154.33600000000004</v>
      </c>
      <c r="Y43" s="25">
        <v>7936</v>
      </c>
      <c r="Z43" s="40">
        <f t="shared" si="35"/>
        <v>0.83346774193548367</v>
      </c>
      <c r="AA43" s="40">
        <f t="shared" si="36"/>
        <v>0</v>
      </c>
      <c r="AB43" s="40">
        <f t="shared" si="37"/>
        <v>0.5556451612903226</v>
      </c>
      <c r="AC43" s="40">
        <f t="shared" si="38"/>
        <v>0</v>
      </c>
      <c r="AD43" s="40">
        <f t="shared" si="39"/>
        <v>0.89424143145161306</v>
      </c>
      <c r="AE43" s="40">
        <f t="shared" si="40"/>
        <v>1.1373361895161289</v>
      </c>
      <c r="AF43" s="40">
        <f t="shared" si="41"/>
        <v>0.92028729838709677</v>
      </c>
      <c r="AG43" s="40">
        <f t="shared" si="42"/>
        <v>1.1981098790322582</v>
      </c>
      <c r="AH43" s="40">
        <f t="shared" si="43"/>
        <v>1.1981098790322582</v>
      </c>
      <c r="AI43" s="40">
        <f t="shared" si="44"/>
        <v>0</v>
      </c>
      <c r="AJ43" s="40">
        <f t="shared" si="45"/>
        <v>1.9447580645161295</v>
      </c>
      <c r="AK43" s="28">
        <f t="shared" si="46"/>
        <v>8.6819556451612918</v>
      </c>
    </row>
    <row r="44" spans="1:37">
      <c r="A44" s="13">
        <v>1937</v>
      </c>
      <c r="B44" s="40"/>
      <c r="C44" s="40"/>
      <c r="D44" s="40"/>
      <c r="E44" s="40"/>
      <c r="F44" s="40"/>
      <c r="G44" s="40"/>
      <c r="H44" s="40"/>
      <c r="I44" s="40"/>
      <c r="J44" s="58"/>
      <c r="K44" s="58"/>
      <c r="L44" s="58"/>
      <c r="M44" s="60"/>
      <c r="N44" s="25">
        <f t="shared" si="24"/>
        <v>0</v>
      </c>
      <c r="O44" s="25">
        <f t="shared" si="25"/>
        <v>0</v>
      </c>
      <c r="P44" s="25">
        <f t="shared" si="26"/>
        <v>0</v>
      </c>
      <c r="Q44" s="25">
        <f t="shared" si="27"/>
        <v>0</v>
      </c>
      <c r="R44" s="25">
        <f t="shared" si="28"/>
        <v>0</v>
      </c>
      <c r="S44" s="25">
        <f t="shared" si="29"/>
        <v>0</v>
      </c>
      <c r="T44" s="25">
        <f t="shared" si="30"/>
        <v>0</v>
      </c>
      <c r="U44" s="25">
        <f t="shared" si="31"/>
        <v>0</v>
      </c>
      <c r="V44" s="25">
        <f t="shared" si="32"/>
        <v>0</v>
      </c>
      <c r="W44" s="25">
        <f t="shared" si="33"/>
        <v>0</v>
      </c>
      <c r="X44" s="25">
        <f t="shared" si="34"/>
        <v>0</v>
      </c>
      <c r="Y44" s="25">
        <v>7559</v>
      </c>
      <c r="Z44" s="40">
        <f t="shared" si="35"/>
        <v>0</v>
      </c>
      <c r="AA44" s="40">
        <f t="shared" si="36"/>
        <v>0</v>
      </c>
      <c r="AB44" s="40">
        <f t="shared" si="37"/>
        <v>0</v>
      </c>
      <c r="AC44" s="40">
        <f t="shared" si="38"/>
        <v>0</v>
      </c>
      <c r="AD44" s="40">
        <f t="shared" si="39"/>
        <v>0</v>
      </c>
      <c r="AE44" s="40">
        <f t="shared" si="40"/>
        <v>0</v>
      </c>
      <c r="AF44" s="40">
        <f t="shared" si="41"/>
        <v>0</v>
      </c>
      <c r="AG44" s="40">
        <f t="shared" si="42"/>
        <v>0</v>
      </c>
      <c r="AH44" s="40">
        <f t="shared" si="43"/>
        <v>0</v>
      </c>
      <c r="AI44" s="40">
        <f t="shared" si="44"/>
        <v>0</v>
      </c>
      <c r="AJ44" s="40">
        <f t="shared" si="45"/>
        <v>0</v>
      </c>
      <c r="AK44" s="28">
        <f t="shared" si="46"/>
        <v>0</v>
      </c>
    </row>
    <row r="45" spans="1:37">
      <c r="A45" s="13">
        <v>1936</v>
      </c>
      <c r="B45" s="40"/>
      <c r="C45" s="40"/>
      <c r="D45" s="40"/>
      <c r="E45" s="40"/>
      <c r="F45" s="40"/>
      <c r="G45" s="40"/>
      <c r="H45" s="40"/>
      <c r="I45" s="40"/>
      <c r="J45" s="58"/>
      <c r="K45" s="58"/>
      <c r="L45" s="58"/>
      <c r="M45" s="60"/>
      <c r="N45" s="25">
        <f t="shared" si="24"/>
        <v>0</v>
      </c>
      <c r="O45" s="25">
        <f t="shared" si="25"/>
        <v>0</v>
      </c>
      <c r="P45" s="25">
        <f t="shared" si="26"/>
        <v>0</v>
      </c>
      <c r="Q45" s="25">
        <f t="shared" si="27"/>
        <v>0</v>
      </c>
      <c r="R45" s="25">
        <f t="shared" si="28"/>
        <v>0</v>
      </c>
      <c r="S45" s="25">
        <f t="shared" si="29"/>
        <v>0</v>
      </c>
      <c r="T45" s="25">
        <f t="shared" si="30"/>
        <v>0</v>
      </c>
      <c r="U45" s="25">
        <f t="shared" si="31"/>
        <v>0</v>
      </c>
      <c r="V45" s="25">
        <f t="shared" si="32"/>
        <v>0</v>
      </c>
      <c r="W45" s="25">
        <f t="shared" si="33"/>
        <v>0</v>
      </c>
      <c r="X45" s="25">
        <f t="shared" si="34"/>
        <v>0</v>
      </c>
      <c r="Y45" s="25">
        <v>7080</v>
      </c>
      <c r="Z45" s="40">
        <f t="shared" si="35"/>
        <v>0</v>
      </c>
      <c r="AA45" s="40">
        <f t="shared" si="36"/>
        <v>0</v>
      </c>
      <c r="AB45" s="40">
        <f t="shared" si="37"/>
        <v>0</v>
      </c>
      <c r="AC45" s="40">
        <f t="shared" si="38"/>
        <v>0</v>
      </c>
      <c r="AD45" s="40">
        <f t="shared" si="39"/>
        <v>0</v>
      </c>
      <c r="AE45" s="40">
        <f t="shared" si="40"/>
        <v>0</v>
      </c>
      <c r="AF45" s="40">
        <f t="shared" si="41"/>
        <v>0</v>
      </c>
      <c r="AG45" s="40">
        <f t="shared" si="42"/>
        <v>0</v>
      </c>
      <c r="AH45" s="40">
        <f t="shared" si="43"/>
        <v>0</v>
      </c>
      <c r="AI45" s="40">
        <f t="shared" si="44"/>
        <v>0</v>
      </c>
      <c r="AJ45" s="40">
        <f t="shared" si="45"/>
        <v>0</v>
      </c>
      <c r="AK45" s="28">
        <f t="shared" si="46"/>
        <v>0</v>
      </c>
    </row>
    <row r="46" spans="1:37">
      <c r="A46" s="13">
        <v>1935</v>
      </c>
      <c r="B46" s="40"/>
      <c r="C46" s="40"/>
      <c r="D46" s="40"/>
      <c r="E46" s="40"/>
      <c r="F46" s="40"/>
      <c r="G46" s="40"/>
      <c r="H46" s="40"/>
      <c r="I46" s="40"/>
      <c r="J46" s="58"/>
      <c r="K46" s="58"/>
      <c r="L46" s="58"/>
      <c r="M46" s="60"/>
      <c r="N46" s="25">
        <f t="shared" si="24"/>
        <v>0</v>
      </c>
      <c r="O46" s="25">
        <f t="shared" si="25"/>
        <v>0</v>
      </c>
      <c r="P46" s="25">
        <f t="shared" si="26"/>
        <v>0</v>
      </c>
      <c r="Q46" s="25">
        <f t="shared" si="27"/>
        <v>0</v>
      </c>
      <c r="R46" s="25">
        <f t="shared" si="28"/>
        <v>0</v>
      </c>
      <c r="S46" s="25">
        <f t="shared" si="29"/>
        <v>0</v>
      </c>
      <c r="T46" s="25">
        <f t="shared" si="30"/>
        <v>0</v>
      </c>
      <c r="U46" s="25">
        <f t="shared" si="31"/>
        <v>0</v>
      </c>
      <c r="V46" s="25">
        <f t="shared" si="32"/>
        <v>0</v>
      </c>
      <c r="W46" s="25">
        <f t="shared" si="33"/>
        <v>0</v>
      </c>
      <c r="X46" s="25">
        <f t="shared" si="34"/>
        <v>0</v>
      </c>
      <c r="Y46" s="25">
        <v>6734</v>
      </c>
      <c r="Z46" s="40">
        <f t="shared" si="35"/>
        <v>0</v>
      </c>
      <c r="AA46" s="40">
        <f t="shared" si="36"/>
        <v>0</v>
      </c>
      <c r="AB46" s="40">
        <f t="shared" si="37"/>
        <v>0</v>
      </c>
      <c r="AC46" s="40">
        <f t="shared" si="38"/>
        <v>0</v>
      </c>
      <c r="AD46" s="40">
        <f t="shared" si="39"/>
        <v>0</v>
      </c>
      <c r="AE46" s="40">
        <f t="shared" si="40"/>
        <v>0</v>
      </c>
      <c r="AF46" s="40">
        <f t="shared" si="41"/>
        <v>0</v>
      </c>
      <c r="AG46" s="40">
        <f t="shared" si="42"/>
        <v>0</v>
      </c>
      <c r="AH46" s="40">
        <f t="shared" si="43"/>
        <v>0</v>
      </c>
      <c r="AI46" s="40">
        <f t="shared" si="44"/>
        <v>0</v>
      </c>
      <c r="AJ46" s="40">
        <f t="shared" si="45"/>
        <v>0</v>
      </c>
      <c r="AK46" s="28">
        <f t="shared" si="46"/>
        <v>0</v>
      </c>
    </row>
    <row r="47" spans="1:37">
      <c r="A47" s="13">
        <v>1934</v>
      </c>
      <c r="B47" s="40"/>
      <c r="C47" s="40"/>
      <c r="D47" s="40"/>
      <c r="E47" s="40"/>
      <c r="F47" s="40"/>
      <c r="G47" s="40"/>
      <c r="H47" s="40"/>
      <c r="I47" s="40"/>
      <c r="J47" s="58"/>
      <c r="K47" s="58"/>
      <c r="L47" s="58"/>
      <c r="M47" s="60"/>
      <c r="N47" s="25">
        <f t="shared" si="24"/>
        <v>0</v>
      </c>
      <c r="O47" s="25">
        <f t="shared" si="25"/>
        <v>0</v>
      </c>
      <c r="P47" s="25">
        <f t="shared" si="26"/>
        <v>0</v>
      </c>
      <c r="Q47" s="25">
        <f t="shared" si="27"/>
        <v>0</v>
      </c>
      <c r="R47" s="25">
        <f t="shared" si="28"/>
        <v>0</v>
      </c>
      <c r="S47" s="25">
        <f t="shared" si="29"/>
        <v>0</v>
      </c>
      <c r="T47" s="25">
        <f t="shared" si="30"/>
        <v>0</v>
      </c>
      <c r="U47" s="25">
        <f t="shared" si="31"/>
        <v>0</v>
      </c>
      <c r="V47" s="25">
        <f t="shared" si="32"/>
        <v>0</v>
      </c>
      <c r="W47" s="25">
        <f t="shared" si="33"/>
        <v>0</v>
      </c>
      <c r="X47" s="25">
        <f t="shared" si="34"/>
        <v>0</v>
      </c>
      <c r="Y47" s="25">
        <v>6328</v>
      </c>
      <c r="Z47" s="40">
        <f t="shared" si="35"/>
        <v>0</v>
      </c>
      <c r="AA47" s="40">
        <f t="shared" si="36"/>
        <v>0</v>
      </c>
      <c r="AB47" s="40">
        <f t="shared" si="37"/>
        <v>0</v>
      </c>
      <c r="AC47" s="40">
        <f t="shared" si="38"/>
        <v>0</v>
      </c>
      <c r="AD47" s="40">
        <f t="shared" si="39"/>
        <v>0</v>
      </c>
      <c r="AE47" s="40">
        <f t="shared" si="40"/>
        <v>0</v>
      </c>
      <c r="AF47" s="40">
        <f t="shared" si="41"/>
        <v>0</v>
      </c>
      <c r="AG47" s="40">
        <f t="shared" si="42"/>
        <v>0</v>
      </c>
      <c r="AH47" s="40">
        <f t="shared" si="43"/>
        <v>0</v>
      </c>
      <c r="AI47" s="40">
        <f t="shared" si="44"/>
        <v>0</v>
      </c>
      <c r="AJ47" s="40">
        <f t="shared" si="45"/>
        <v>0</v>
      </c>
      <c r="AK47" s="28">
        <f t="shared" si="46"/>
        <v>0</v>
      </c>
    </row>
    <row r="48" spans="1:37">
      <c r="A48" s="13">
        <v>1933</v>
      </c>
      <c r="B48" s="40"/>
      <c r="C48" s="40"/>
      <c r="D48" s="40"/>
      <c r="E48" s="40"/>
      <c r="F48" s="40"/>
      <c r="G48" s="40"/>
      <c r="H48" s="58"/>
      <c r="I48" s="40"/>
      <c r="J48" s="58"/>
      <c r="K48" s="58"/>
      <c r="L48" s="58"/>
      <c r="M48" s="60"/>
      <c r="N48" s="25">
        <f t="shared" si="24"/>
        <v>0</v>
      </c>
      <c r="O48" s="25">
        <f t="shared" si="25"/>
        <v>0</v>
      </c>
      <c r="P48" s="25">
        <f t="shared" si="26"/>
        <v>0</v>
      </c>
      <c r="Q48" s="25">
        <f t="shared" si="27"/>
        <v>0</v>
      </c>
      <c r="R48" s="25">
        <f t="shared" si="28"/>
        <v>0</v>
      </c>
      <c r="S48" s="25">
        <f t="shared" si="29"/>
        <v>0</v>
      </c>
      <c r="T48" s="25">
        <f t="shared" si="30"/>
        <v>0</v>
      </c>
      <c r="U48" s="25">
        <f t="shared" si="31"/>
        <v>0</v>
      </c>
      <c r="V48" s="25">
        <f t="shared" si="32"/>
        <v>0</v>
      </c>
      <c r="W48" s="25">
        <f t="shared" si="33"/>
        <v>0</v>
      </c>
      <c r="X48" s="25">
        <f t="shared" si="34"/>
        <v>0</v>
      </c>
      <c r="Y48" s="25">
        <v>5829</v>
      </c>
      <c r="Z48" s="40">
        <f t="shared" si="35"/>
        <v>0</v>
      </c>
      <c r="AA48" s="40">
        <f t="shared" si="36"/>
        <v>0</v>
      </c>
      <c r="AB48" s="40">
        <f t="shared" si="37"/>
        <v>0</v>
      </c>
      <c r="AC48" s="40">
        <f t="shared" si="38"/>
        <v>0</v>
      </c>
      <c r="AD48" s="40">
        <f t="shared" si="39"/>
        <v>0</v>
      </c>
      <c r="AE48" s="40">
        <f t="shared" si="40"/>
        <v>0</v>
      </c>
      <c r="AF48" s="40">
        <f t="shared" si="41"/>
        <v>0</v>
      </c>
      <c r="AG48" s="40">
        <f t="shared" si="42"/>
        <v>0</v>
      </c>
      <c r="AH48" s="40">
        <f t="shared" si="43"/>
        <v>0</v>
      </c>
      <c r="AI48" s="40">
        <f t="shared" si="44"/>
        <v>0</v>
      </c>
      <c r="AJ48" s="40">
        <f t="shared" si="45"/>
        <v>0</v>
      </c>
      <c r="AK48" s="28">
        <f t="shared" si="46"/>
        <v>0</v>
      </c>
    </row>
    <row r="49" spans="1:38">
      <c r="A49" s="13">
        <v>1932</v>
      </c>
      <c r="B49" s="40"/>
      <c r="C49" s="40"/>
      <c r="D49" s="40"/>
      <c r="E49" s="40"/>
      <c r="F49" s="40"/>
      <c r="G49" s="40"/>
      <c r="H49" s="58"/>
      <c r="I49" s="40"/>
      <c r="J49" s="58"/>
      <c r="K49" s="58"/>
      <c r="L49" s="58"/>
      <c r="M49" s="60"/>
      <c r="N49" s="25">
        <f t="shared" si="24"/>
        <v>0</v>
      </c>
      <c r="O49" s="25">
        <f t="shared" si="25"/>
        <v>0</v>
      </c>
      <c r="P49" s="25">
        <f t="shared" si="26"/>
        <v>0</v>
      </c>
      <c r="Q49" s="25">
        <f t="shared" si="27"/>
        <v>0</v>
      </c>
      <c r="R49" s="25">
        <f t="shared" si="28"/>
        <v>0</v>
      </c>
      <c r="S49" s="25">
        <f t="shared" si="29"/>
        <v>0</v>
      </c>
      <c r="T49" s="25">
        <f t="shared" si="30"/>
        <v>0</v>
      </c>
      <c r="U49" s="25">
        <f t="shared" si="31"/>
        <v>0</v>
      </c>
      <c r="V49" s="25">
        <f t="shared" si="32"/>
        <v>0</v>
      </c>
      <c r="W49" s="25">
        <f t="shared" si="33"/>
        <v>0</v>
      </c>
      <c r="X49" s="25">
        <f t="shared" si="34"/>
        <v>0</v>
      </c>
      <c r="Y49" s="25">
        <v>5384</v>
      </c>
      <c r="Z49" s="40">
        <f t="shared" si="35"/>
        <v>0</v>
      </c>
      <c r="AA49" s="40">
        <f t="shared" si="36"/>
        <v>0</v>
      </c>
      <c r="AB49" s="40">
        <f t="shared" si="37"/>
        <v>0</v>
      </c>
      <c r="AC49" s="40">
        <f t="shared" si="38"/>
        <v>0</v>
      </c>
      <c r="AD49" s="40">
        <f t="shared" si="39"/>
        <v>0</v>
      </c>
      <c r="AE49" s="40">
        <f t="shared" si="40"/>
        <v>0</v>
      </c>
      <c r="AF49" s="40">
        <f t="shared" si="41"/>
        <v>0</v>
      </c>
      <c r="AG49" s="40">
        <f t="shared" si="42"/>
        <v>0</v>
      </c>
      <c r="AH49" s="40">
        <f t="shared" si="43"/>
        <v>0</v>
      </c>
      <c r="AI49" s="40">
        <f t="shared" si="44"/>
        <v>0</v>
      </c>
      <c r="AJ49" s="40">
        <f t="shared" si="45"/>
        <v>0</v>
      </c>
      <c r="AK49" s="28">
        <f t="shared" si="46"/>
        <v>0</v>
      </c>
    </row>
    <row r="50" spans="1:38">
      <c r="A50" s="13">
        <v>1931</v>
      </c>
      <c r="B50" s="40"/>
      <c r="C50" s="40"/>
      <c r="D50" s="40"/>
      <c r="E50" s="40"/>
      <c r="F50" s="40"/>
      <c r="G50" s="40"/>
      <c r="H50" s="58"/>
      <c r="I50" s="40"/>
      <c r="J50" s="58"/>
      <c r="K50" s="58"/>
      <c r="L50" s="58"/>
      <c r="M50" s="60"/>
      <c r="N50" s="25">
        <f t="shared" si="24"/>
        <v>0</v>
      </c>
      <c r="O50" s="25">
        <f t="shared" si="25"/>
        <v>0</v>
      </c>
      <c r="P50" s="25">
        <f t="shared" si="26"/>
        <v>0</v>
      </c>
      <c r="Q50" s="25">
        <f t="shared" si="27"/>
        <v>0</v>
      </c>
      <c r="R50" s="25">
        <f t="shared" si="28"/>
        <v>0</v>
      </c>
      <c r="S50" s="25">
        <f t="shared" si="29"/>
        <v>0</v>
      </c>
      <c r="T50" s="25">
        <f t="shared" si="30"/>
        <v>0</v>
      </c>
      <c r="U50" s="25">
        <f t="shared" si="31"/>
        <v>0</v>
      </c>
      <c r="V50" s="25">
        <f t="shared" si="32"/>
        <v>0</v>
      </c>
      <c r="W50" s="25">
        <f t="shared" si="33"/>
        <v>0</v>
      </c>
      <c r="X50" s="25">
        <f t="shared" si="34"/>
        <v>0</v>
      </c>
      <c r="Y50" s="25">
        <v>5665</v>
      </c>
      <c r="Z50" s="40">
        <f t="shared" si="35"/>
        <v>0</v>
      </c>
      <c r="AA50" s="40">
        <f t="shared" si="36"/>
        <v>0</v>
      </c>
      <c r="AB50" s="40">
        <f t="shared" si="37"/>
        <v>0</v>
      </c>
      <c r="AC50" s="40">
        <f t="shared" si="38"/>
        <v>0</v>
      </c>
      <c r="AD50" s="40">
        <f t="shared" si="39"/>
        <v>0</v>
      </c>
      <c r="AE50" s="40">
        <f t="shared" si="40"/>
        <v>0</v>
      </c>
      <c r="AF50" s="40">
        <f t="shared" si="41"/>
        <v>0</v>
      </c>
      <c r="AG50" s="40">
        <f t="shared" si="42"/>
        <v>0</v>
      </c>
      <c r="AH50" s="40">
        <f t="shared" si="43"/>
        <v>0</v>
      </c>
      <c r="AI50" s="40">
        <f t="shared" si="44"/>
        <v>0</v>
      </c>
      <c r="AJ50" s="40">
        <f t="shared" si="45"/>
        <v>0</v>
      </c>
      <c r="AK50" s="28">
        <f t="shared" si="46"/>
        <v>0</v>
      </c>
    </row>
    <row r="51" spans="1:38">
      <c r="A51" s="13">
        <v>1930</v>
      </c>
      <c r="B51" s="40"/>
      <c r="C51" s="40"/>
      <c r="D51" s="40"/>
      <c r="E51" s="40"/>
      <c r="F51" s="40"/>
      <c r="G51" s="40"/>
      <c r="H51" s="58"/>
      <c r="I51" s="40"/>
      <c r="J51" s="58"/>
      <c r="K51" s="58"/>
      <c r="L51" s="58"/>
      <c r="M51" s="60"/>
      <c r="N51" s="25">
        <f t="shared" si="24"/>
        <v>0</v>
      </c>
      <c r="O51" s="25">
        <f t="shared" si="25"/>
        <v>0</v>
      </c>
      <c r="P51" s="25">
        <f t="shared" si="26"/>
        <v>0</v>
      </c>
      <c r="Q51" s="25">
        <f t="shared" si="27"/>
        <v>0</v>
      </c>
      <c r="R51" s="25">
        <f t="shared" si="28"/>
        <v>0</v>
      </c>
      <c r="S51" s="25">
        <f t="shared" si="29"/>
        <v>0</v>
      </c>
      <c r="T51" s="25">
        <f t="shared" si="30"/>
        <v>0</v>
      </c>
      <c r="U51" s="25">
        <f t="shared" si="31"/>
        <v>0</v>
      </c>
      <c r="V51" s="25">
        <f t="shared" si="32"/>
        <v>0</v>
      </c>
      <c r="W51" s="25">
        <f t="shared" si="33"/>
        <v>0</v>
      </c>
      <c r="X51" s="25">
        <f t="shared" si="34"/>
        <v>0</v>
      </c>
      <c r="Y51" s="25">
        <v>6000</v>
      </c>
      <c r="Z51" s="40">
        <f t="shared" si="35"/>
        <v>0</v>
      </c>
      <c r="AA51" s="40">
        <f t="shared" si="36"/>
        <v>0</v>
      </c>
      <c r="AB51" s="40">
        <f t="shared" si="37"/>
        <v>0</v>
      </c>
      <c r="AC51" s="40">
        <f t="shared" si="38"/>
        <v>0</v>
      </c>
      <c r="AD51" s="40">
        <f t="shared" si="39"/>
        <v>0</v>
      </c>
      <c r="AE51" s="40">
        <f t="shared" si="40"/>
        <v>0</v>
      </c>
      <c r="AF51" s="40">
        <f t="shared" si="41"/>
        <v>0</v>
      </c>
      <c r="AG51" s="40">
        <f t="shared" si="42"/>
        <v>0</v>
      </c>
      <c r="AH51" s="40">
        <f t="shared" si="43"/>
        <v>0</v>
      </c>
      <c r="AI51" s="40">
        <f t="shared" si="44"/>
        <v>0</v>
      </c>
      <c r="AJ51" s="40">
        <f t="shared" si="45"/>
        <v>0</v>
      </c>
      <c r="AK51" s="28">
        <f t="shared" si="46"/>
        <v>0</v>
      </c>
    </row>
    <row r="52" spans="1:38">
      <c r="A52" s="13">
        <v>1929</v>
      </c>
      <c r="B52" s="40">
        <v>14.2</v>
      </c>
      <c r="C52" s="40"/>
      <c r="D52" s="40">
        <v>4.3</v>
      </c>
      <c r="E52" s="40"/>
      <c r="F52" s="40">
        <v>10.199999999999999</v>
      </c>
      <c r="G52" s="40">
        <v>12.5</v>
      </c>
      <c r="H52" s="58">
        <v>8.1999999999999993</v>
      </c>
      <c r="I52" s="40">
        <v>4.5</v>
      </c>
      <c r="J52" s="58">
        <v>17</v>
      </c>
      <c r="K52" s="58"/>
      <c r="L52" s="40">
        <f>100-SUM(B52:K52)</f>
        <v>29.099999999999994</v>
      </c>
      <c r="M52" s="61">
        <v>352</v>
      </c>
      <c r="N52" s="25">
        <f t="shared" si="24"/>
        <v>49.983999999999995</v>
      </c>
      <c r="O52" s="25">
        <f t="shared" si="25"/>
        <v>0</v>
      </c>
      <c r="P52" s="25">
        <f t="shared" si="26"/>
        <v>15.135999999999999</v>
      </c>
      <c r="Q52" s="25">
        <f t="shared" si="27"/>
        <v>0</v>
      </c>
      <c r="R52" s="25">
        <f t="shared" si="28"/>
        <v>35.903999999999996</v>
      </c>
      <c r="S52" s="25">
        <f t="shared" si="29"/>
        <v>44</v>
      </c>
      <c r="T52" s="25">
        <f t="shared" si="30"/>
        <v>28.863999999999997</v>
      </c>
      <c r="U52" s="25">
        <f t="shared" si="31"/>
        <v>15.84</v>
      </c>
      <c r="V52" s="25">
        <f t="shared" si="32"/>
        <v>59.84</v>
      </c>
      <c r="W52" s="25">
        <f t="shared" si="33"/>
        <v>0</v>
      </c>
      <c r="X52" s="25">
        <f t="shared" si="34"/>
        <v>102.43199999999997</v>
      </c>
      <c r="Y52" s="25">
        <v>6087</v>
      </c>
      <c r="Z52" s="40">
        <f t="shared" si="35"/>
        <v>0.82115984885822235</v>
      </c>
      <c r="AA52" s="40">
        <f t="shared" si="36"/>
        <v>0</v>
      </c>
      <c r="AB52" s="40">
        <f t="shared" si="37"/>
        <v>0.2486610809922786</v>
      </c>
      <c r="AC52" s="40">
        <f t="shared" si="38"/>
        <v>0</v>
      </c>
      <c r="AD52" s="40">
        <f t="shared" si="39"/>
        <v>0.589847215377033</v>
      </c>
      <c r="AE52" s="40">
        <f t="shared" si="40"/>
        <v>0.72285197962871695</v>
      </c>
      <c r="AF52" s="40">
        <f t="shared" si="41"/>
        <v>0.47419089863643826</v>
      </c>
      <c r="AG52" s="40">
        <f t="shared" si="42"/>
        <v>0.26022671266633812</v>
      </c>
      <c r="AH52" s="40">
        <f t="shared" si="43"/>
        <v>0.98307869229505507</v>
      </c>
      <c r="AI52" s="40">
        <f t="shared" si="44"/>
        <v>0</v>
      </c>
      <c r="AJ52" s="40">
        <f t="shared" si="45"/>
        <v>1.6827994085756526</v>
      </c>
      <c r="AK52" s="28">
        <f t="shared" si="46"/>
        <v>5.7828158370297356</v>
      </c>
    </row>
    <row r="53" spans="1:38">
      <c r="A53" s="13">
        <v>1928</v>
      </c>
      <c r="B53" s="40"/>
      <c r="C53" s="40"/>
      <c r="D53" s="40"/>
      <c r="E53" s="40"/>
      <c r="F53" s="40"/>
      <c r="G53" s="40"/>
      <c r="H53" s="58"/>
      <c r="I53" s="40"/>
      <c r="J53" s="58"/>
      <c r="K53" s="58"/>
      <c r="L53" s="58"/>
      <c r="N53" s="25">
        <f t="shared" si="24"/>
        <v>0</v>
      </c>
      <c r="O53" s="25">
        <f t="shared" si="25"/>
        <v>0</v>
      </c>
      <c r="P53" s="25">
        <f t="shared" si="26"/>
        <v>0</v>
      </c>
      <c r="Q53" s="25">
        <f t="shared" si="27"/>
        <v>0</v>
      </c>
      <c r="R53" s="25">
        <f t="shared" si="28"/>
        <v>0</v>
      </c>
      <c r="S53" s="25">
        <f t="shared" si="29"/>
        <v>0</v>
      </c>
      <c r="T53" s="25">
        <f t="shared" si="30"/>
        <v>0</v>
      </c>
      <c r="U53" s="25">
        <f t="shared" si="31"/>
        <v>0</v>
      </c>
      <c r="V53" s="25">
        <f t="shared" si="32"/>
        <v>0</v>
      </c>
      <c r="W53" s="25">
        <f t="shared" si="33"/>
        <v>0</v>
      </c>
      <c r="X53" s="25">
        <f t="shared" si="34"/>
        <v>0</v>
      </c>
      <c r="Y53" s="25">
        <v>5695</v>
      </c>
      <c r="Z53" s="40">
        <f t="shared" si="35"/>
        <v>0</v>
      </c>
      <c r="AA53" s="40">
        <f t="shared" si="36"/>
        <v>0</v>
      </c>
      <c r="AB53" s="40">
        <f t="shared" si="37"/>
        <v>0</v>
      </c>
      <c r="AC53" s="40">
        <f t="shared" si="38"/>
        <v>0</v>
      </c>
      <c r="AD53" s="40">
        <f t="shared" si="39"/>
        <v>0</v>
      </c>
      <c r="AE53" s="40">
        <f t="shared" si="40"/>
        <v>0</v>
      </c>
      <c r="AF53" s="40">
        <f t="shared" si="41"/>
        <v>0</v>
      </c>
      <c r="AG53" s="40">
        <f t="shared" si="42"/>
        <v>0</v>
      </c>
      <c r="AH53" s="40">
        <f t="shared" si="43"/>
        <v>0</v>
      </c>
      <c r="AI53" s="40">
        <f t="shared" si="44"/>
        <v>0</v>
      </c>
      <c r="AJ53" s="40">
        <f t="shared" si="45"/>
        <v>0</v>
      </c>
      <c r="AK53" s="28">
        <f t="shared" si="46"/>
        <v>0</v>
      </c>
    </row>
    <row r="54" spans="1:38">
      <c r="A54" s="13">
        <v>1927</v>
      </c>
      <c r="B54" s="40"/>
      <c r="C54" s="40"/>
      <c r="D54" s="40"/>
      <c r="E54" s="40"/>
      <c r="F54" s="40"/>
      <c r="G54" s="40"/>
      <c r="H54" s="58"/>
      <c r="I54" s="40"/>
      <c r="J54" s="58"/>
      <c r="K54" s="58"/>
      <c r="L54" s="58"/>
      <c r="N54" s="25">
        <f t="shared" si="24"/>
        <v>0</v>
      </c>
      <c r="O54" s="25">
        <f t="shared" si="25"/>
        <v>0</v>
      </c>
      <c r="P54" s="25">
        <f t="shared" si="26"/>
        <v>0</v>
      </c>
      <c r="Q54" s="25">
        <f t="shared" si="27"/>
        <v>0</v>
      </c>
      <c r="R54" s="25">
        <f t="shared" si="28"/>
        <v>0</v>
      </c>
      <c r="S54" s="25">
        <f t="shared" si="29"/>
        <v>0</v>
      </c>
      <c r="T54" s="25">
        <f t="shared" si="30"/>
        <v>0</v>
      </c>
      <c r="U54" s="25">
        <f t="shared" si="31"/>
        <v>0</v>
      </c>
      <c r="V54" s="25">
        <f t="shared" si="32"/>
        <v>0</v>
      </c>
      <c r="W54" s="25">
        <f t="shared" si="33"/>
        <v>0</v>
      </c>
      <c r="X54" s="25">
        <f t="shared" si="34"/>
        <v>0</v>
      </c>
      <c r="Y54" s="25">
        <v>5568</v>
      </c>
      <c r="Z54" s="40">
        <f t="shared" si="35"/>
        <v>0</v>
      </c>
      <c r="AA54" s="40">
        <f t="shared" si="36"/>
        <v>0</v>
      </c>
      <c r="AB54" s="40">
        <f t="shared" si="37"/>
        <v>0</v>
      </c>
      <c r="AC54" s="40">
        <f t="shared" si="38"/>
        <v>0</v>
      </c>
      <c r="AD54" s="40">
        <f t="shared" si="39"/>
        <v>0</v>
      </c>
      <c r="AE54" s="40">
        <f t="shared" si="40"/>
        <v>0</v>
      </c>
      <c r="AF54" s="40">
        <f t="shared" si="41"/>
        <v>0</v>
      </c>
      <c r="AG54" s="40">
        <f t="shared" si="42"/>
        <v>0</v>
      </c>
      <c r="AH54" s="40">
        <f t="shared" si="43"/>
        <v>0</v>
      </c>
      <c r="AI54" s="40">
        <f t="shared" si="44"/>
        <v>0</v>
      </c>
      <c r="AJ54" s="40">
        <f t="shared" si="45"/>
        <v>0</v>
      </c>
      <c r="AK54" s="28">
        <f t="shared" si="46"/>
        <v>0</v>
      </c>
    </row>
    <row r="55" spans="1:38">
      <c r="A55" s="13">
        <v>1926</v>
      </c>
      <c r="B55" s="40"/>
      <c r="C55" s="40"/>
      <c r="D55" s="40"/>
      <c r="E55" s="40"/>
      <c r="F55" s="40"/>
      <c r="G55" s="40"/>
      <c r="H55" s="58"/>
      <c r="I55" s="40"/>
      <c r="J55" s="58"/>
      <c r="K55" s="58"/>
      <c r="L55" s="58"/>
      <c r="N55" s="25">
        <f t="shared" si="24"/>
        <v>0</v>
      </c>
      <c r="O55" s="25">
        <f t="shared" si="25"/>
        <v>0</v>
      </c>
      <c r="P55" s="25">
        <f t="shared" si="26"/>
        <v>0</v>
      </c>
      <c r="Q55" s="25">
        <f t="shared" si="27"/>
        <v>0</v>
      </c>
      <c r="R55" s="25">
        <f t="shared" si="28"/>
        <v>0</v>
      </c>
      <c r="S55" s="25">
        <f t="shared" si="29"/>
        <v>0</v>
      </c>
      <c r="T55" s="25">
        <f t="shared" si="30"/>
        <v>0</v>
      </c>
      <c r="U55" s="25">
        <f t="shared" si="31"/>
        <v>0</v>
      </c>
      <c r="V55" s="25">
        <f t="shared" si="32"/>
        <v>0</v>
      </c>
      <c r="W55" s="25">
        <f t="shared" si="33"/>
        <v>0</v>
      </c>
      <c r="X55" s="25">
        <f t="shared" si="34"/>
        <v>0</v>
      </c>
      <c r="Y55" s="25">
        <v>5765</v>
      </c>
      <c r="Z55" s="40">
        <f t="shared" si="35"/>
        <v>0</v>
      </c>
      <c r="AA55" s="40">
        <f t="shared" si="36"/>
        <v>0</v>
      </c>
      <c r="AB55" s="40">
        <f t="shared" si="37"/>
        <v>0</v>
      </c>
      <c r="AC55" s="40">
        <f t="shared" si="38"/>
        <v>0</v>
      </c>
      <c r="AD55" s="40">
        <f t="shared" si="39"/>
        <v>0</v>
      </c>
      <c r="AE55" s="40">
        <f t="shared" si="40"/>
        <v>0</v>
      </c>
      <c r="AF55" s="40">
        <f t="shared" si="41"/>
        <v>0</v>
      </c>
      <c r="AG55" s="40">
        <f t="shared" si="42"/>
        <v>0</v>
      </c>
      <c r="AH55" s="40">
        <f t="shared" si="43"/>
        <v>0</v>
      </c>
      <c r="AI55" s="40">
        <f t="shared" si="44"/>
        <v>0</v>
      </c>
      <c r="AJ55" s="40">
        <f t="shared" si="45"/>
        <v>0</v>
      </c>
      <c r="AK55" s="28">
        <f t="shared" si="46"/>
        <v>0</v>
      </c>
    </row>
    <row r="56" spans="1:38">
      <c r="A56" s="13">
        <v>1925</v>
      </c>
      <c r="B56" s="40"/>
      <c r="C56" s="40"/>
      <c r="D56" s="40"/>
      <c r="E56" s="40"/>
      <c r="F56" s="40"/>
      <c r="G56" s="40"/>
      <c r="H56" s="58"/>
      <c r="I56" s="40"/>
      <c r="J56" s="58"/>
      <c r="K56" s="58"/>
      <c r="L56" s="58"/>
      <c r="N56" s="25">
        <f t="shared" si="24"/>
        <v>0</v>
      </c>
      <c r="O56" s="25">
        <f t="shared" si="25"/>
        <v>0</v>
      </c>
      <c r="P56" s="25">
        <f t="shared" si="26"/>
        <v>0</v>
      </c>
      <c r="Q56" s="25">
        <f t="shared" si="27"/>
        <v>0</v>
      </c>
      <c r="R56" s="25">
        <f t="shared" si="28"/>
        <v>0</v>
      </c>
      <c r="S56" s="25">
        <f t="shared" si="29"/>
        <v>0</v>
      </c>
      <c r="T56" s="25">
        <f t="shared" si="30"/>
        <v>0</v>
      </c>
      <c r="U56" s="25">
        <f t="shared" si="31"/>
        <v>0</v>
      </c>
      <c r="V56" s="25">
        <f t="shared" si="32"/>
        <v>0</v>
      </c>
      <c r="W56" s="25">
        <f t="shared" si="33"/>
        <v>0</v>
      </c>
      <c r="X56" s="25">
        <f t="shared" si="34"/>
        <v>0</v>
      </c>
      <c r="Y56" s="25">
        <v>6392</v>
      </c>
      <c r="Z56" s="40">
        <f t="shared" si="35"/>
        <v>0</v>
      </c>
      <c r="AA56" s="40">
        <f t="shared" si="36"/>
        <v>0</v>
      </c>
      <c r="AB56" s="40">
        <f t="shared" si="37"/>
        <v>0</v>
      </c>
      <c r="AC56" s="40">
        <f t="shared" si="38"/>
        <v>0</v>
      </c>
      <c r="AD56" s="40">
        <f t="shared" si="39"/>
        <v>0</v>
      </c>
      <c r="AE56" s="40">
        <f t="shared" si="40"/>
        <v>0</v>
      </c>
      <c r="AF56" s="40">
        <f t="shared" si="41"/>
        <v>0</v>
      </c>
      <c r="AG56" s="40">
        <f t="shared" si="42"/>
        <v>0</v>
      </c>
      <c r="AH56" s="40">
        <f t="shared" si="43"/>
        <v>0</v>
      </c>
      <c r="AI56" s="40">
        <f t="shared" si="44"/>
        <v>0</v>
      </c>
      <c r="AJ56" s="40">
        <f t="shared" si="45"/>
        <v>0</v>
      </c>
      <c r="AK56" s="28">
        <f t="shared" si="46"/>
        <v>0</v>
      </c>
    </row>
    <row r="57" spans="1:38">
      <c r="A57" s="13">
        <v>1924</v>
      </c>
      <c r="B57" s="40"/>
      <c r="C57" s="40"/>
      <c r="D57" s="40"/>
      <c r="E57" s="40"/>
      <c r="F57" s="40"/>
      <c r="G57" s="40"/>
      <c r="H57" s="58"/>
      <c r="I57" s="40"/>
      <c r="J57" s="58"/>
      <c r="K57" s="58"/>
      <c r="L57" s="58"/>
      <c r="N57" s="25">
        <f t="shared" si="24"/>
        <v>0</v>
      </c>
      <c r="O57" s="25">
        <f t="shared" si="25"/>
        <v>0</v>
      </c>
      <c r="P57" s="25">
        <f t="shared" si="26"/>
        <v>0</v>
      </c>
      <c r="Q57" s="25">
        <f t="shared" si="27"/>
        <v>0</v>
      </c>
      <c r="R57" s="25">
        <f t="shared" si="28"/>
        <v>0</v>
      </c>
      <c r="S57" s="25">
        <f t="shared" si="29"/>
        <v>0</v>
      </c>
      <c r="T57" s="25">
        <f t="shared" si="30"/>
        <v>0</v>
      </c>
      <c r="U57" s="25">
        <f t="shared" si="31"/>
        <v>0</v>
      </c>
      <c r="V57" s="25">
        <f t="shared" si="32"/>
        <v>0</v>
      </c>
      <c r="W57" s="25">
        <f t="shared" si="33"/>
        <v>0</v>
      </c>
      <c r="X57" s="25">
        <f t="shared" si="34"/>
        <v>0</v>
      </c>
      <c r="Y57" s="25">
        <v>6814</v>
      </c>
      <c r="Z57" s="40">
        <f t="shared" si="35"/>
        <v>0</v>
      </c>
      <c r="AA57" s="40">
        <f t="shared" si="36"/>
        <v>0</v>
      </c>
      <c r="AB57" s="40">
        <f t="shared" si="37"/>
        <v>0</v>
      </c>
      <c r="AC57" s="40">
        <f t="shared" si="38"/>
        <v>0</v>
      </c>
      <c r="AD57" s="40">
        <f t="shared" si="39"/>
        <v>0</v>
      </c>
      <c r="AE57" s="40">
        <f t="shared" si="40"/>
        <v>0</v>
      </c>
      <c r="AF57" s="40">
        <f t="shared" si="41"/>
        <v>0</v>
      </c>
      <c r="AG57" s="40">
        <f t="shared" si="42"/>
        <v>0</v>
      </c>
      <c r="AH57" s="40">
        <f t="shared" si="43"/>
        <v>0</v>
      </c>
      <c r="AI57" s="40">
        <f t="shared" si="44"/>
        <v>0</v>
      </c>
      <c r="AJ57" s="40">
        <f t="shared" si="45"/>
        <v>0</v>
      </c>
      <c r="AK57" s="28">
        <f t="shared" si="46"/>
        <v>0</v>
      </c>
    </row>
    <row r="58" spans="1:38">
      <c r="A58" s="13">
        <v>1923</v>
      </c>
      <c r="B58" s="40"/>
      <c r="C58" s="40"/>
      <c r="D58" s="40"/>
      <c r="E58" s="40"/>
      <c r="F58" s="40"/>
      <c r="G58" s="40"/>
      <c r="H58" s="58"/>
      <c r="I58" s="40"/>
      <c r="J58" s="58"/>
      <c r="K58" s="58"/>
      <c r="L58" s="58"/>
      <c r="N58" s="25">
        <f t="shared" si="24"/>
        <v>0</v>
      </c>
      <c r="O58" s="25">
        <f t="shared" si="25"/>
        <v>0</v>
      </c>
      <c r="P58" s="25">
        <f t="shared" si="26"/>
        <v>0</v>
      </c>
      <c r="Q58" s="25">
        <f t="shared" si="27"/>
        <v>0</v>
      </c>
      <c r="R58" s="25">
        <f t="shared" si="28"/>
        <v>0</v>
      </c>
      <c r="S58" s="25">
        <f t="shared" si="29"/>
        <v>0</v>
      </c>
      <c r="T58" s="25">
        <f t="shared" si="30"/>
        <v>0</v>
      </c>
      <c r="U58" s="25">
        <f t="shared" si="31"/>
        <v>0</v>
      </c>
      <c r="V58" s="25">
        <f t="shared" si="32"/>
        <v>0</v>
      </c>
      <c r="W58" s="25">
        <f t="shared" si="33"/>
        <v>0</v>
      </c>
      <c r="X58" s="25">
        <f t="shared" si="34"/>
        <v>0</v>
      </c>
      <c r="Y58" s="25">
        <v>6275</v>
      </c>
      <c r="Z58" s="40">
        <f t="shared" si="35"/>
        <v>0</v>
      </c>
      <c r="AA58" s="40">
        <f t="shared" si="36"/>
        <v>0</v>
      </c>
      <c r="AB58" s="40">
        <f t="shared" si="37"/>
        <v>0</v>
      </c>
      <c r="AC58" s="40">
        <f t="shared" si="38"/>
        <v>0</v>
      </c>
      <c r="AD58" s="40">
        <f t="shared" si="39"/>
        <v>0</v>
      </c>
      <c r="AE58" s="40">
        <f t="shared" si="40"/>
        <v>0</v>
      </c>
      <c r="AF58" s="40">
        <f t="shared" si="41"/>
        <v>0</v>
      </c>
      <c r="AG58" s="40">
        <f t="shared" si="42"/>
        <v>0</v>
      </c>
      <c r="AH58" s="40">
        <f t="shared" si="43"/>
        <v>0</v>
      </c>
      <c r="AI58" s="40">
        <f t="shared" si="44"/>
        <v>0</v>
      </c>
      <c r="AJ58" s="40">
        <f t="shared" si="45"/>
        <v>0</v>
      </c>
      <c r="AK58" s="28">
        <f t="shared" si="46"/>
        <v>0</v>
      </c>
    </row>
    <row r="59" spans="1:38">
      <c r="A59" s="13">
        <v>1922</v>
      </c>
      <c r="B59" s="40"/>
      <c r="C59" s="40"/>
      <c r="D59" s="40"/>
      <c r="E59" s="40"/>
      <c r="F59" s="40"/>
      <c r="G59" s="40"/>
      <c r="H59" s="58"/>
      <c r="I59" s="40"/>
      <c r="J59" s="58"/>
      <c r="K59" s="58"/>
      <c r="L59" s="58"/>
      <c r="N59" s="25">
        <f t="shared" si="24"/>
        <v>0</v>
      </c>
      <c r="O59" s="25">
        <f t="shared" si="25"/>
        <v>0</v>
      </c>
      <c r="P59" s="25">
        <f t="shared" si="26"/>
        <v>0</v>
      </c>
      <c r="Q59" s="25">
        <f t="shared" si="27"/>
        <v>0</v>
      </c>
      <c r="R59" s="25">
        <f t="shared" si="28"/>
        <v>0</v>
      </c>
      <c r="S59" s="25">
        <f t="shared" si="29"/>
        <v>0</v>
      </c>
      <c r="T59" s="25">
        <f t="shared" si="30"/>
        <v>0</v>
      </c>
      <c r="U59" s="25">
        <f t="shared" si="31"/>
        <v>0</v>
      </c>
      <c r="V59" s="25">
        <f t="shared" si="32"/>
        <v>0</v>
      </c>
      <c r="W59" s="25">
        <f t="shared" si="33"/>
        <v>0</v>
      </c>
      <c r="X59" s="25">
        <f t="shared" si="34"/>
        <v>0</v>
      </c>
      <c r="Y59" s="25">
        <v>5614</v>
      </c>
      <c r="Z59" s="40">
        <f t="shared" si="35"/>
        <v>0</v>
      </c>
      <c r="AA59" s="40">
        <f t="shared" si="36"/>
        <v>0</v>
      </c>
      <c r="AB59" s="40">
        <f t="shared" si="37"/>
        <v>0</v>
      </c>
      <c r="AC59" s="40">
        <f t="shared" si="38"/>
        <v>0</v>
      </c>
      <c r="AD59" s="40">
        <f t="shared" si="39"/>
        <v>0</v>
      </c>
      <c r="AE59" s="40">
        <f t="shared" si="40"/>
        <v>0</v>
      </c>
      <c r="AF59" s="40">
        <f t="shared" si="41"/>
        <v>0</v>
      </c>
      <c r="AG59" s="40">
        <f t="shared" si="42"/>
        <v>0</v>
      </c>
      <c r="AH59" s="40">
        <f t="shared" si="43"/>
        <v>0</v>
      </c>
      <c r="AI59" s="40">
        <f t="shared" si="44"/>
        <v>0</v>
      </c>
      <c r="AJ59" s="40">
        <f t="shared" si="45"/>
        <v>0</v>
      </c>
      <c r="AK59" s="28">
        <f t="shared" si="46"/>
        <v>0</v>
      </c>
    </row>
    <row r="60" spans="1:38">
      <c r="A60" s="13">
        <v>1921</v>
      </c>
      <c r="B60" s="40"/>
      <c r="C60" s="40"/>
      <c r="D60" s="40"/>
      <c r="E60" s="40"/>
      <c r="F60" s="40"/>
      <c r="G60" s="40"/>
      <c r="H60" s="58"/>
      <c r="I60" s="40"/>
      <c r="J60" s="58"/>
      <c r="K60" s="58"/>
      <c r="L60" s="58"/>
      <c r="N60" s="25">
        <f t="shared" si="24"/>
        <v>0</v>
      </c>
      <c r="O60" s="25">
        <f t="shared" si="25"/>
        <v>0</v>
      </c>
      <c r="P60" s="25">
        <f t="shared" si="26"/>
        <v>0</v>
      </c>
      <c r="Q60" s="25">
        <f t="shared" si="27"/>
        <v>0</v>
      </c>
      <c r="R60" s="25">
        <f t="shared" si="28"/>
        <v>0</v>
      </c>
      <c r="S60" s="25">
        <f t="shared" si="29"/>
        <v>0</v>
      </c>
      <c r="T60" s="25">
        <f t="shared" si="30"/>
        <v>0</v>
      </c>
      <c r="U60" s="25">
        <f t="shared" si="31"/>
        <v>0</v>
      </c>
      <c r="V60" s="25">
        <f t="shared" si="32"/>
        <v>0</v>
      </c>
      <c r="W60" s="25">
        <f t="shared" si="33"/>
        <v>0</v>
      </c>
      <c r="X60" s="25">
        <f t="shared" si="34"/>
        <v>0</v>
      </c>
      <c r="Y60" s="25">
        <v>6204</v>
      </c>
      <c r="Z60" s="40">
        <f t="shared" si="35"/>
        <v>0</v>
      </c>
      <c r="AA60" s="40">
        <f t="shared" si="36"/>
        <v>0</v>
      </c>
      <c r="AB60" s="40">
        <f t="shared" si="37"/>
        <v>0</v>
      </c>
      <c r="AC60" s="40">
        <f t="shared" si="38"/>
        <v>0</v>
      </c>
      <c r="AD60" s="40">
        <f t="shared" si="39"/>
        <v>0</v>
      </c>
      <c r="AE60" s="40">
        <f t="shared" si="40"/>
        <v>0</v>
      </c>
      <c r="AF60" s="40">
        <f t="shared" si="41"/>
        <v>0</v>
      </c>
      <c r="AG60" s="40">
        <f t="shared" si="42"/>
        <v>0</v>
      </c>
      <c r="AH60" s="40">
        <f t="shared" si="43"/>
        <v>0</v>
      </c>
      <c r="AI60" s="40">
        <f t="shared" si="44"/>
        <v>0</v>
      </c>
      <c r="AJ60" s="40">
        <f t="shared" si="45"/>
        <v>0</v>
      </c>
      <c r="AK60" s="28">
        <f t="shared" si="46"/>
        <v>0</v>
      </c>
    </row>
    <row r="61" spans="1:38">
      <c r="A61" s="13">
        <v>1920</v>
      </c>
      <c r="B61" s="40"/>
      <c r="C61" s="40"/>
      <c r="D61" s="40"/>
      <c r="E61" s="40"/>
      <c r="F61" s="40"/>
      <c r="G61" s="40"/>
      <c r="H61" s="58"/>
      <c r="I61" s="40"/>
      <c r="J61" s="58"/>
      <c r="K61" s="58"/>
      <c r="L61" s="58"/>
      <c r="N61" s="25">
        <f t="shared" si="24"/>
        <v>0</v>
      </c>
      <c r="O61" s="25">
        <f t="shared" si="25"/>
        <v>0</v>
      </c>
      <c r="P61" s="25">
        <f t="shared" si="26"/>
        <v>0</v>
      </c>
      <c r="Q61" s="25">
        <f t="shared" si="27"/>
        <v>0</v>
      </c>
      <c r="R61" s="25">
        <f t="shared" si="28"/>
        <v>0</v>
      </c>
      <c r="S61" s="25">
        <f t="shared" si="29"/>
        <v>0</v>
      </c>
      <c r="T61" s="25">
        <f t="shared" si="30"/>
        <v>0</v>
      </c>
      <c r="U61" s="25">
        <f t="shared" si="31"/>
        <v>0</v>
      </c>
      <c r="V61" s="25">
        <f t="shared" si="32"/>
        <v>0</v>
      </c>
      <c r="W61" s="25">
        <f t="shared" si="33"/>
        <v>0</v>
      </c>
      <c r="X61" s="25">
        <f t="shared" si="34"/>
        <v>0</v>
      </c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>
      <c r="A62" s="13">
        <v>1919</v>
      </c>
      <c r="B62" s="40"/>
      <c r="C62" s="40"/>
      <c r="D62" s="40"/>
      <c r="E62" s="40"/>
      <c r="F62" s="40"/>
      <c r="G62" s="40"/>
      <c r="H62" s="58"/>
      <c r="I62" s="40"/>
      <c r="J62" s="58"/>
      <c r="K62" s="58"/>
      <c r="L62" s="58"/>
      <c r="N62" s="25">
        <f t="shared" si="24"/>
        <v>0</v>
      </c>
      <c r="O62" s="25">
        <f t="shared" si="25"/>
        <v>0</v>
      </c>
      <c r="P62" s="25">
        <f t="shared" si="26"/>
        <v>0</v>
      </c>
      <c r="Q62" s="25">
        <f t="shared" si="27"/>
        <v>0</v>
      </c>
      <c r="R62" s="25">
        <f t="shared" si="28"/>
        <v>0</v>
      </c>
      <c r="S62" s="25">
        <f t="shared" si="29"/>
        <v>0</v>
      </c>
      <c r="T62" s="25">
        <f t="shared" si="30"/>
        <v>0</v>
      </c>
      <c r="U62" s="25">
        <f t="shared" si="31"/>
        <v>0</v>
      </c>
      <c r="V62" s="25">
        <f t="shared" si="32"/>
        <v>0</v>
      </c>
      <c r="W62" s="25">
        <f t="shared" si="33"/>
        <v>0</v>
      </c>
      <c r="X62" s="25">
        <f t="shared" si="34"/>
        <v>0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>
      <c r="A63" s="13">
        <v>1918</v>
      </c>
      <c r="B63" s="40"/>
      <c r="C63" s="40"/>
      <c r="D63" s="40"/>
      <c r="E63" s="40"/>
      <c r="F63" s="40"/>
      <c r="G63" s="40"/>
      <c r="H63" s="58"/>
      <c r="I63" s="40"/>
      <c r="J63" s="58"/>
      <c r="K63" s="58"/>
      <c r="L63" s="58"/>
      <c r="N63" s="25">
        <f t="shared" si="24"/>
        <v>0</v>
      </c>
      <c r="O63" s="25">
        <f t="shared" si="25"/>
        <v>0</v>
      </c>
      <c r="P63" s="25">
        <f t="shared" si="26"/>
        <v>0</v>
      </c>
      <c r="Q63" s="25">
        <f t="shared" si="27"/>
        <v>0</v>
      </c>
      <c r="R63" s="25">
        <f t="shared" si="28"/>
        <v>0</v>
      </c>
      <c r="S63" s="25">
        <f t="shared" si="29"/>
        <v>0</v>
      </c>
      <c r="T63" s="25">
        <f t="shared" si="30"/>
        <v>0</v>
      </c>
      <c r="U63" s="25">
        <f t="shared" si="31"/>
        <v>0</v>
      </c>
      <c r="V63" s="25">
        <f t="shared" si="32"/>
        <v>0</v>
      </c>
      <c r="W63" s="25">
        <f t="shared" si="33"/>
        <v>0</v>
      </c>
      <c r="X63" s="25">
        <f t="shared" si="34"/>
        <v>0</v>
      </c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>
      <c r="A64" s="13">
        <v>1917</v>
      </c>
      <c r="B64" s="40"/>
      <c r="C64" s="40"/>
      <c r="D64" s="40"/>
      <c r="E64" s="40"/>
      <c r="F64" s="40"/>
      <c r="G64" s="40"/>
      <c r="H64" s="58"/>
      <c r="I64" s="40"/>
      <c r="J64" s="58"/>
      <c r="K64" s="58"/>
      <c r="L64" s="58"/>
      <c r="M64" s="60"/>
      <c r="N64" s="25">
        <f t="shared" si="24"/>
        <v>0</v>
      </c>
      <c r="O64" s="25">
        <f t="shared" si="25"/>
        <v>0</v>
      </c>
      <c r="P64" s="25">
        <f t="shared" si="26"/>
        <v>0</v>
      </c>
      <c r="Q64" s="25">
        <f t="shared" si="27"/>
        <v>0</v>
      </c>
      <c r="R64" s="25">
        <f t="shared" si="28"/>
        <v>0</v>
      </c>
      <c r="S64" s="25">
        <f t="shared" si="29"/>
        <v>0</v>
      </c>
      <c r="T64" s="25">
        <f t="shared" si="30"/>
        <v>0</v>
      </c>
      <c r="U64" s="25">
        <f t="shared" si="31"/>
        <v>0</v>
      </c>
      <c r="V64" s="25">
        <f t="shared" si="32"/>
        <v>0</v>
      </c>
      <c r="W64" s="25">
        <f t="shared" si="33"/>
        <v>0</v>
      </c>
      <c r="X64" s="25">
        <f t="shared" si="34"/>
        <v>0</v>
      </c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>
      <c r="A65" s="13">
        <v>1916</v>
      </c>
      <c r="B65" s="40"/>
      <c r="C65" s="40"/>
      <c r="D65" s="40"/>
      <c r="E65" s="40"/>
      <c r="F65" s="40"/>
      <c r="G65" s="40"/>
      <c r="H65" s="58"/>
      <c r="I65" s="40"/>
      <c r="J65" s="58"/>
      <c r="K65" s="58"/>
      <c r="L65" s="58"/>
      <c r="M65" s="60"/>
      <c r="N65" s="25">
        <f t="shared" si="24"/>
        <v>0</v>
      </c>
      <c r="O65" s="25">
        <f t="shared" si="25"/>
        <v>0</v>
      </c>
      <c r="P65" s="25">
        <f t="shared" si="26"/>
        <v>0</v>
      </c>
      <c r="Q65" s="25">
        <f t="shared" si="27"/>
        <v>0</v>
      </c>
      <c r="R65" s="25">
        <f t="shared" si="28"/>
        <v>0</v>
      </c>
      <c r="S65" s="25">
        <f t="shared" si="29"/>
        <v>0</v>
      </c>
      <c r="T65" s="25">
        <f t="shared" si="30"/>
        <v>0</v>
      </c>
      <c r="U65" s="25">
        <f t="shared" si="31"/>
        <v>0</v>
      </c>
      <c r="V65" s="25">
        <f t="shared" si="32"/>
        <v>0</v>
      </c>
      <c r="W65" s="25">
        <f t="shared" si="33"/>
        <v>0</v>
      </c>
      <c r="X65" s="25">
        <f t="shared" si="34"/>
        <v>0</v>
      </c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>
      <c r="A66" s="13">
        <v>1915</v>
      </c>
      <c r="B66" s="40"/>
      <c r="C66" s="40"/>
      <c r="D66" s="40"/>
      <c r="E66" s="40"/>
      <c r="F66" s="40"/>
      <c r="G66" s="40"/>
      <c r="H66" s="58"/>
      <c r="I66" s="40"/>
      <c r="J66" s="58"/>
      <c r="K66" s="58"/>
      <c r="L66" s="58"/>
      <c r="M66" s="60"/>
      <c r="N66" s="25">
        <f t="shared" si="24"/>
        <v>0</v>
      </c>
      <c r="O66" s="25">
        <f t="shared" si="25"/>
        <v>0</v>
      </c>
      <c r="P66" s="25">
        <f t="shared" si="26"/>
        <v>0</v>
      </c>
      <c r="Q66" s="25">
        <f t="shared" si="27"/>
        <v>0</v>
      </c>
      <c r="R66" s="25">
        <f t="shared" si="28"/>
        <v>0</v>
      </c>
      <c r="S66" s="25">
        <f t="shared" si="29"/>
        <v>0</v>
      </c>
      <c r="T66" s="25">
        <f t="shared" si="30"/>
        <v>0</v>
      </c>
      <c r="U66" s="25">
        <f t="shared" si="31"/>
        <v>0</v>
      </c>
      <c r="V66" s="25">
        <f t="shared" si="32"/>
        <v>0</v>
      </c>
      <c r="W66" s="25">
        <f t="shared" si="33"/>
        <v>0</v>
      </c>
      <c r="X66" s="25">
        <f t="shared" si="34"/>
        <v>0</v>
      </c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>
      <c r="A67" s="13">
        <v>1914</v>
      </c>
      <c r="B67" s="40"/>
      <c r="C67" s="40"/>
      <c r="D67" s="40"/>
      <c r="E67" s="40"/>
      <c r="F67" s="40"/>
      <c r="G67" s="40"/>
      <c r="H67" s="58"/>
      <c r="I67" s="40"/>
      <c r="J67" s="58"/>
      <c r="K67" s="58"/>
      <c r="L67" s="58"/>
      <c r="M67" s="60"/>
      <c r="N67" s="25">
        <f t="shared" si="24"/>
        <v>0</v>
      </c>
      <c r="O67" s="25">
        <f t="shared" si="25"/>
        <v>0</v>
      </c>
      <c r="P67" s="25">
        <f t="shared" si="26"/>
        <v>0</v>
      </c>
      <c r="Q67" s="25">
        <f t="shared" si="27"/>
        <v>0</v>
      </c>
      <c r="R67" s="25">
        <f t="shared" si="28"/>
        <v>0</v>
      </c>
      <c r="S67" s="25">
        <f t="shared" si="29"/>
        <v>0</v>
      </c>
      <c r="T67" s="25">
        <f t="shared" si="30"/>
        <v>0</v>
      </c>
      <c r="U67" s="25">
        <f t="shared" si="31"/>
        <v>0</v>
      </c>
      <c r="V67" s="25">
        <f t="shared" si="32"/>
        <v>0</v>
      </c>
      <c r="W67" s="25">
        <f t="shared" si="33"/>
        <v>0</v>
      </c>
      <c r="X67" s="25">
        <f t="shared" si="34"/>
        <v>0</v>
      </c>
      <c r="Y67" s="25">
        <v>2593</v>
      </c>
      <c r="Z67" s="40">
        <f t="shared" ref="Z67:Z98" si="47">100*N67/$Y67</f>
        <v>0</v>
      </c>
      <c r="AA67" s="40">
        <f t="shared" ref="AA67:AA98" si="48">100*O67/$Y67</f>
        <v>0</v>
      </c>
      <c r="AB67" s="40">
        <f t="shared" ref="AB67:AB98" si="49">100*P67/$Y67</f>
        <v>0</v>
      </c>
      <c r="AC67" s="40">
        <f t="shared" ref="AC67:AC98" si="50">100*Q67/$Y67</f>
        <v>0</v>
      </c>
      <c r="AD67" s="40">
        <f t="shared" ref="AD67:AD98" si="51">100*R67/$Y67</f>
        <v>0</v>
      </c>
      <c r="AE67" s="40">
        <f t="shared" ref="AE67:AE98" si="52">100*S67/$Y67</f>
        <v>0</v>
      </c>
      <c r="AF67" s="40">
        <f t="shared" ref="AF67:AF98" si="53">100*T67/$Y67</f>
        <v>0</v>
      </c>
      <c r="AG67" s="40">
        <f t="shared" ref="AG67:AG98" si="54">100*U67/$Y67</f>
        <v>0</v>
      </c>
      <c r="AH67" s="40">
        <f t="shared" ref="AH67:AH98" si="55">100*V67/$Y67</f>
        <v>0</v>
      </c>
      <c r="AI67" s="40">
        <f t="shared" ref="AI67:AI98" si="56">100*W67/$Y67</f>
        <v>0</v>
      </c>
      <c r="AJ67" s="40">
        <f t="shared" ref="AJ67:AJ98" si="57">100*X67/$Y67</f>
        <v>0</v>
      </c>
      <c r="AK67" s="28">
        <f t="shared" ref="AK67:AK98" si="58">SUM(Z67:AJ67)</f>
        <v>0</v>
      </c>
    </row>
    <row r="68" spans="1:38">
      <c r="A68" s="13">
        <v>1913</v>
      </c>
      <c r="B68" s="40"/>
      <c r="C68" s="40"/>
      <c r="D68" s="40"/>
      <c r="E68" s="40"/>
      <c r="F68" s="40"/>
      <c r="G68" s="40"/>
      <c r="H68" s="58"/>
      <c r="I68" s="40"/>
      <c r="J68" s="58"/>
      <c r="K68" s="58"/>
      <c r="L68" s="58"/>
      <c r="M68" s="60"/>
      <c r="N68" s="25">
        <f t="shared" si="24"/>
        <v>0</v>
      </c>
      <c r="O68" s="25">
        <f t="shared" si="25"/>
        <v>0</v>
      </c>
      <c r="P68" s="25">
        <f t="shared" si="26"/>
        <v>0</v>
      </c>
      <c r="Q68" s="25">
        <f t="shared" si="27"/>
        <v>0</v>
      </c>
      <c r="R68" s="25">
        <f t="shared" si="28"/>
        <v>0</v>
      </c>
      <c r="S68" s="25">
        <f t="shared" si="29"/>
        <v>0</v>
      </c>
      <c r="T68" s="25">
        <f t="shared" si="30"/>
        <v>0</v>
      </c>
      <c r="U68" s="25">
        <f t="shared" si="31"/>
        <v>0</v>
      </c>
      <c r="V68" s="25">
        <f t="shared" si="32"/>
        <v>0</v>
      </c>
      <c r="W68" s="25">
        <f t="shared" si="33"/>
        <v>0</v>
      </c>
      <c r="X68" s="25">
        <f t="shared" si="34"/>
        <v>0</v>
      </c>
      <c r="Y68" s="25">
        <v>2368</v>
      </c>
      <c r="Z68" s="40">
        <f t="shared" si="47"/>
        <v>0</v>
      </c>
      <c r="AA68" s="40">
        <f t="shared" si="48"/>
        <v>0</v>
      </c>
      <c r="AB68" s="40">
        <f t="shared" si="49"/>
        <v>0</v>
      </c>
      <c r="AC68" s="40">
        <f t="shared" si="50"/>
        <v>0</v>
      </c>
      <c r="AD68" s="40">
        <f t="shared" si="51"/>
        <v>0</v>
      </c>
      <c r="AE68" s="40">
        <f t="shared" si="52"/>
        <v>0</v>
      </c>
      <c r="AF68" s="40">
        <f t="shared" si="53"/>
        <v>0</v>
      </c>
      <c r="AG68" s="40">
        <f t="shared" si="54"/>
        <v>0</v>
      </c>
      <c r="AH68" s="40">
        <f t="shared" si="55"/>
        <v>0</v>
      </c>
      <c r="AI68" s="40">
        <f t="shared" si="56"/>
        <v>0</v>
      </c>
      <c r="AJ68" s="40">
        <f t="shared" si="57"/>
        <v>0</v>
      </c>
      <c r="AK68" s="28">
        <f t="shared" si="58"/>
        <v>0</v>
      </c>
    </row>
    <row r="69" spans="1:38">
      <c r="A69" s="13">
        <v>1912</v>
      </c>
      <c r="B69" s="40"/>
      <c r="C69" s="40"/>
      <c r="D69" s="40"/>
      <c r="E69" s="40"/>
      <c r="F69" s="40"/>
      <c r="G69" s="40"/>
      <c r="H69" s="58"/>
      <c r="I69" s="40"/>
      <c r="J69" s="58"/>
      <c r="K69" s="58"/>
      <c r="L69" s="58"/>
      <c r="M69" s="60"/>
      <c r="N69" s="25">
        <f t="shared" si="24"/>
        <v>0</v>
      </c>
      <c r="O69" s="25">
        <f t="shared" si="25"/>
        <v>0</v>
      </c>
      <c r="P69" s="25">
        <f t="shared" si="26"/>
        <v>0</v>
      </c>
      <c r="Q69" s="25">
        <f t="shared" si="27"/>
        <v>0</v>
      </c>
      <c r="R69" s="25">
        <f t="shared" si="28"/>
        <v>0</v>
      </c>
      <c r="S69" s="25">
        <f t="shared" si="29"/>
        <v>0</v>
      </c>
      <c r="T69" s="25">
        <f t="shared" si="30"/>
        <v>0</v>
      </c>
      <c r="U69" s="25">
        <f t="shared" si="31"/>
        <v>0</v>
      </c>
      <c r="V69" s="25">
        <f t="shared" si="32"/>
        <v>0</v>
      </c>
      <c r="W69" s="25">
        <f t="shared" si="33"/>
        <v>0</v>
      </c>
      <c r="X69" s="25">
        <f t="shared" si="34"/>
        <v>0</v>
      </c>
      <c r="Y69" s="25">
        <v>2323</v>
      </c>
      <c r="Z69" s="40">
        <f t="shared" si="47"/>
        <v>0</v>
      </c>
      <c r="AA69" s="40">
        <f t="shared" si="48"/>
        <v>0</v>
      </c>
      <c r="AB69" s="40">
        <f t="shared" si="49"/>
        <v>0</v>
      </c>
      <c r="AC69" s="40">
        <f t="shared" si="50"/>
        <v>0</v>
      </c>
      <c r="AD69" s="40">
        <f t="shared" si="51"/>
        <v>0</v>
      </c>
      <c r="AE69" s="40">
        <f t="shared" si="52"/>
        <v>0</v>
      </c>
      <c r="AF69" s="40">
        <f t="shared" si="53"/>
        <v>0</v>
      </c>
      <c r="AG69" s="40">
        <f t="shared" si="54"/>
        <v>0</v>
      </c>
      <c r="AH69" s="40">
        <f t="shared" si="55"/>
        <v>0</v>
      </c>
      <c r="AI69" s="40">
        <f t="shared" si="56"/>
        <v>0</v>
      </c>
      <c r="AJ69" s="40">
        <f t="shared" si="57"/>
        <v>0</v>
      </c>
      <c r="AK69" s="28">
        <f t="shared" si="58"/>
        <v>0</v>
      </c>
    </row>
    <row r="70" spans="1:38">
      <c r="A70" s="13">
        <v>1911</v>
      </c>
      <c r="B70" s="40"/>
      <c r="C70" s="40"/>
      <c r="D70" s="40"/>
      <c r="E70" s="40"/>
      <c r="F70" s="40"/>
      <c r="G70" s="40"/>
      <c r="H70" s="58"/>
      <c r="I70" s="40"/>
      <c r="J70" s="58"/>
      <c r="K70" s="58"/>
      <c r="L70" s="58"/>
      <c r="M70" s="60"/>
      <c r="N70" s="25">
        <f t="shared" ref="N70:N79" si="59">B70*$M70/100</f>
        <v>0</v>
      </c>
      <c r="O70" s="25">
        <f t="shared" ref="O70:O79" si="60">C70*$M70/100</f>
        <v>0</v>
      </c>
      <c r="P70" s="25">
        <f t="shared" ref="P70:P79" si="61">D70*$M70/100</f>
        <v>0</v>
      </c>
      <c r="Q70" s="25">
        <f t="shared" ref="Q70:Q79" si="62">E70*$M70/100</f>
        <v>0</v>
      </c>
      <c r="R70" s="25">
        <f t="shared" ref="R70:R79" si="63">F70*$M70/100</f>
        <v>0</v>
      </c>
      <c r="S70" s="25">
        <f t="shared" ref="S70:S79" si="64">G70*$M70/100</f>
        <v>0</v>
      </c>
      <c r="T70" s="25">
        <f t="shared" ref="T70:T79" si="65">H70*$M70/100</f>
        <v>0</v>
      </c>
      <c r="U70" s="25">
        <f t="shared" ref="U70:U79" si="66">I70*$M70/100</f>
        <v>0</v>
      </c>
      <c r="V70" s="25">
        <f t="shared" ref="V70:V79" si="67">J70*$M70/100</f>
        <v>0</v>
      </c>
      <c r="W70" s="25">
        <f t="shared" ref="W70:W79" si="68">K70*$M70/100</f>
        <v>0</v>
      </c>
      <c r="X70" s="25">
        <f t="shared" ref="X70:X79" si="69">L70*$M70/100</f>
        <v>0</v>
      </c>
      <c r="Y70" s="25">
        <v>2108</v>
      </c>
      <c r="Z70" s="40">
        <f t="shared" si="47"/>
        <v>0</v>
      </c>
      <c r="AA70" s="40">
        <f t="shared" si="48"/>
        <v>0</v>
      </c>
      <c r="AB70" s="40">
        <f t="shared" si="49"/>
        <v>0</v>
      </c>
      <c r="AC70" s="40">
        <f t="shared" si="50"/>
        <v>0</v>
      </c>
      <c r="AD70" s="40">
        <f t="shared" si="51"/>
        <v>0</v>
      </c>
      <c r="AE70" s="40">
        <f t="shared" si="52"/>
        <v>0</v>
      </c>
      <c r="AF70" s="40">
        <f t="shared" si="53"/>
        <v>0</v>
      </c>
      <c r="AG70" s="40">
        <f t="shared" si="54"/>
        <v>0</v>
      </c>
      <c r="AH70" s="40">
        <f t="shared" si="55"/>
        <v>0</v>
      </c>
      <c r="AI70" s="40">
        <f t="shared" si="56"/>
        <v>0</v>
      </c>
      <c r="AJ70" s="40">
        <f t="shared" si="57"/>
        <v>0</v>
      </c>
      <c r="AK70" s="28">
        <f t="shared" si="58"/>
        <v>0</v>
      </c>
    </row>
    <row r="71" spans="1:38">
      <c r="A71" s="13">
        <v>1910</v>
      </c>
      <c r="B71" s="40"/>
      <c r="C71" s="40"/>
      <c r="D71" s="40"/>
      <c r="E71" s="40"/>
      <c r="F71" s="40"/>
      <c r="G71" s="40"/>
      <c r="H71" s="58"/>
      <c r="I71" s="40"/>
      <c r="J71" s="58"/>
      <c r="K71" s="58"/>
      <c r="L71" s="58"/>
      <c r="M71" s="60"/>
      <c r="N71" s="25">
        <f t="shared" si="59"/>
        <v>0</v>
      </c>
      <c r="O71" s="25">
        <f t="shared" si="60"/>
        <v>0</v>
      </c>
      <c r="P71" s="25">
        <f t="shared" si="61"/>
        <v>0</v>
      </c>
      <c r="Q71" s="25">
        <f t="shared" si="62"/>
        <v>0</v>
      </c>
      <c r="R71" s="25">
        <f t="shared" si="63"/>
        <v>0</v>
      </c>
      <c r="S71" s="25">
        <f t="shared" si="64"/>
        <v>0</v>
      </c>
      <c r="T71" s="25">
        <f t="shared" si="65"/>
        <v>0</v>
      </c>
      <c r="U71" s="25">
        <f t="shared" si="66"/>
        <v>0</v>
      </c>
      <c r="V71" s="25">
        <f t="shared" si="67"/>
        <v>0</v>
      </c>
      <c r="W71" s="25">
        <f t="shared" si="68"/>
        <v>0</v>
      </c>
      <c r="X71" s="25">
        <f t="shared" si="69"/>
        <v>0</v>
      </c>
      <c r="Y71" s="25">
        <v>1976</v>
      </c>
      <c r="Z71" s="40">
        <f t="shared" si="47"/>
        <v>0</v>
      </c>
      <c r="AA71" s="40">
        <f t="shared" si="48"/>
        <v>0</v>
      </c>
      <c r="AB71" s="40">
        <f t="shared" si="49"/>
        <v>0</v>
      </c>
      <c r="AC71" s="40">
        <f t="shared" si="50"/>
        <v>0</v>
      </c>
      <c r="AD71" s="40">
        <f t="shared" si="51"/>
        <v>0</v>
      </c>
      <c r="AE71" s="40">
        <f t="shared" si="52"/>
        <v>0</v>
      </c>
      <c r="AF71" s="40">
        <f t="shared" si="53"/>
        <v>0</v>
      </c>
      <c r="AG71" s="40">
        <f t="shared" si="54"/>
        <v>0</v>
      </c>
      <c r="AH71" s="40">
        <f t="shared" si="55"/>
        <v>0</v>
      </c>
      <c r="AI71" s="40">
        <f t="shared" si="56"/>
        <v>0</v>
      </c>
      <c r="AJ71" s="40">
        <f t="shared" si="57"/>
        <v>0</v>
      </c>
      <c r="AK71" s="28">
        <f t="shared" si="58"/>
        <v>0</v>
      </c>
    </row>
    <row r="72" spans="1:38">
      <c r="A72" s="13">
        <v>1909</v>
      </c>
      <c r="B72" s="40"/>
      <c r="C72" s="40"/>
      <c r="D72" s="40"/>
      <c r="E72" s="40"/>
      <c r="F72" s="40"/>
      <c r="G72" s="40"/>
      <c r="H72" s="58"/>
      <c r="I72" s="40"/>
      <c r="J72" s="58"/>
      <c r="K72" s="58"/>
      <c r="L72" s="58"/>
      <c r="M72" s="60"/>
      <c r="N72" s="25">
        <f t="shared" si="59"/>
        <v>0</v>
      </c>
      <c r="O72" s="25">
        <f t="shared" si="60"/>
        <v>0</v>
      </c>
      <c r="P72" s="25">
        <f t="shared" si="61"/>
        <v>0</v>
      </c>
      <c r="Q72" s="25">
        <f t="shared" si="62"/>
        <v>0</v>
      </c>
      <c r="R72" s="25">
        <f t="shared" si="63"/>
        <v>0</v>
      </c>
      <c r="S72" s="25">
        <f t="shared" si="64"/>
        <v>0</v>
      </c>
      <c r="T72" s="25">
        <f t="shared" si="65"/>
        <v>0</v>
      </c>
      <c r="U72" s="25">
        <f t="shared" si="66"/>
        <v>0</v>
      </c>
      <c r="V72" s="25">
        <f t="shared" si="67"/>
        <v>0</v>
      </c>
      <c r="W72" s="25">
        <f t="shared" si="68"/>
        <v>0</v>
      </c>
      <c r="X72" s="25">
        <f t="shared" si="69"/>
        <v>0</v>
      </c>
      <c r="Y72" s="25">
        <v>1879</v>
      </c>
      <c r="Z72" s="40">
        <f t="shared" si="47"/>
        <v>0</v>
      </c>
      <c r="AA72" s="40">
        <f t="shared" si="48"/>
        <v>0</v>
      </c>
      <c r="AB72" s="40">
        <f t="shared" si="49"/>
        <v>0</v>
      </c>
      <c r="AC72" s="40">
        <f t="shared" si="50"/>
        <v>0</v>
      </c>
      <c r="AD72" s="40">
        <f t="shared" si="51"/>
        <v>0</v>
      </c>
      <c r="AE72" s="40">
        <f t="shared" si="52"/>
        <v>0</v>
      </c>
      <c r="AF72" s="40">
        <f t="shared" si="53"/>
        <v>0</v>
      </c>
      <c r="AG72" s="40">
        <f t="shared" si="54"/>
        <v>0</v>
      </c>
      <c r="AH72" s="40">
        <f t="shared" si="55"/>
        <v>0</v>
      </c>
      <c r="AI72" s="40">
        <f t="shared" si="56"/>
        <v>0</v>
      </c>
      <c r="AJ72" s="40">
        <f t="shared" si="57"/>
        <v>0</v>
      </c>
      <c r="AK72" s="28">
        <f t="shared" si="58"/>
        <v>0</v>
      </c>
    </row>
    <row r="73" spans="1:38">
      <c r="A73" s="13">
        <v>1908</v>
      </c>
      <c r="B73" s="40"/>
      <c r="C73" s="40"/>
      <c r="D73" s="40"/>
      <c r="E73" s="40"/>
      <c r="F73" s="40"/>
      <c r="G73" s="40"/>
      <c r="H73" s="58"/>
      <c r="I73" s="40"/>
      <c r="J73" s="58"/>
      <c r="K73" s="58"/>
      <c r="L73" s="58"/>
      <c r="M73" s="60"/>
      <c r="N73" s="25">
        <f t="shared" si="59"/>
        <v>0</v>
      </c>
      <c r="O73" s="25">
        <f t="shared" si="60"/>
        <v>0</v>
      </c>
      <c r="P73" s="25">
        <f t="shared" si="61"/>
        <v>0</v>
      </c>
      <c r="Q73" s="25">
        <f t="shared" si="62"/>
        <v>0</v>
      </c>
      <c r="R73" s="25">
        <f t="shared" si="63"/>
        <v>0</v>
      </c>
      <c r="S73" s="25">
        <f t="shared" si="64"/>
        <v>0</v>
      </c>
      <c r="T73" s="25">
        <f t="shared" si="65"/>
        <v>0</v>
      </c>
      <c r="U73" s="25">
        <f t="shared" si="66"/>
        <v>0</v>
      </c>
      <c r="V73" s="25">
        <f t="shared" si="67"/>
        <v>0</v>
      </c>
      <c r="W73" s="25">
        <f t="shared" si="68"/>
        <v>0</v>
      </c>
      <c r="X73" s="25">
        <f t="shared" si="69"/>
        <v>0</v>
      </c>
      <c r="Y73" s="25">
        <v>1837</v>
      </c>
      <c r="Z73" s="40">
        <f t="shared" si="47"/>
        <v>0</v>
      </c>
      <c r="AA73" s="40">
        <f t="shared" si="48"/>
        <v>0</v>
      </c>
      <c r="AB73" s="40">
        <f t="shared" si="49"/>
        <v>0</v>
      </c>
      <c r="AC73" s="40">
        <f t="shared" si="50"/>
        <v>0</v>
      </c>
      <c r="AD73" s="40">
        <f t="shared" si="51"/>
        <v>0</v>
      </c>
      <c r="AE73" s="40">
        <f t="shared" si="52"/>
        <v>0</v>
      </c>
      <c r="AF73" s="40">
        <f t="shared" si="53"/>
        <v>0</v>
      </c>
      <c r="AG73" s="40">
        <f t="shared" si="54"/>
        <v>0</v>
      </c>
      <c r="AH73" s="40">
        <f t="shared" si="55"/>
        <v>0</v>
      </c>
      <c r="AI73" s="40">
        <f t="shared" si="56"/>
        <v>0</v>
      </c>
      <c r="AJ73" s="40">
        <f t="shared" si="57"/>
        <v>0</v>
      </c>
      <c r="AK73" s="28">
        <f t="shared" si="58"/>
        <v>0</v>
      </c>
    </row>
    <row r="74" spans="1:38">
      <c r="A74" s="13">
        <v>1907</v>
      </c>
      <c r="B74" s="40"/>
      <c r="C74" s="40"/>
      <c r="D74" s="40"/>
      <c r="E74" s="40"/>
      <c r="F74" s="40"/>
      <c r="G74" s="40"/>
      <c r="H74" s="58"/>
      <c r="I74" s="40"/>
      <c r="J74" s="58"/>
      <c r="K74" s="58"/>
      <c r="L74" s="58"/>
      <c r="M74" s="60"/>
      <c r="N74" s="25">
        <f t="shared" si="59"/>
        <v>0</v>
      </c>
      <c r="O74" s="25">
        <f t="shared" si="60"/>
        <v>0</v>
      </c>
      <c r="P74" s="25">
        <f t="shared" si="61"/>
        <v>0</v>
      </c>
      <c r="Q74" s="25">
        <f t="shared" si="62"/>
        <v>0</v>
      </c>
      <c r="R74" s="25">
        <f t="shared" si="63"/>
        <v>0</v>
      </c>
      <c r="S74" s="25">
        <f t="shared" si="64"/>
        <v>0</v>
      </c>
      <c r="T74" s="25">
        <f t="shared" si="65"/>
        <v>0</v>
      </c>
      <c r="U74" s="25">
        <f t="shared" si="66"/>
        <v>0</v>
      </c>
      <c r="V74" s="25">
        <f t="shared" si="67"/>
        <v>0</v>
      </c>
      <c r="W74" s="25">
        <f t="shared" si="68"/>
        <v>0</v>
      </c>
      <c r="X74" s="25">
        <f t="shared" si="69"/>
        <v>0</v>
      </c>
      <c r="Y74" s="25">
        <v>1801</v>
      </c>
      <c r="Z74" s="40">
        <f t="shared" si="47"/>
        <v>0</v>
      </c>
      <c r="AA74" s="40">
        <f t="shared" si="48"/>
        <v>0</v>
      </c>
      <c r="AB74" s="40">
        <f t="shared" si="49"/>
        <v>0</v>
      </c>
      <c r="AC74" s="40">
        <f t="shared" si="50"/>
        <v>0</v>
      </c>
      <c r="AD74" s="40">
        <f t="shared" si="51"/>
        <v>0</v>
      </c>
      <c r="AE74" s="40">
        <f t="shared" si="52"/>
        <v>0</v>
      </c>
      <c r="AF74" s="40">
        <f t="shared" si="53"/>
        <v>0</v>
      </c>
      <c r="AG74" s="40">
        <f t="shared" si="54"/>
        <v>0</v>
      </c>
      <c r="AH74" s="40">
        <f t="shared" si="55"/>
        <v>0</v>
      </c>
      <c r="AI74" s="40">
        <f t="shared" si="56"/>
        <v>0</v>
      </c>
      <c r="AJ74" s="40">
        <f t="shared" si="57"/>
        <v>0</v>
      </c>
      <c r="AK74" s="28">
        <f t="shared" si="58"/>
        <v>0</v>
      </c>
    </row>
    <row r="75" spans="1:38">
      <c r="A75" s="13">
        <v>1906</v>
      </c>
      <c r="B75" s="40"/>
      <c r="C75" s="40"/>
      <c r="D75" s="40"/>
      <c r="E75" s="40"/>
      <c r="F75" s="40"/>
      <c r="G75" s="40"/>
      <c r="H75" s="58"/>
      <c r="I75" s="40"/>
      <c r="J75" s="58"/>
      <c r="K75" s="58"/>
      <c r="L75" s="58"/>
      <c r="M75" s="60"/>
      <c r="N75" s="25">
        <f t="shared" si="59"/>
        <v>0</v>
      </c>
      <c r="O75" s="25">
        <f t="shared" si="60"/>
        <v>0</v>
      </c>
      <c r="P75" s="25">
        <f t="shared" si="61"/>
        <v>0</v>
      </c>
      <c r="Q75" s="25">
        <f t="shared" si="62"/>
        <v>0</v>
      </c>
      <c r="R75" s="25">
        <f t="shared" si="63"/>
        <v>0</v>
      </c>
      <c r="S75" s="25">
        <f t="shared" si="64"/>
        <v>0</v>
      </c>
      <c r="T75" s="25">
        <f t="shared" si="65"/>
        <v>0</v>
      </c>
      <c r="U75" s="25">
        <f t="shared" si="66"/>
        <v>0</v>
      </c>
      <c r="V75" s="25">
        <f t="shared" si="67"/>
        <v>0</v>
      </c>
      <c r="W75" s="25">
        <f t="shared" si="68"/>
        <v>0</v>
      </c>
      <c r="X75" s="25">
        <f t="shared" si="69"/>
        <v>0</v>
      </c>
      <c r="Y75" s="25">
        <v>1687</v>
      </c>
      <c r="Z75" s="40">
        <f t="shared" si="47"/>
        <v>0</v>
      </c>
      <c r="AA75" s="40">
        <f t="shared" si="48"/>
        <v>0</v>
      </c>
      <c r="AB75" s="40">
        <f t="shared" si="49"/>
        <v>0</v>
      </c>
      <c r="AC75" s="40">
        <f t="shared" si="50"/>
        <v>0</v>
      </c>
      <c r="AD75" s="40">
        <f t="shared" si="51"/>
        <v>0</v>
      </c>
      <c r="AE75" s="40">
        <f t="shared" si="52"/>
        <v>0</v>
      </c>
      <c r="AF75" s="40">
        <f t="shared" si="53"/>
        <v>0</v>
      </c>
      <c r="AG75" s="40">
        <f t="shared" si="54"/>
        <v>0</v>
      </c>
      <c r="AH75" s="40">
        <f t="shared" si="55"/>
        <v>0</v>
      </c>
      <c r="AI75" s="40">
        <f t="shared" si="56"/>
        <v>0</v>
      </c>
      <c r="AJ75" s="40">
        <f t="shared" si="57"/>
        <v>0</v>
      </c>
      <c r="AK75" s="28">
        <f t="shared" si="58"/>
        <v>0</v>
      </c>
    </row>
    <row r="76" spans="1:38">
      <c r="A76" s="13">
        <v>1905</v>
      </c>
      <c r="B76" s="40"/>
      <c r="C76" s="40"/>
      <c r="D76" s="40"/>
      <c r="E76" s="40"/>
      <c r="F76" s="40"/>
      <c r="G76" s="40"/>
      <c r="H76" s="58"/>
      <c r="I76" s="40"/>
      <c r="J76" s="58"/>
      <c r="K76" s="58"/>
      <c r="L76" s="58"/>
      <c r="M76" s="60"/>
      <c r="N76" s="25">
        <f t="shared" si="59"/>
        <v>0</v>
      </c>
      <c r="O76" s="25">
        <f t="shared" si="60"/>
        <v>0</v>
      </c>
      <c r="P76" s="25">
        <f t="shared" si="61"/>
        <v>0</v>
      </c>
      <c r="Q76" s="25">
        <f t="shared" si="62"/>
        <v>0</v>
      </c>
      <c r="R76" s="25">
        <f t="shared" si="63"/>
        <v>0</v>
      </c>
      <c r="S76" s="25">
        <f t="shared" si="64"/>
        <v>0</v>
      </c>
      <c r="T76" s="25">
        <f t="shared" si="65"/>
        <v>0</v>
      </c>
      <c r="U76" s="25">
        <f t="shared" si="66"/>
        <v>0</v>
      </c>
      <c r="V76" s="25">
        <f t="shared" si="67"/>
        <v>0</v>
      </c>
      <c r="W76" s="25">
        <f t="shared" si="68"/>
        <v>0</v>
      </c>
      <c r="X76" s="25">
        <f t="shared" si="69"/>
        <v>0</v>
      </c>
      <c r="Y76" s="25">
        <v>1611</v>
      </c>
      <c r="Z76" s="40">
        <f t="shared" si="47"/>
        <v>0</v>
      </c>
      <c r="AA76" s="40">
        <f t="shared" si="48"/>
        <v>0</v>
      </c>
      <c r="AB76" s="40">
        <f t="shared" si="49"/>
        <v>0</v>
      </c>
      <c r="AC76" s="40">
        <f t="shared" si="50"/>
        <v>0</v>
      </c>
      <c r="AD76" s="40">
        <f t="shared" si="51"/>
        <v>0</v>
      </c>
      <c r="AE76" s="40">
        <f t="shared" si="52"/>
        <v>0</v>
      </c>
      <c r="AF76" s="40">
        <f t="shared" si="53"/>
        <v>0</v>
      </c>
      <c r="AG76" s="40">
        <f t="shared" si="54"/>
        <v>0</v>
      </c>
      <c r="AH76" s="40">
        <f t="shared" si="55"/>
        <v>0</v>
      </c>
      <c r="AI76" s="40">
        <f t="shared" si="56"/>
        <v>0</v>
      </c>
      <c r="AJ76" s="40">
        <f t="shared" si="57"/>
        <v>0</v>
      </c>
      <c r="AK76" s="28">
        <f t="shared" si="58"/>
        <v>0</v>
      </c>
    </row>
    <row r="77" spans="1:38">
      <c r="A77" s="13">
        <v>1904</v>
      </c>
      <c r="B77" s="40"/>
      <c r="C77" s="40"/>
      <c r="D77" s="40"/>
      <c r="E77" s="40"/>
      <c r="F77" s="40"/>
      <c r="G77" s="40"/>
      <c r="H77" s="58"/>
      <c r="I77" s="40"/>
      <c r="J77" s="58"/>
      <c r="K77" s="58"/>
      <c r="L77" s="58"/>
      <c r="M77" s="60"/>
      <c r="N77" s="25">
        <f t="shared" si="59"/>
        <v>0</v>
      </c>
      <c r="O77" s="25">
        <f t="shared" si="60"/>
        <v>0</v>
      </c>
      <c r="P77" s="25">
        <f t="shared" si="61"/>
        <v>0</v>
      </c>
      <c r="Q77" s="25">
        <f t="shared" si="62"/>
        <v>0</v>
      </c>
      <c r="R77" s="25">
        <f t="shared" si="63"/>
        <v>0</v>
      </c>
      <c r="S77" s="25">
        <f t="shared" si="64"/>
        <v>0</v>
      </c>
      <c r="T77" s="25">
        <f t="shared" si="65"/>
        <v>0</v>
      </c>
      <c r="U77" s="25">
        <f t="shared" si="66"/>
        <v>0</v>
      </c>
      <c r="V77" s="25">
        <f t="shared" si="67"/>
        <v>0</v>
      </c>
      <c r="W77" s="25">
        <f t="shared" si="68"/>
        <v>0</v>
      </c>
      <c r="X77" s="25">
        <f t="shared" si="69"/>
        <v>0</v>
      </c>
      <c r="Y77" s="25">
        <v>1531</v>
      </c>
      <c r="Z77" s="40">
        <f t="shared" si="47"/>
        <v>0</v>
      </c>
      <c r="AA77" s="40">
        <f t="shared" si="48"/>
        <v>0</v>
      </c>
      <c r="AB77" s="40">
        <f t="shared" si="49"/>
        <v>0</v>
      </c>
      <c r="AC77" s="40">
        <f t="shared" si="50"/>
        <v>0</v>
      </c>
      <c r="AD77" s="40">
        <f t="shared" si="51"/>
        <v>0</v>
      </c>
      <c r="AE77" s="40">
        <f t="shared" si="52"/>
        <v>0</v>
      </c>
      <c r="AF77" s="40">
        <f t="shared" si="53"/>
        <v>0</v>
      </c>
      <c r="AG77" s="40">
        <f t="shared" si="54"/>
        <v>0</v>
      </c>
      <c r="AH77" s="40">
        <f t="shared" si="55"/>
        <v>0</v>
      </c>
      <c r="AI77" s="40">
        <f t="shared" si="56"/>
        <v>0</v>
      </c>
      <c r="AJ77" s="40">
        <f t="shared" si="57"/>
        <v>0</v>
      </c>
      <c r="AK77" s="28">
        <f t="shared" si="58"/>
        <v>0</v>
      </c>
    </row>
    <row r="78" spans="1:38">
      <c r="A78" s="13">
        <v>1903</v>
      </c>
      <c r="B78" s="40"/>
      <c r="C78" s="40"/>
      <c r="D78" s="40"/>
      <c r="E78" s="40"/>
      <c r="F78" s="40"/>
      <c r="G78" s="40"/>
      <c r="H78" s="58"/>
      <c r="I78" s="40"/>
      <c r="J78" s="58"/>
      <c r="K78" s="58"/>
      <c r="L78" s="58"/>
      <c r="M78" s="60"/>
      <c r="N78" s="25">
        <f t="shared" si="59"/>
        <v>0</v>
      </c>
      <c r="O78" s="25">
        <f t="shared" si="60"/>
        <v>0</v>
      </c>
      <c r="P78" s="25">
        <f t="shared" si="61"/>
        <v>0</v>
      </c>
      <c r="Q78" s="25">
        <f t="shared" si="62"/>
        <v>0</v>
      </c>
      <c r="R78" s="25">
        <f t="shared" si="63"/>
        <v>0</v>
      </c>
      <c r="S78" s="25">
        <f t="shared" si="64"/>
        <v>0</v>
      </c>
      <c r="T78" s="25">
        <f t="shared" si="65"/>
        <v>0</v>
      </c>
      <c r="U78" s="25">
        <f t="shared" si="66"/>
        <v>0</v>
      </c>
      <c r="V78" s="25">
        <f t="shared" si="67"/>
        <v>0</v>
      </c>
      <c r="W78" s="25">
        <f t="shared" si="68"/>
        <v>0</v>
      </c>
      <c r="X78" s="25">
        <f t="shared" si="69"/>
        <v>0</v>
      </c>
      <c r="Y78" s="25">
        <v>1513</v>
      </c>
      <c r="Z78" s="40">
        <f t="shared" si="47"/>
        <v>0</v>
      </c>
      <c r="AA78" s="40">
        <f t="shared" si="48"/>
        <v>0</v>
      </c>
      <c r="AB78" s="40">
        <f t="shared" si="49"/>
        <v>0</v>
      </c>
      <c r="AC78" s="40">
        <f t="shared" si="50"/>
        <v>0</v>
      </c>
      <c r="AD78" s="40">
        <f t="shared" si="51"/>
        <v>0</v>
      </c>
      <c r="AE78" s="40">
        <f t="shared" si="52"/>
        <v>0</v>
      </c>
      <c r="AF78" s="40">
        <f t="shared" si="53"/>
        <v>0</v>
      </c>
      <c r="AG78" s="40">
        <f t="shared" si="54"/>
        <v>0</v>
      </c>
      <c r="AH78" s="40">
        <f t="shared" si="55"/>
        <v>0</v>
      </c>
      <c r="AI78" s="40">
        <f t="shared" si="56"/>
        <v>0</v>
      </c>
      <c r="AJ78" s="40">
        <f t="shared" si="57"/>
        <v>0</v>
      </c>
      <c r="AK78" s="28">
        <f t="shared" si="58"/>
        <v>0</v>
      </c>
    </row>
    <row r="79" spans="1:38">
      <c r="A79" s="13">
        <v>1902</v>
      </c>
      <c r="B79" s="40"/>
      <c r="C79" s="40"/>
      <c r="D79" s="40"/>
      <c r="E79" s="40"/>
      <c r="F79" s="40"/>
      <c r="G79" s="40"/>
      <c r="H79" s="58"/>
      <c r="I79" s="40"/>
      <c r="J79" s="58"/>
      <c r="K79" s="58"/>
      <c r="L79" s="58"/>
      <c r="M79" s="60"/>
      <c r="N79" s="25">
        <f t="shared" si="59"/>
        <v>0</v>
      </c>
      <c r="O79" s="25">
        <f t="shared" si="60"/>
        <v>0</v>
      </c>
      <c r="P79" s="25">
        <f t="shared" si="61"/>
        <v>0</v>
      </c>
      <c r="Q79" s="25">
        <f t="shared" si="62"/>
        <v>0</v>
      </c>
      <c r="R79" s="25">
        <f t="shared" si="63"/>
        <v>0</v>
      </c>
      <c r="S79" s="25">
        <f t="shared" si="64"/>
        <v>0</v>
      </c>
      <c r="T79" s="25">
        <f t="shared" si="65"/>
        <v>0</v>
      </c>
      <c r="U79" s="25">
        <f t="shared" si="66"/>
        <v>0</v>
      </c>
      <c r="V79" s="25">
        <f t="shared" si="67"/>
        <v>0</v>
      </c>
      <c r="W79" s="25">
        <f t="shared" si="68"/>
        <v>0</v>
      </c>
      <c r="X79" s="25">
        <f t="shared" si="69"/>
        <v>0</v>
      </c>
      <c r="Y79" s="25">
        <v>1445</v>
      </c>
      <c r="Z79" s="40">
        <f t="shared" si="47"/>
        <v>0</v>
      </c>
      <c r="AA79" s="40">
        <f t="shared" si="48"/>
        <v>0</v>
      </c>
      <c r="AB79" s="40">
        <f t="shared" si="49"/>
        <v>0</v>
      </c>
      <c r="AC79" s="40">
        <f t="shared" si="50"/>
        <v>0</v>
      </c>
      <c r="AD79" s="40">
        <f t="shared" si="51"/>
        <v>0</v>
      </c>
      <c r="AE79" s="40">
        <f t="shared" si="52"/>
        <v>0</v>
      </c>
      <c r="AF79" s="40">
        <f t="shared" si="53"/>
        <v>0</v>
      </c>
      <c r="AG79" s="40">
        <f t="shared" si="54"/>
        <v>0</v>
      </c>
      <c r="AH79" s="40">
        <f t="shared" si="55"/>
        <v>0</v>
      </c>
      <c r="AI79" s="40">
        <f t="shared" si="56"/>
        <v>0</v>
      </c>
      <c r="AJ79" s="40">
        <f t="shared" si="57"/>
        <v>0</v>
      </c>
      <c r="AK79" s="28">
        <f t="shared" si="58"/>
        <v>0</v>
      </c>
    </row>
    <row r="80" spans="1:38">
      <c r="A80" s="13">
        <v>1901</v>
      </c>
      <c r="B80" s="40">
        <v>28.9</v>
      </c>
      <c r="C80" s="40">
        <v>14.8</v>
      </c>
      <c r="D80" s="40">
        <v>5.0999999999999996</v>
      </c>
      <c r="E80" s="40">
        <v>6.2</v>
      </c>
      <c r="F80" s="40">
        <v>6</v>
      </c>
      <c r="G80" s="40">
        <v>6</v>
      </c>
      <c r="H80" s="58">
        <v>3.4</v>
      </c>
      <c r="I80" s="40"/>
      <c r="J80" s="58">
        <v>12</v>
      </c>
      <c r="K80" s="58">
        <v>12</v>
      </c>
      <c r="L80" s="40">
        <f>100-SUM(B80:K80)</f>
        <v>5.5999999999999943</v>
      </c>
      <c r="M80" s="61">
        <v>62126</v>
      </c>
      <c r="N80" s="25">
        <f t="shared" ref="N80:N111" si="70">B80*$M80/100000</f>
        <v>17.954414</v>
      </c>
      <c r="O80" s="25">
        <f t="shared" ref="O80:O111" si="71">C80*$M80/100000</f>
        <v>9.1946480000000008</v>
      </c>
      <c r="P80" s="25">
        <f t="shared" ref="P80:P111" si="72">D80*$M80/100000</f>
        <v>3.1684259999999997</v>
      </c>
      <c r="Q80" s="25">
        <f t="shared" ref="Q80:Q111" si="73">E80*$M80/100000</f>
        <v>3.8518120000000002</v>
      </c>
      <c r="R80" s="25">
        <f t="shared" ref="R80:R111" si="74">F80*$M80/100000</f>
        <v>3.72756</v>
      </c>
      <c r="S80" s="25">
        <f t="shared" ref="S80:S111" si="75">G80*$M80/100000</f>
        <v>3.72756</v>
      </c>
      <c r="T80" s="25">
        <f t="shared" ref="T80:T111" si="76">H80*$M80/100000</f>
        <v>2.1122839999999998</v>
      </c>
      <c r="U80" s="25">
        <f t="shared" ref="U80:U111" si="77">I80*$M80/100000</f>
        <v>0</v>
      </c>
      <c r="V80" s="25">
        <f t="shared" ref="V80:V111" si="78">J80*$M80/100000</f>
        <v>7.45512</v>
      </c>
      <c r="W80" s="25">
        <f t="shared" ref="W80:W111" si="79">K80*$M80/100000</f>
        <v>7.45512</v>
      </c>
      <c r="X80" s="25">
        <f t="shared" ref="X80:X111" si="80">L80*$M80/100000</f>
        <v>3.4790559999999964</v>
      </c>
      <c r="Y80" s="25">
        <v>1419</v>
      </c>
      <c r="Z80" s="40">
        <f t="shared" si="47"/>
        <v>1.2652863988724454</v>
      </c>
      <c r="AA80" s="40">
        <f t="shared" si="48"/>
        <v>0.64796673713883024</v>
      </c>
      <c r="AB80" s="40">
        <f t="shared" si="49"/>
        <v>0.22328583509513739</v>
      </c>
      <c r="AC80" s="40">
        <f t="shared" si="50"/>
        <v>0.27144552501761809</v>
      </c>
      <c r="AD80" s="40">
        <f t="shared" si="51"/>
        <v>0.26268921775898518</v>
      </c>
      <c r="AE80" s="40">
        <f t="shared" si="52"/>
        <v>0.26268921775898518</v>
      </c>
      <c r="AF80" s="40">
        <f t="shared" si="53"/>
        <v>0.14885722339675828</v>
      </c>
      <c r="AG80" s="40">
        <f t="shared" si="54"/>
        <v>0</v>
      </c>
      <c r="AH80" s="40">
        <f t="shared" si="55"/>
        <v>0.52537843551797037</v>
      </c>
      <c r="AI80" s="40">
        <f t="shared" si="56"/>
        <v>0.52537843551797037</v>
      </c>
      <c r="AJ80" s="40">
        <f t="shared" si="57"/>
        <v>0.24517660324171928</v>
      </c>
      <c r="AK80" s="28">
        <f t="shared" si="58"/>
        <v>4.3781536293164196</v>
      </c>
    </row>
    <row r="81" spans="1:37">
      <c r="A81" s="13">
        <v>1900</v>
      </c>
      <c r="B81" s="40"/>
      <c r="C81" s="40"/>
      <c r="D81" s="40"/>
      <c r="E81" s="40"/>
      <c r="F81" s="40"/>
      <c r="G81" s="40"/>
      <c r="H81" s="58"/>
      <c r="I81" s="40"/>
      <c r="J81" s="58"/>
      <c r="K81" s="58"/>
      <c r="L81" s="58"/>
      <c r="M81" s="61"/>
      <c r="N81" s="25">
        <f t="shared" si="70"/>
        <v>0</v>
      </c>
      <c r="O81" s="25">
        <f t="shared" si="71"/>
        <v>0</v>
      </c>
      <c r="P81" s="25">
        <f t="shared" si="72"/>
        <v>0</v>
      </c>
      <c r="Q81" s="25">
        <f t="shared" si="73"/>
        <v>0</v>
      </c>
      <c r="R81" s="25">
        <f t="shared" si="74"/>
        <v>0</v>
      </c>
      <c r="S81" s="25">
        <f t="shared" si="75"/>
        <v>0</v>
      </c>
      <c r="T81" s="25">
        <f t="shared" si="76"/>
        <v>0</v>
      </c>
      <c r="U81" s="25">
        <f t="shared" si="77"/>
        <v>0</v>
      </c>
      <c r="V81" s="25">
        <f t="shared" si="78"/>
        <v>0</v>
      </c>
      <c r="W81" s="25">
        <f t="shared" si="79"/>
        <v>0</v>
      </c>
      <c r="X81" s="25">
        <f t="shared" si="80"/>
        <v>0</v>
      </c>
      <c r="Y81" s="25">
        <v>1368</v>
      </c>
      <c r="Z81" s="40">
        <f t="shared" si="47"/>
        <v>0</v>
      </c>
      <c r="AA81" s="40">
        <f t="shared" si="48"/>
        <v>0</v>
      </c>
      <c r="AB81" s="40">
        <f t="shared" si="49"/>
        <v>0</v>
      </c>
      <c r="AC81" s="40">
        <f t="shared" si="50"/>
        <v>0</v>
      </c>
      <c r="AD81" s="40">
        <f t="shared" si="51"/>
        <v>0</v>
      </c>
      <c r="AE81" s="40">
        <f t="shared" si="52"/>
        <v>0</v>
      </c>
      <c r="AF81" s="40">
        <f t="shared" si="53"/>
        <v>0</v>
      </c>
      <c r="AG81" s="40">
        <f t="shared" si="54"/>
        <v>0</v>
      </c>
      <c r="AH81" s="40">
        <f t="shared" si="55"/>
        <v>0</v>
      </c>
      <c r="AI81" s="40">
        <f t="shared" si="56"/>
        <v>0</v>
      </c>
      <c r="AJ81" s="40">
        <f t="shared" si="57"/>
        <v>0</v>
      </c>
      <c r="AK81" s="28">
        <f t="shared" si="58"/>
        <v>0</v>
      </c>
    </row>
    <row r="82" spans="1:37">
      <c r="A82" s="13">
        <v>1899</v>
      </c>
      <c r="B82" s="40"/>
      <c r="C82" s="40"/>
      <c r="D82" s="40"/>
      <c r="E82" s="40"/>
      <c r="F82" s="40"/>
      <c r="G82" s="40"/>
      <c r="H82" s="58"/>
      <c r="I82" s="40"/>
      <c r="J82" s="58"/>
      <c r="K82" s="58"/>
      <c r="L82" s="58"/>
      <c r="M82" s="61"/>
      <c r="N82" s="25">
        <f t="shared" si="70"/>
        <v>0</v>
      </c>
      <c r="O82" s="25">
        <f t="shared" si="71"/>
        <v>0</v>
      </c>
      <c r="P82" s="25">
        <f t="shared" si="72"/>
        <v>0</v>
      </c>
      <c r="Q82" s="25">
        <f t="shared" si="73"/>
        <v>0</v>
      </c>
      <c r="R82" s="25">
        <f t="shared" si="74"/>
        <v>0</v>
      </c>
      <c r="S82" s="25">
        <f t="shared" si="75"/>
        <v>0</v>
      </c>
      <c r="T82" s="25">
        <f t="shared" si="76"/>
        <v>0</v>
      </c>
      <c r="U82" s="25">
        <f t="shared" si="77"/>
        <v>0</v>
      </c>
      <c r="V82" s="25">
        <f t="shared" si="78"/>
        <v>0</v>
      </c>
      <c r="W82" s="25">
        <f t="shared" si="79"/>
        <v>0</v>
      </c>
      <c r="X82" s="25">
        <f t="shared" si="80"/>
        <v>0</v>
      </c>
      <c r="Y82" s="25">
        <v>1264</v>
      </c>
      <c r="Z82" s="40">
        <f t="shared" si="47"/>
        <v>0</v>
      </c>
      <c r="AA82" s="40">
        <f t="shared" si="48"/>
        <v>0</v>
      </c>
      <c r="AB82" s="40">
        <f t="shared" si="49"/>
        <v>0</v>
      </c>
      <c r="AC82" s="40">
        <f t="shared" si="50"/>
        <v>0</v>
      </c>
      <c r="AD82" s="40">
        <f t="shared" si="51"/>
        <v>0</v>
      </c>
      <c r="AE82" s="40">
        <f t="shared" si="52"/>
        <v>0</v>
      </c>
      <c r="AF82" s="40">
        <f t="shared" si="53"/>
        <v>0</v>
      </c>
      <c r="AG82" s="40">
        <f t="shared" si="54"/>
        <v>0</v>
      </c>
      <c r="AH82" s="40">
        <f t="shared" si="55"/>
        <v>0</v>
      </c>
      <c r="AI82" s="40">
        <f t="shared" si="56"/>
        <v>0</v>
      </c>
      <c r="AJ82" s="40">
        <f t="shared" si="57"/>
        <v>0</v>
      </c>
      <c r="AK82" s="28">
        <f t="shared" si="58"/>
        <v>0</v>
      </c>
    </row>
    <row r="83" spans="1:37">
      <c r="A83" s="13">
        <v>1898</v>
      </c>
      <c r="B83" s="40"/>
      <c r="C83" s="40"/>
      <c r="D83" s="40"/>
      <c r="E83" s="40"/>
      <c r="F83" s="40"/>
      <c r="G83" s="40"/>
      <c r="H83" s="58"/>
      <c r="I83" s="40"/>
      <c r="J83" s="58"/>
      <c r="K83" s="58"/>
      <c r="L83" s="58"/>
      <c r="M83" s="61"/>
      <c r="N83" s="25">
        <f t="shared" si="70"/>
        <v>0</v>
      </c>
      <c r="O83" s="25">
        <f t="shared" si="71"/>
        <v>0</v>
      </c>
      <c r="P83" s="25">
        <f t="shared" si="72"/>
        <v>0</v>
      </c>
      <c r="Q83" s="25">
        <f t="shared" si="73"/>
        <v>0</v>
      </c>
      <c r="R83" s="25">
        <f t="shared" si="74"/>
        <v>0</v>
      </c>
      <c r="S83" s="25">
        <f t="shared" si="75"/>
        <v>0</v>
      </c>
      <c r="T83" s="25">
        <f t="shared" si="76"/>
        <v>0</v>
      </c>
      <c r="U83" s="25">
        <f t="shared" si="77"/>
        <v>0</v>
      </c>
      <c r="V83" s="25">
        <f t="shared" si="78"/>
        <v>0</v>
      </c>
      <c r="W83" s="25">
        <f t="shared" si="79"/>
        <v>0</v>
      </c>
      <c r="X83" s="25">
        <f t="shared" si="80"/>
        <v>0</v>
      </c>
      <c r="Y83" s="25">
        <v>1202</v>
      </c>
      <c r="Z83" s="40">
        <f t="shared" si="47"/>
        <v>0</v>
      </c>
      <c r="AA83" s="40">
        <f t="shared" si="48"/>
        <v>0</v>
      </c>
      <c r="AB83" s="40">
        <f t="shared" si="49"/>
        <v>0</v>
      </c>
      <c r="AC83" s="40">
        <f t="shared" si="50"/>
        <v>0</v>
      </c>
      <c r="AD83" s="40">
        <f t="shared" si="51"/>
        <v>0</v>
      </c>
      <c r="AE83" s="40">
        <f t="shared" si="52"/>
        <v>0</v>
      </c>
      <c r="AF83" s="40">
        <f t="shared" si="53"/>
        <v>0</v>
      </c>
      <c r="AG83" s="40">
        <f t="shared" si="54"/>
        <v>0</v>
      </c>
      <c r="AH83" s="40">
        <f t="shared" si="55"/>
        <v>0</v>
      </c>
      <c r="AI83" s="40">
        <f t="shared" si="56"/>
        <v>0</v>
      </c>
      <c r="AJ83" s="40">
        <f t="shared" si="57"/>
        <v>0</v>
      </c>
      <c r="AK83" s="28">
        <f t="shared" si="58"/>
        <v>0</v>
      </c>
    </row>
    <row r="84" spans="1:37">
      <c r="A84" s="13">
        <v>1897</v>
      </c>
      <c r="B84" s="40"/>
      <c r="C84" s="40"/>
      <c r="D84" s="40"/>
      <c r="E84" s="40"/>
      <c r="F84" s="40"/>
      <c r="G84" s="40"/>
      <c r="H84" s="58"/>
      <c r="I84" s="40"/>
      <c r="J84" s="58"/>
      <c r="K84" s="58"/>
      <c r="L84" s="58"/>
      <c r="M84" s="61"/>
      <c r="N84" s="25">
        <f t="shared" si="70"/>
        <v>0</v>
      </c>
      <c r="O84" s="25">
        <f t="shared" si="71"/>
        <v>0</v>
      </c>
      <c r="P84" s="25">
        <f t="shared" si="72"/>
        <v>0</v>
      </c>
      <c r="Q84" s="25">
        <f t="shared" si="73"/>
        <v>0</v>
      </c>
      <c r="R84" s="25">
        <f t="shared" si="74"/>
        <v>0</v>
      </c>
      <c r="S84" s="25">
        <f t="shared" si="75"/>
        <v>0</v>
      </c>
      <c r="T84" s="25">
        <f t="shared" si="76"/>
        <v>0</v>
      </c>
      <c r="U84" s="25">
        <f t="shared" si="77"/>
        <v>0</v>
      </c>
      <c r="V84" s="25">
        <f t="shared" si="78"/>
        <v>0</v>
      </c>
      <c r="W84" s="25">
        <f t="shared" si="79"/>
        <v>0</v>
      </c>
      <c r="X84" s="25">
        <f t="shared" si="80"/>
        <v>0</v>
      </c>
      <c r="Y84" s="25">
        <v>1139</v>
      </c>
      <c r="Z84" s="40">
        <f t="shared" si="47"/>
        <v>0</v>
      </c>
      <c r="AA84" s="40">
        <f t="shared" si="48"/>
        <v>0</v>
      </c>
      <c r="AB84" s="40">
        <f t="shared" si="49"/>
        <v>0</v>
      </c>
      <c r="AC84" s="40">
        <f t="shared" si="50"/>
        <v>0</v>
      </c>
      <c r="AD84" s="40">
        <f t="shared" si="51"/>
        <v>0</v>
      </c>
      <c r="AE84" s="40">
        <f t="shared" si="52"/>
        <v>0</v>
      </c>
      <c r="AF84" s="40">
        <f t="shared" si="53"/>
        <v>0</v>
      </c>
      <c r="AG84" s="40">
        <f t="shared" si="54"/>
        <v>0</v>
      </c>
      <c r="AH84" s="40">
        <f t="shared" si="55"/>
        <v>0</v>
      </c>
      <c r="AI84" s="40">
        <f t="shared" si="56"/>
        <v>0</v>
      </c>
      <c r="AJ84" s="40">
        <f t="shared" si="57"/>
        <v>0</v>
      </c>
      <c r="AK84" s="28">
        <f t="shared" si="58"/>
        <v>0</v>
      </c>
    </row>
    <row r="85" spans="1:37">
      <c r="A85" s="13">
        <v>1896</v>
      </c>
      <c r="B85" s="40">
        <v>31.9</v>
      </c>
      <c r="C85" s="40">
        <v>16.5</v>
      </c>
      <c r="D85" s="40">
        <v>5.4</v>
      </c>
      <c r="E85" s="40">
        <v>5.4</v>
      </c>
      <c r="F85" s="40">
        <v>5.3</v>
      </c>
      <c r="G85" s="40">
        <v>4.5999999999999996</v>
      </c>
      <c r="H85" s="58">
        <v>2.7</v>
      </c>
      <c r="I85" s="40"/>
      <c r="J85" s="58">
        <v>9.6</v>
      </c>
      <c r="K85" s="58">
        <v>12.5</v>
      </c>
      <c r="L85" s="40">
        <f>100-SUM(B85:K85)</f>
        <v>6.1000000000000085</v>
      </c>
      <c r="M85" s="61">
        <v>54796</v>
      </c>
      <c r="N85" s="25">
        <f t="shared" si="70"/>
        <v>17.479924</v>
      </c>
      <c r="O85" s="25">
        <f t="shared" si="71"/>
        <v>9.0413399999999999</v>
      </c>
      <c r="P85" s="25">
        <f t="shared" si="72"/>
        <v>2.9589840000000001</v>
      </c>
      <c r="Q85" s="25">
        <f t="shared" si="73"/>
        <v>2.9589840000000001</v>
      </c>
      <c r="R85" s="25">
        <f t="shared" si="74"/>
        <v>2.904188</v>
      </c>
      <c r="S85" s="25">
        <f t="shared" si="75"/>
        <v>2.520616</v>
      </c>
      <c r="T85" s="25">
        <f t="shared" si="76"/>
        <v>1.479492</v>
      </c>
      <c r="U85" s="25">
        <f t="shared" si="77"/>
        <v>0</v>
      </c>
      <c r="V85" s="25">
        <f t="shared" si="78"/>
        <v>5.2604160000000002</v>
      </c>
      <c r="W85" s="25">
        <f t="shared" si="79"/>
        <v>6.8494999999999999</v>
      </c>
      <c r="X85" s="25">
        <f t="shared" si="80"/>
        <v>3.3425560000000045</v>
      </c>
      <c r="Y85" s="25">
        <v>1097</v>
      </c>
      <c r="Z85" s="40">
        <f t="shared" si="47"/>
        <v>1.5934297174111214</v>
      </c>
      <c r="AA85" s="40">
        <f t="shared" si="48"/>
        <v>0.82418778486782129</v>
      </c>
      <c r="AB85" s="40">
        <f t="shared" si="49"/>
        <v>0.26973418413855971</v>
      </c>
      <c r="AC85" s="40">
        <f t="shared" si="50"/>
        <v>0.26973418413855971</v>
      </c>
      <c r="AD85" s="40">
        <f t="shared" si="51"/>
        <v>0.26473910665451228</v>
      </c>
      <c r="AE85" s="40">
        <f t="shared" si="52"/>
        <v>0.22977356426618048</v>
      </c>
      <c r="AF85" s="40">
        <f t="shared" si="53"/>
        <v>0.13486709206927985</v>
      </c>
      <c r="AG85" s="40">
        <f t="shared" si="54"/>
        <v>0</v>
      </c>
      <c r="AH85" s="40">
        <f t="shared" si="55"/>
        <v>0.47952743846855062</v>
      </c>
      <c r="AI85" s="40">
        <f t="shared" si="56"/>
        <v>0.6243846855059253</v>
      </c>
      <c r="AJ85" s="40">
        <f t="shared" si="57"/>
        <v>0.30469972652689198</v>
      </c>
      <c r="AK85" s="28">
        <f t="shared" si="58"/>
        <v>4.9950774840474033</v>
      </c>
    </row>
    <row r="86" spans="1:37">
      <c r="A86" s="13">
        <v>1895</v>
      </c>
      <c r="B86" s="40"/>
      <c r="C86" s="40"/>
      <c r="D86" s="40"/>
      <c r="E86" s="40"/>
      <c r="F86" s="40"/>
      <c r="G86" s="40"/>
      <c r="H86" s="58"/>
      <c r="I86" s="40"/>
      <c r="J86" s="58"/>
      <c r="K86" s="58"/>
      <c r="L86" s="58"/>
      <c r="M86" s="61"/>
      <c r="N86" s="25">
        <f t="shared" si="70"/>
        <v>0</v>
      </c>
      <c r="O86" s="25">
        <f t="shared" si="71"/>
        <v>0</v>
      </c>
      <c r="P86" s="25">
        <f t="shared" si="72"/>
        <v>0</v>
      </c>
      <c r="Q86" s="25">
        <f t="shared" si="73"/>
        <v>0</v>
      </c>
      <c r="R86" s="25">
        <f t="shared" si="74"/>
        <v>0</v>
      </c>
      <c r="S86" s="25">
        <f t="shared" si="75"/>
        <v>0</v>
      </c>
      <c r="T86" s="25">
        <f t="shared" si="76"/>
        <v>0</v>
      </c>
      <c r="U86" s="25">
        <f t="shared" si="77"/>
        <v>0</v>
      </c>
      <c r="V86" s="25">
        <f t="shared" si="78"/>
        <v>0</v>
      </c>
      <c r="W86" s="25">
        <f t="shared" si="79"/>
        <v>0</v>
      </c>
      <c r="X86" s="25">
        <f t="shared" si="80"/>
        <v>0</v>
      </c>
      <c r="Y86" s="25">
        <v>1076</v>
      </c>
      <c r="Z86" s="40">
        <f t="shared" si="47"/>
        <v>0</v>
      </c>
      <c r="AA86" s="40">
        <f t="shared" si="48"/>
        <v>0</v>
      </c>
      <c r="AB86" s="40">
        <f t="shared" si="49"/>
        <v>0</v>
      </c>
      <c r="AC86" s="40">
        <f t="shared" si="50"/>
        <v>0</v>
      </c>
      <c r="AD86" s="40">
        <f t="shared" si="51"/>
        <v>0</v>
      </c>
      <c r="AE86" s="40">
        <f t="shared" si="52"/>
        <v>0</v>
      </c>
      <c r="AF86" s="40">
        <f t="shared" si="53"/>
        <v>0</v>
      </c>
      <c r="AG86" s="40">
        <f t="shared" si="54"/>
        <v>0</v>
      </c>
      <c r="AH86" s="40">
        <f t="shared" si="55"/>
        <v>0</v>
      </c>
      <c r="AI86" s="40">
        <f t="shared" si="56"/>
        <v>0</v>
      </c>
      <c r="AJ86" s="40">
        <f t="shared" si="57"/>
        <v>0</v>
      </c>
      <c r="AK86" s="28">
        <f t="shared" si="58"/>
        <v>0</v>
      </c>
    </row>
    <row r="87" spans="1:37">
      <c r="A87" s="13">
        <v>1894</v>
      </c>
      <c r="B87" s="40"/>
      <c r="C87" s="40"/>
      <c r="D87" s="40"/>
      <c r="E87" s="40"/>
      <c r="F87" s="40"/>
      <c r="G87" s="40"/>
      <c r="H87" s="58"/>
      <c r="I87" s="40"/>
      <c r="J87" s="58"/>
      <c r="K87" s="58"/>
      <c r="L87" s="58"/>
      <c r="M87" s="61"/>
      <c r="N87" s="25">
        <f t="shared" si="70"/>
        <v>0</v>
      </c>
      <c r="O87" s="25">
        <f t="shared" si="71"/>
        <v>0</v>
      </c>
      <c r="P87" s="25">
        <f t="shared" si="72"/>
        <v>0</v>
      </c>
      <c r="Q87" s="25">
        <f t="shared" si="73"/>
        <v>0</v>
      </c>
      <c r="R87" s="25">
        <f t="shared" si="74"/>
        <v>0</v>
      </c>
      <c r="S87" s="25">
        <f t="shared" si="75"/>
        <v>0</v>
      </c>
      <c r="T87" s="25">
        <f t="shared" si="76"/>
        <v>0</v>
      </c>
      <c r="U87" s="25">
        <f t="shared" si="77"/>
        <v>0</v>
      </c>
      <c r="V87" s="25">
        <f t="shared" si="78"/>
        <v>0</v>
      </c>
      <c r="W87" s="25">
        <f t="shared" si="79"/>
        <v>0</v>
      </c>
      <c r="X87" s="25">
        <f t="shared" si="80"/>
        <v>0</v>
      </c>
      <c r="Y87" s="25">
        <v>1024</v>
      </c>
      <c r="Z87" s="40">
        <f t="shared" si="47"/>
        <v>0</v>
      </c>
      <c r="AA87" s="40">
        <f t="shared" si="48"/>
        <v>0</v>
      </c>
      <c r="AB87" s="40">
        <f t="shared" si="49"/>
        <v>0</v>
      </c>
      <c r="AC87" s="40">
        <f t="shared" si="50"/>
        <v>0</v>
      </c>
      <c r="AD87" s="40">
        <f t="shared" si="51"/>
        <v>0</v>
      </c>
      <c r="AE87" s="40">
        <f t="shared" si="52"/>
        <v>0</v>
      </c>
      <c r="AF87" s="40">
        <f t="shared" si="53"/>
        <v>0</v>
      </c>
      <c r="AG87" s="40">
        <f t="shared" si="54"/>
        <v>0</v>
      </c>
      <c r="AH87" s="40">
        <f t="shared" si="55"/>
        <v>0</v>
      </c>
      <c r="AI87" s="40">
        <f t="shared" si="56"/>
        <v>0</v>
      </c>
      <c r="AJ87" s="40">
        <f t="shared" si="57"/>
        <v>0</v>
      </c>
      <c r="AK87" s="28">
        <f t="shared" si="58"/>
        <v>0</v>
      </c>
    </row>
    <row r="88" spans="1:37">
      <c r="A88" s="13">
        <v>1893</v>
      </c>
      <c r="B88" s="40"/>
      <c r="C88" s="40"/>
      <c r="D88" s="40"/>
      <c r="E88" s="40"/>
      <c r="F88" s="40"/>
      <c r="G88" s="40"/>
      <c r="H88" s="58"/>
      <c r="I88" s="40"/>
      <c r="J88" s="58"/>
      <c r="K88" s="58"/>
      <c r="L88" s="58"/>
      <c r="M88" s="61"/>
      <c r="N88" s="25">
        <f t="shared" si="70"/>
        <v>0</v>
      </c>
      <c r="O88" s="25">
        <f t="shared" si="71"/>
        <v>0</v>
      </c>
      <c r="P88" s="25">
        <f t="shared" si="72"/>
        <v>0</v>
      </c>
      <c r="Q88" s="25">
        <f t="shared" si="73"/>
        <v>0</v>
      </c>
      <c r="R88" s="25">
        <f t="shared" si="74"/>
        <v>0</v>
      </c>
      <c r="S88" s="25">
        <f t="shared" si="75"/>
        <v>0</v>
      </c>
      <c r="T88" s="25">
        <f t="shared" si="76"/>
        <v>0</v>
      </c>
      <c r="U88" s="25">
        <f t="shared" si="77"/>
        <v>0</v>
      </c>
      <c r="V88" s="25">
        <f t="shared" si="78"/>
        <v>0</v>
      </c>
      <c r="W88" s="25">
        <f t="shared" si="79"/>
        <v>0</v>
      </c>
      <c r="X88" s="25">
        <f t="shared" si="80"/>
        <v>0</v>
      </c>
      <c r="Y88" s="25">
        <v>1034</v>
      </c>
      <c r="Z88" s="40">
        <f t="shared" si="47"/>
        <v>0</v>
      </c>
      <c r="AA88" s="40">
        <f t="shared" si="48"/>
        <v>0</v>
      </c>
      <c r="AB88" s="40">
        <f t="shared" si="49"/>
        <v>0</v>
      </c>
      <c r="AC88" s="40">
        <f t="shared" si="50"/>
        <v>0</v>
      </c>
      <c r="AD88" s="40">
        <f t="shared" si="51"/>
        <v>0</v>
      </c>
      <c r="AE88" s="40">
        <f t="shared" si="52"/>
        <v>0</v>
      </c>
      <c r="AF88" s="40">
        <f t="shared" si="53"/>
        <v>0</v>
      </c>
      <c r="AG88" s="40">
        <f t="shared" si="54"/>
        <v>0</v>
      </c>
      <c r="AH88" s="40">
        <f t="shared" si="55"/>
        <v>0</v>
      </c>
      <c r="AI88" s="40">
        <f t="shared" si="56"/>
        <v>0</v>
      </c>
      <c r="AJ88" s="40">
        <f t="shared" si="57"/>
        <v>0</v>
      </c>
      <c r="AK88" s="28">
        <f t="shared" si="58"/>
        <v>0</v>
      </c>
    </row>
    <row r="89" spans="1:37">
      <c r="A89" s="13">
        <v>1892</v>
      </c>
      <c r="B89" s="40"/>
      <c r="C89" s="40"/>
      <c r="D89" s="40"/>
      <c r="E89" s="40"/>
      <c r="F89" s="40"/>
      <c r="G89" s="40"/>
      <c r="H89" s="58"/>
      <c r="I89" s="40"/>
      <c r="J89" s="58"/>
      <c r="K89" s="58"/>
      <c r="L89" s="58"/>
      <c r="M89" s="61"/>
      <c r="N89" s="25">
        <f t="shared" si="70"/>
        <v>0</v>
      </c>
      <c r="O89" s="25">
        <f t="shared" si="71"/>
        <v>0</v>
      </c>
      <c r="P89" s="25">
        <f t="shared" si="72"/>
        <v>0</v>
      </c>
      <c r="Q89" s="25">
        <f t="shared" si="73"/>
        <v>0</v>
      </c>
      <c r="R89" s="25">
        <f t="shared" si="74"/>
        <v>0</v>
      </c>
      <c r="S89" s="25">
        <f t="shared" si="75"/>
        <v>0</v>
      </c>
      <c r="T89" s="25">
        <f t="shared" si="76"/>
        <v>0</v>
      </c>
      <c r="U89" s="25">
        <f t="shared" si="77"/>
        <v>0</v>
      </c>
      <c r="V89" s="25">
        <f t="shared" si="78"/>
        <v>0</v>
      </c>
      <c r="W89" s="25">
        <f t="shared" si="79"/>
        <v>0</v>
      </c>
      <c r="X89" s="25">
        <f t="shared" si="80"/>
        <v>0</v>
      </c>
      <c r="Y89" s="25">
        <v>1037</v>
      </c>
      <c r="Z89" s="40">
        <f t="shared" si="47"/>
        <v>0</v>
      </c>
      <c r="AA89" s="40">
        <f t="shared" si="48"/>
        <v>0</v>
      </c>
      <c r="AB89" s="40">
        <f t="shared" si="49"/>
        <v>0</v>
      </c>
      <c r="AC89" s="40">
        <f t="shared" si="50"/>
        <v>0</v>
      </c>
      <c r="AD89" s="40">
        <f t="shared" si="51"/>
        <v>0</v>
      </c>
      <c r="AE89" s="40">
        <f t="shared" si="52"/>
        <v>0</v>
      </c>
      <c r="AF89" s="40">
        <f t="shared" si="53"/>
        <v>0</v>
      </c>
      <c r="AG89" s="40">
        <f t="shared" si="54"/>
        <v>0</v>
      </c>
      <c r="AH89" s="40">
        <f t="shared" si="55"/>
        <v>0</v>
      </c>
      <c r="AI89" s="40">
        <f t="shared" si="56"/>
        <v>0</v>
      </c>
      <c r="AJ89" s="40">
        <f t="shared" si="57"/>
        <v>0</v>
      </c>
      <c r="AK89" s="28">
        <f t="shared" si="58"/>
        <v>0</v>
      </c>
    </row>
    <row r="90" spans="1:37">
      <c r="A90" s="13">
        <v>1891</v>
      </c>
      <c r="B90" s="40"/>
      <c r="C90" s="40"/>
      <c r="D90" s="40"/>
      <c r="E90" s="40"/>
      <c r="F90" s="40"/>
      <c r="G90" s="40"/>
      <c r="H90" s="58"/>
      <c r="I90" s="40"/>
      <c r="J90" s="58"/>
      <c r="K90" s="58"/>
      <c r="L90" s="58"/>
      <c r="M90" s="61"/>
      <c r="N90" s="25">
        <f t="shared" si="70"/>
        <v>0</v>
      </c>
      <c r="O90" s="25">
        <f t="shared" si="71"/>
        <v>0</v>
      </c>
      <c r="P90" s="25">
        <f t="shared" si="72"/>
        <v>0</v>
      </c>
      <c r="Q90" s="25">
        <f t="shared" si="73"/>
        <v>0</v>
      </c>
      <c r="R90" s="25">
        <f t="shared" si="74"/>
        <v>0</v>
      </c>
      <c r="S90" s="25">
        <f t="shared" si="75"/>
        <v>0</v>
      </c>
      <c r="T90" s="25">
        <f t="shared" si="76"/>
        <v>0</v>
      </c>
      <c r="U90" s="25">
        <f t="shared" si="77"/>
        <v>0</v>
      </c>
      <c r="V90" s="25">
        <f t="shared" si="78"/>
        <v>0</v>
      </c>
      <c r="W90" s="25">
        <f t="shared" si="79"/>
        <v>0</v>
      </c>
      <c r="X90" s="25">
        <f t="shared" si="80"/>
        <v>0</v>
      </c>
      <c r="Y90" s="25">
        <v>1041</v>
      </c>
      <c r="Z90" s="40">
        <f t="shared" si="47"/>
        <v>0</v>
      </c>
      <c r="AA90" s="40">
        <f t="shared" si="48"/>
        <v>0</v>
      </c>
      <c r="AB90" s="40">
        <f t="shared" si="49"/>
        <v>0</v>
      </c>
      <c r="AC90" s="40">
        <f t="shared" si="50"/>
        <v>0</v>
      </c>
      <c r="AD90" s="40">
        <f t="shared" si="51"/>
        <v>0</v>
      </c>
      <c r="AE90" s="40">
        <f t="shared" si="52"/>
        <v>0</v>
      </c>
      <c r="AF90" s="40">
        <f t="shared" si="53"/>
        <v>0</v>
      </c>
      <c r="AG90" s="40">
        <f t="shared" si="54"/>
        <v>0</v>
      </c>
      <c r="AH90" s="40">
        <f t="shared" si="55"/>
        <v>0</v>
      </c>
      <c r="AI90" s="40">
        <f t="shared" si="56"/>
        <v>0</v>
      </c>
      <c r="AJ90" s="40">
        <f t="shared" si="57"/>
        <v>0</v>
      </c>
      <c r="AK90" s="28">
        <f t="shared" si="58"/>
        <v>0</v>
      </c>
    </row>
    <row r="91" spans="1:37">
      <c r="A91" s="13">
        <v>1890</v>
      </c>
      <c r="B91" s="40">
        <v>43.5</v>
      </c>
      <c r="C91" s="40">
        <v>13.6</v>
      </c>
      <c r="D91" s="40">
        <v>5.5</v>
      </c>
      <c r="E91" s="40">
        <v>3.9</v>
      </c>
      <c r="F91" s="40">
        <v>4.7</v>
      </c>
      <c r="G91" s="62" t="s">
        <v>102</v>
      </c>
      <c r="H91" s="58">
        <v>1.7</v>
      </c>
      <c r="I91" s="40"/>
      <c r="J91" s="58">
        <v>7.9</v>
      </c>
      <c r="K91" s="58">
        <v>12.6</v>
      </c>
      <c r="L91" s="40">
        <f>100-SUM(B91:K91)</f>
        <v>6.5999999999999943</v>
      </c>
      <c r="M91" s="61">
        <v>54963</v>
      </c>
      <c r="N91" s="25">
        <f t="shared" si="70"/>
        <v>23.908905000000001</v>
      </c>
      <c r="O91" s="25">
        <f t="shared" si="71"/>
        <v>7.4749679999999996</v>
      </c>
      <c r="P91" s="25">
        <f t="shared" si="72"/>
        <v>3.0229650000000001</v>
      </c>
      <c r="Q91" s="25">
        <f t="shared" si="73"/>
        <v>2.1435569999999999</v>
      </c>
      <c r="R91" s="25">
        <f t="shared" si="74"/>
        <v>2.5832610000000003</v>
      </c>
      <c r="S91" s="25">
        <f t="shared" si="75"/>
        <v>0.10992600000000001</v>
      </c>
      <c r="T91" s="25">
        <f t="shared" si="76"/>
        <v>0.93437099999999995</v>
      </c>
      <c r="U91" s="25">
        <f t="shared" si="77"/>
        <v>0</v>
      </c>
      <c r="V91" s="25">
        <f t="shared" si="78"/>
        <v>4.3420769999999997</v>
      </c>
      <c r="W91" s="25">
        <f t="shared" si="79"/>
        <v>6.9253379999999991</v>
      </c>
      <c r="X91" s="25">
        <f t="shared" si="80"/>
        <v>3.627557999999997</v>
      </c>
      <c r="Y91" s="25">
        <v>997</v>
      </c>
      <c r="Z91" s="40">
        <f t="shared" si="47"/>
        <v>2.3980847542627886</v>
      </c>
      <c r="AA91" s="40">
        <f t="shared" si="48"/>
        <v>0.74974603811434304</v>
      </c>
      <c r="AB91" s="40">
        <f t="shared" si="49"/>
        <v>0.30320611835506522</v>
      </c>
      <c r="AC91" s="40">
        <f t="shared" si="50"/>
        <v>0.21500070210631894</v>
      </c>
      <c r="AD91" s="40">
        <f t="shared" si="51"/>
        <v>0.25910341023069206</v>
      </c>
      <c r="AE91" s="40">
        <f t="shared" si="52"/>
        <v>1.1025677031093282E-2</v>
      </c>
      <c r="AF91" s="40">
        <f t="shared" si="53"/>
        <v>9.371825476429288E-2</v>
      </c>
      <c r="AG91" s="40">
        <f t="shared" si="54"/>
        <v>0</v>
      </c>
      <c r="AH91" s="40">
        <f t="shared" si="55"/>
        <v>0.43551424272818456</v>
      </c>
      <c r="AI91" s="40">
        <f t="shared" si="56"/>
        <v>0.69461765295887656</v>
      </c>
      <c r="AJ91" s="40">
        <f t="shared" si="57"/>
        <v>0.36384734202607794</v>
      </c>
      <c r="AK91" s="28">
        <f t="shared" si="58"/>
        <v>5.523864192577733</v>
      </c>
    </row>
    <row r="92" spans="1:37">
      <c r="A92" s="13">
        <v>1889</v>
      </c>
      <c r="B92" s="40"/>
      <c r="C92" s="40"/>
      <c r="D92" s="40"/>
      <c r="E92" s="40"/>
      <c r="F92" s="40"/>
      <c r="G92" s="40"/>
      <c r="H92" s="58"/>
      <c r="I92" s="40"/>
      <c r="J92" s="58"/>
      <c r="K92" s="58"/>
      <c r="L92" s="58"/>
      <c r="M92" s="61"/>
      <c r="N92" s="25">
        <f t="shared" si="70"/>
        <v>0</v>
      </c>
      <c r="O92" s="25">
        <f t="shared" si="71"/>
        <v>0</v>
      </c>
      <c r="P92" s="25">
        <f t="shared" si="72"/>
        <v>0</v>
      </c>
      <c r="Q92" s="25">
        <f t="shared" si="73"/>
        <v>0</v>
      </c>
      <c r="R92" s="25">
        <f t="shared" si="74"/>
        <v>0</v>
      </c>
      <c r="S92" s="25">
        <f t="shared" si="75"/>
        <v>0</v>
      </c>
      <c r="T92" s="25">
        <f t="shared" si="76"/>
        <v>0</v>
      </c>
      <c r="U92" s="25">
        <f t="shared" si="77"/>
        <v>0</v>
      </c>
      <c r="V92" s="25">
        <f t="shared" si="78"/>
        <v>0</v>
      </c>
      <c r="W92" s="25">
        <f t="shared" si="79"/>
        <v>0</v>
      </c>
      <c r="X92" s="25">
        <f t="shared" si="80"/>
        <v>0</v>
      </c>
      <c r="Y92" s="25">
        <v>924</v>
      </c>
      <c r="Z92" s="40">
        <f t="shared" si="47"/>
        <v>0</v>
      </c>
      <c r="AA92" s="40">
        <f t="shared" si="48"/>
        <v>0</v>
      </c>
      <c r="AB92" s="40">
        <f t="shared" si="49"/>
        <v>0</v>
      </c>
      <c r="AC92" s="40">
        <f t="shared" si="50"/>
        <v>0</v>
      </c>
      <c r="AD92" s="40">
        <f t="shared" si="51"/>
        <v>0</v>
      </c>
      <c r="AE92" s="40">
        <f t="shared" si="52"/>
        <v>0</v>
      </c>
      <c r="AF92" s="40">
        <f t="shared" si="53"/>
        <v>0</v>
      </c>
      <c r="AG92" s="40">
        <f t="shared" si="54"/>
        <v>0</v>
      </c>
      <c r="AH92" s="40">
        <f t="shared" si="55"/>
        <v>0</v>
      </c>
      <c r="AI92" s="40">
        <f t="shared" si="56"/>
        <v>0</v>
      </c>
      <c r="AJ92" s="40">
        <f t="shared" si="57"/>
        <v>0</v>
      </c>
      <c r="AK92" s="28">
        <f t="shared" si="58"/>
        <v>0</v>
      </c>
    </row>
    <row r="93" spans="1:37">
      <c r="A93" s="13">
        <v>1888</v>
      </c>
      <c r="B93" s="40"/>
      <c r="C93" s="40"/>
      <c r="D93" s="40"/>
      <c r="E93" s="40"/>
      <c r="F93" s="40"/>
      <c r="G93" s="40"/>
      <c r="H93" s="58"/>
      <c r="I93" s="40"/>
      <c r="J93" s="58"/>
      <c r="K93" s="58"/>
      <c r="L93" s="58"/>
      <c r="M93" s="61"/>
      <c r="N93" s="25">
        <f t="shared" si="70"/>
        <v>0</v>
      </c>
      <c r="O93" s="25">
        <f t="shared" si="71"/>
        <v>0</v>
      </c>
      <c r="P93" s="25">
        <f t="shared" si="72"/>
        <v>0</v>
      </c>
      <c r="Q93" s="25">
        <f t="shared" si="73"/>
        <v>0</v>
      </c>
      <c r="R93" s="25">
        <f t="shared" si="74"/>
        <v>0</v>
      </c>
      <c r="S93" s="25">
        <f t="shared" si="75"/>
        <v>0</v>
      </c>
      <c r="T93" s="25">
        <f t="shared" si="76"/>
        <v>0</v>
      </c>
      <c r="U93" s="25">
        <f t="shared" si="77"/>
        <v>0</v>
      </c>
      <c r="V93" s="25">
        <f t="shared" si="78"/>
        <v>0</v>
      </c>
      <c r="W93" s="25">
        <f t="shared" si="79"/>
        <v>0</v>
      </c>
      <c r="X93" s="25">
        <f t="shared" si="80"/>
        <v>0</v>
      </c>
      <c r="Y93" s="25">
        <v>873</v>
      </c>
      <c r="Z93" s="40">
        <f t="shared" si="47"/>
        <v>0</v>
      </c>
      <c r="AA93" s="40">
        <f t="shared" si="48"/>
        <v>0</v>
      </c>
      <c r="AB93" s="40">
        <f t="shared" si="49"/>
        <v>0</v>
      </c>
      <c r="AC93" s="40">
        <f t="shared" si="50"/>
        <v>0</v>
      </c>
      <c r="AD93" s="40">
        <f t="shared" si="51"/>
        <v>0</v>
      </c>
      <c r="AE93" s="40">
        <f t="shared" si="52"/>
        <v>0</v>
      </c>
      <c r="AF93" s="40">
        <f t="shared" si="53"/>
        <v>0</v>
      </c>
      <c r="AG93" s="40">
        <f t="shared" si="54"/>
        <v>0</v>
      </c>
      <c r="AH93" s="40">
        <f t="shared" si="55"/>
        <v>0</v>
      </c>
      <c r="AI93" s="40">
        <f t="shared" si="56"/>
        <v>0</v>
      </c>
      <c r="AJ93" s="40">
        <f t="shared" si="57"/>
        <v>0</v>
      </c>
      <c r="AK93" s="28">
        <f t="shared" si="58"/>
        <v>0</v>
      </c>
    </row>
    <row r="94" spans="1:37">
      <c r="A94" s="13">
        <v>1887</v>
      </c>
      <c r="B94" s="40"/>
      <c r="C94" s="40"/>
      <c r="D94" s="40"/>
      <c r="E94" s="40"/>
      <c r="F94" s="40"/>
      <c r="G94" s="40"/>
      <c r="H94" s="58"/>
      <c r="I94" s="40"/>
      <c r="J94" s="58"/>
      <c r="K94" s="58"/>
      <c r="L94" s="58"/>
      <c r="M94" s="61"/>
      <c r="N94" s="25">
        <f t="shared" si="70"/>
        <v>0</v>
      </c>
      <c r="O94" s="25">
        <f t="shared" si="71"/>
        <v>0</v>
      </c>
      <c r="P94" s="25">
        <f t="shared" si="72"/>
        <v>0</v>
      </c>
      <c r="Q94" s="25">
        <f t="shared" si="73"/>
        <v>0</v>
      </c>
      <c r="R94" s="25">
        <f t="shared" si="74"/>
        <v>0</v>
      </c>
      <c r="S94" s="25">
        <f t="shared" si="75"/>
        <v>0</v>
      </c>
      <c r="T94" s="25">
        <f t="shared" si="76"/>
        <v>0</v>
      </c>
      <c r="U94" s="25">
        <f t="shared" si="77"/>
        <v>0</v>
      </c>
      <c r="V94" s="25">
        <f t="shared" si="78"/>
        <v>0</v>
      </c>
      <c r="W94" s="25">
        <f t="shared" si="79"/>
        <v>0</v>
      </c>
      <c r="X94" s="25">
        <f t="shared" si="80"/>
        <v>0</v>
      </c>
      <c r="Y94" s="25">
        <v>857</v>
      </c>
      <c r="Z94" s="40">
        <f t="shared" si="47"/>
        <v>0</v>
      </c>
      <c r="AA94" s="40">
        <f t="shared" si="48"/>
        <v>0</v>
      </c>
      <c r="AB94" s="40">
        <f t="shared" si="49"/>
        <v>0</v>
      </c>
      <c r="AC94" s="40">
        <f t="shared" si="50"/>
        <v>0</v>
      </c>
      <c r="AD94" s="40">
        <f t="shared" si="51"/>
        <v>0</v>
      </c>
      <c r="AE94" s="40">
        <f t="shared" si="52"/>
        <v>0</v>
      </c>
      <c r="AF94" s="40">
        <f t="shared" si="53"/>
        <v>0</v>
      </c>
      <c r="AG94" s="40">
        <f t="shared" si="54"/>
        <v>0</v>
      </c>
      <c r="AH94" s="40">
        <f t="shared" si="55"/>
        <v>0</v>
      </c>
      <c r="AI94" s="40">
        <f t="shared" si="56"/>
        <v>0</v>
      </c>
      <c r="AJ94" s="40">
        <f t="shared" si="57"/>
        <v>0</v>
      </c>
      <c r="AK94" s="28">
        <f t="shared" si="58"/>
        <v>0</v>
      </c>
    </row>
    <row r="95" spans="1:37">
      <c r="A95" s="13">
        <v>1886</v>
      </c>
      <c r="B95" s="40"/>
      <c r="C95" s="40"/>
      <c r="D95" s="40"/>
      <c r="E95" s="40"/>
      <c r="F95" s="40"/>
      <c r="G95" s="40"/>
      <c r="H95" s="58"/>
      <c r="I95" s="40"/>
      <c r="J95" s="58"/>
      <c r="K95" s="58"/>
      <c r="L95" s="58"/>
      <c r="M95" s="61"/>
      <c r="N95" s="25">
        <f t="shared" si="70"/>
        <v>0</v>
      </c>
      <c r="O95" s="25">
        <f t="shared" si="71"/>
        <v>0</v>
      </c>
      <c r="P95" s="25">
        <f t="shared" si="72"/>
        <v>0</v>
      </c>
      <c r="Q95" s="25">
        <f t="shared" si="73"/>
        <v>0</v>
      </c>
      <c r="R95" s="25">
        <f t="shared" si="74"/>
        <v>0</v>
      </c>
      <c r="S95" s="25">
        <f t="shared" si="75"/>
        <v>0</v>
      </c>
      <c r="T95" s="25">
        <f t="shared" si="76"/>
        <v>0</v>
      </c>
      <c r="U95" s="25">
        <f t="shared" si="77"/>
        <v>0</v>
      </c>
      <c r="V95" s="25">
        <f t="shared" si="78"/>
        <v>0</v>
      </c>
      <c r="W95" s="25">
        <f t="shared" si="79"/>
        <v>0</v>
      </c>
      <c r="X95" s="25">
        <f t="shared" si="80"/>
        <v>0</v>
      </c>
      <c r="Y95" s="25">
        <v>848</v>
      </c>
      <c r="Z95" s="40">
        <f t="shared" si="47"/>
        <v>0</v>
      </c>
      <c r="AA95" s="40">
        <f t="shared" si="48"/>
        <v>0</v>
      </c>
      <c r="AB95" s="40">
        <f t="shared" si="49"/>
        <v>0</v>
      </c>
      <c r="AC95" s="40">
        <f t="shared" si="50"/>
        <v>0</v>
      </c>
      <c r="AD95" s="40">
        <f t="shared" si="51"/>
        <v>0</v>
      </c>
      <c r="AE95" s="40">
        <f t="shared" si="52"/>
        <v>0</v>
      </c>
      <c r="AF95" s="40">
        <f t="shared" si="53"/>
        <v>0</v>
      </c>
      <c r="AG95" s="40">
        <f t="shared" si="54"/>
        <v>0</v>
      </c>
      <c r="AH95" s="40">
        <f t="shared" si="55"/>
        <v>0</v>
      </c>
      <c r="AI95" s="40">
        <f t="shared" si="56"/>
        <v>0</v>
      </c>
      <c r="AJ95" s="40">
        <f t="shared" si="57"/>
        <v>0</v>
      </c>
      <c r="AK95" s="28">
        <f t="shared" si="58"/>
        <v>0</v>
      </c>
    </row>
    <row r="96" spans="1:37">
      <c r="A96" s="13">
        <v>1885</v>
      </c>
      <c r="B96" s="40"/>
      <c r="C96" s="40"/>
      <c r="D96" s="40"/>
      <c r="E96" s="40"/>
      <c r="F96" s="40"/>
      <c r="G96" s="40"/>
      <c r="H96" s="58"/>
      <c r="I96" s="40"/>
      <c r="J96" s="58"/>
      <c r="K96" s="58"/>
      <c r="L96" s="58"/>
      <c r="M96" s="61"/>
      <c r="N96" s="25">
        <f t="shared" si="70"/>
        <v>0</v>
      </c>
      <c r="O96" s="25">
        <f t="shared" si="71"/>
        <v>0</v>
      </c>
      <c r="P96" s="25">
        <f t="shared" si="72"/>
        <v>0</v>
      </c>
      <c r="Q96" s="25">
        <f t="shared" si="73"/>
        <v>0</v>
      </c>
      <c r="R96" s="25">
        <f t="shared" si="74"/>
        <v>0</v>
      </c>
      <c r="S96" s="25">
        <f t="shared" si="75"/>
        <v>0</v>
      </c>
      <c r="T96" s="25">
        <f t="shared" si="76"/>
        <v>0</v>
      </c>
      <c r="U96" s="25">
        <f t="shared" si="77"/>
        <v>0</v>
      </c>
      <c r="V96" s="25">
        <f t="shared" si="78"/>
        <v>0</v>
      </c>
      <c r="W96" s="25">
        <f t="shared" si="79"/>
        <v>0</v>
      </c>
      <c r="X96" s="25">
        <f t="shared" si="80"/>
        <v>0</v>
      </c>
      <c r="Y96" s="25">
        <v>850</v>
      </c>
      <c r="Z96" s="40">
        <f t="shared" si="47"/>
        <v>0</v>
      </c>
      <c r="AA96" s="40">
        <f t="shared" si="48"/>
        <v>0</v>
      </c>
      <c r="AB96" s="40">
        <f t="shared" si="49"/>
        <v>0</v>
      </c>
      <c r="AC96" s="40">
        <f t="shared" si="50"/>
        <v>0</v>
      </c>
      <c r="AD96" s="40">
        <f t="shared" si="51"/>
        <v>0</v>
      </c>
      <c r="AE96" s="40">
        <f t="shared" si="52"/>
        <v>0</v>
      </c>
      <c r="AF96" s="40">
        <f t="shared" si="53"/>
        <v>0</v>
      </c>
      <c r="AG96" s="40">
        <f t="shared" si="54"/>
        <v>0</v>
      </c>
      <c r="AH96" s="40">
        <f t="shared" si="55"/>
        <v>0</v>
      </c>
      <c r="AI96" s="40">
        <f t="shared" si="56"/>
        <v>0</v>
      </c>
      <c r="AJ96" s="40">
        <f t="shared" si="57"/>
        <v>0</v>
      </c>
      <c r="AK96" s="28">
        <f t="shared" si="58"/>
        <v>0</v>
      </c>
    </row>
    <row r="97" spans="1:37">
      <c r="A97" s="13">
        <v>1884</v>
      </c>
      <c r="B97" s="40">
        <v>39.1</v>
      </c>
      <c r="C97" s="40">
        <v>16.7</v>
      </c>
      <c r="D97" s="40">
        <v>6.3</v>
      </c>
      <c r="E97" s="40">
        <v>1.6</v>
      </c>
      <c r="F97" s="40">
        <v>3.3</v>
      </c>
      <c r="G97" s="40"/>
      <c r="H97" s="58">
        <v>0.7</v>
      </c>
      <c r="I97" s="40"/>
      <c r="J97" s="58">
        <v>4.7</v>
      </c>
      <c r="K97" s="58">
        <v>18.600000000000001</v>
      </c>
      <c r="L97" s="40">
        <f>100-SUM(B97:K97)</f>
        <v>9</v>
      </c>
      <c r="M97" s="61">
        <v>44185</v>
      </c>
      <c r="N97" s="25">
        <f t="shared" si="70"/>
        <v>17.276335</v>
      </c>
      <c r="O97" s="25">
        <f t="shared" si="71"/>
        <v>7.378895</v>
      </c>
      <c r="P97" s="25">
        <f t="shared" si="72"/>
        <v>2.783655</v>
      </c>
      <c r="Q97" s="25">
        <f t="shared" si="73"/>
        <v>0.70696000000000003</v>
      </c>
      <c r="R97" s="25">
        <f t="shared" si="74"/>
        <v>1.458105</v>
      </c>
      <c r="S97" s="25">
        <f t="shared" si="75"/>
        <v>0</v>
      </c>
      <c r="T97" s="25">
        <f t="shared" si="76"/>
        <v>0.30929499999999999</v>
      </c>
      <c r="U97" s="25">
        <f t="shared" si="77"/>
        <v>0</v>
      </c>
      <c r="V97" s="25">
        <f t="shared" si="78"/>
        <v>2.076695</v>
      </c>
      <c r="W97" s="25">
        <f t="shared" si="79"/>
        <v>8.2184100000000004</v>
      </c>
      <c r="X97" s="25">
        <f t="shared" si="80"/>
        <v>3.9766499999999998</v>
      </c>
      <c r="Y97" s="25">
        <v>869</v>
      </c>
      <c r="Z97" s="40">
        <f t="shared" si="47"/>
        <v>1.9880707710011507</v>
      </c>
      <c r="AA97" s="40">
        <f t="shared" si="48"/>
        <v>0.84912485615650168</v>
      </c>
      <c r="AB97" s="40">
        <f t="shared" si="49"/>
        <v>0.32032853855005755</v>
      </c>
      <c r="AC97" s="40">
        <f t="shared" si="50"/>
        <v>8.1353279631760644E-2</v>
      </c>
      <c r="AD97" s="40">
        <f t="shared" si="51"/>
        <v>0.16779113924050632</v>
      </c>
      <c r="AE97" s="40">
        <f t="shared" si="52"/>
        <v>0</v>
      </c>
      <c r="AF97" s="40">
        <f t="shared" si="53"/>
        <v>3.5592059838895282E-2</v>
      </c>
      <c r="AG97" s="40">
        <f t="shared" si="54"/>
        <v>0</v>
      </c>
      <c r="AH97" s="40">
        <f t="shared" si="55"/>
        <v>0.23897525891829688</v>
      </c>
      <c r="AI97" s="40">
        <f t="shared" si="56"/>
        <v>0.94573187571921746</v>
      </c>
      <c r="AJ97" s="40">
        <f t="shared" si="57"/>
        <v>0.4576121979286536</v>
      </c>
      <c r="AK97" s="28">
        <f t="shared" si="58"/>
        <v>5.0845799769850402</v>
      </c>
    </row>
    <row r="98" spans="1:37">
      <c r="A98" s="13">
        <v>1883</v>
      </c>
      <c r="B98" s="40"/>
      <c r="C98" s="40"/>
      <c r="D98" s="40"/>
      <c r="E98" s="40"/>
      <c r="F98" s="40"/>
      <c r="G98" s="40"/>
      <c r="H98" s="58"/>
      <c r="I98" s="40"/>
      <c r="J98" s="58"/>
      <c r="K98" s="58"/>
      <c r="L98" s="58"/>
      <c r="M98" s="61"/>
      <c r="N98" s="25">
        <f t="shared" si="70"/>
        <v>0</v>
      </c>
      <c r="O98" s="25">
        <f t="shared" si="71"/>
        <v>0</v>
      </c>
      <c r="P98" s="25">
        <f t="shared" si="72"/>
        <v>0</v>
      </c>
      <c r="Q98" s="25">
        <f t="shared" si="73"/>
        <v>0</v>
      </c>
      <c r="R98" s="25">
        <f t="shared" si="74"/>
        <v>0</v>
      </c>
      <c r="S98" s="25">
        <f t="shared" si="75"/>
        <v>0</v>
      </c>
      <c r="T98" s="25">
        <f t="shared" si="76"/>
        <v>0</v>
      </c>
      <c r="U98" s="25">
        <f t="shared" si="77"/>
        <v>0</v>
      </c>
      <c r="V98" s="25">
        <f t="shared" si="78"/>
        <v>0</v>
      </c>
      <c r="W98" s="25">
        <f t="shared" si="79"/>
        <v>0</v>
      </c>
      <c r="X98" s="25">
        <f t="shared" si="80"/>
        <v>0</v>
      </c>
      <c r="Y98" s="25">
        <v>898</v>
      </c>
      <c r="Z98" s="40">
        <f t="shared" si="47"/>
        <v>0</v>
      </c>
      <c r="AA98" s="40">
        <f t="shared" si="48"/>
        <v>0</v>
      </c>
      <c r="AB98" s="40">
        <f t="shared" si="49"/>
        <v>0</v>
      </c>
      <c r="AC98" s="40">
        <f t="shared" si="50"/>
        <v>0</v>
      </c>
      <c r="AD98" s="40">
        <f t="shared" si="51"/>
        <v>0</v>
      </c>
      <c r="AE98" s="40">
        <f t="shared" si="52"/>
        <v>0</v>
      </c>
      <c r="AF98" s="40">
        <f t="shared" si="53"/>
        <v>0</v>
      </c>
      <c r="AG98" s="40">
        <f t="shared" si="54"/>
        <v>0</v>
      </c>
      <c r="AH98" s="40">
        <f t="shared" si="55"/>
        <v>0</v>
      </c>
      <c r="AI98" s="40">
        <f t="shared" si="56"/>
        <v>0</v>
      </c>
      <c r="AJ98" s="40">
        <f t="shared" si="57"/>
        <v>0</v>
      </c>
      <c r="AK98" s="28">
        <f t="shared" si="58"/>
        <v>0</v>
      </c>
    </row>
    <row r="99" spans="1:37">
      <c r="A99" s="13">
        <v>1882</v>
      </c>
      <c r="B99" s="40"/>
      <c r="C99" s="40"/>
      <c r="D99" s="40"/>
      <c r="E99" s="40"/>
      <c r="F99" s="40"/>
      <c r="G99" s="40"/>
      <c r="H99" s="58"/>
      <c r="I99" s="40"/>
      <c r="J99" s="58"/>
      <c r="K99" s="58"/>
      <c r="L99" s="58"/>
      <c r="M99" s="61"/>
      <c r="N99" s="25">
        <f t="shared" si="70"/>
        <v>0</v>
      </c>
      <c r="O99" s="25">
        <f t="shared" si="71"/>
        <v>0</v>
      </c>
      <c r="P99" s="25">
        <f t="shared" si="72"/>
        <v>0</v>
      </c>
      <c r="Q99" s="25">
        <f t="shared" si="73"/>
        <v>0</v>
      </c>
      <c r="R99" s="25">
        <f t="shared" si="74"/>
        <v>0</v>
      </c>
      <c r="S99" s="25">
        <f t="shared" si="75"/>
        <v>0</v>
      </c>
      <c r="T99" s="25">
        <f t="shared" si="76"/>
        <v>0</v>
      </c>
      <c r="U99" s="25">
        <f t="shared" si="77"/>
        <v>0</v>
      </c>
      <c r="V99" s="25">
        <f t="shared" si="78"/>
        <v>0</v>
      </c>
      <c r="W99" s="25">
        <f t="shared" si="79"/>
        <v>0</v>
      </c>
      <c r="X99" s="25">
        <f t="shared" si="80"/>
        <v>0</v>
      </c>
      <c r="Y99" s="25">
        <v>879</v>
      </c>
      <c r="Z99" s="40">
        <f t="shared" ref="Z99:Z130" si="81">100*N99/$Y99</f>
        <v>0</v>
      </c>
      <c r="AA99" s="40">
        <f t="shared" ref="AA99:AA130" si="82">100*O99/$Y99</f>
        <v>0</v>
      </c>
      <c r="AB99" s="40">
        <f t="shared" ref="AB99:AB130" si="83">100*P99/$Y99</f>
        <v>0</v>
      </c>
      <c r="AC99" s="40">
        <f t="shared" ref="AC99:AC130" si="84">100*Q99/$Y99</f>
        <v>0</v>
      </c>
      <c r="AD99" s="40">
        <f t="shared" ref="AD99:AD130" si="85">100*R99/$Y99</f>
        <v>0</v>
      </c>
      <c r="AE99" s="40">
        <f t="shared" ref="AE99:AE130" si="86">100*S99/$Y99</f>
        <v>0</v>
      </c>
      <c r="AF99" s="40">
        <f t="shared" ref="AF99:AF130" si="87">100*T99/$Y99</f>
        <v>0</v>
      </c>
      <c r="AG99" s="40">
        <f t="shared" ref="AG99:AG130" si="88">100*U99/$Y99</f>
        <v>0</v>
      </c>
      <c r="AH99" s="40">
        <f t="shared" ref="AH99:AH130" si="89">100*V99/$Y99</f>
        <v>0</v>
      </c>
      <c r="AI99" s="40">
        <f t="shared" ref="AI99:AI130" si="90">100*W99/$Y99</f>
        <v>0</v>
      </c>
      <c r="AJ99" s="40">
        <f t="shared" ref="AJ99:AJ130" si="91">100*X99/$Y99</f>
        <v>0</v>
      </c>
      <c r="AK99" s="28">
        <f t="shared" ref="AK99:AK130" si="92">SUM(Z99:AJ99)</f>
        <v>0</v>
      </c>
    </row>
    <row r="100" spans="1:37">
      <c r="A100" s="13">
        <v>1881</v>
      </c>
      <c r="B100" s="40"/>
      <c r="C100" s="40"/>
      <c r="D100" s="40"/>
      <c r="E100" s="40"/>
      <c r="F100" s="40"/>
      <c r="G100" s="40"/>
      <c r="H100" s="58"/>
      <c r="I100" s="40"/>
      <c r="J100" s="58"/>
      <c r="K100" s="58"/>
      <c r="L100" s="58"/>
      <c r="M100" s="61"/>
      <c r="N100" s="25">
        <f t="shared" si="70"/>
        <v>0</v>
      </c>
      <c r="O100" s="25">
        <f t="shared" si="71"/>
        <v>0</v>
      </c>
      <c r="P100" s="25">
        <f t="shared" si="72"/>
        <v>0</v>
      </c>
      <c r="Q100" s="25">
        <f t="shared" si="73"/>
        <v>0</v>
      </c>
      <c r="R100" s="25">
        <f t="shared" si="74"/>
        <v>0</v>
      </c>
      <c r="S100" s="25">
        <f t="shared" si="75"/>
        <v>0</v>
      </c>
      <c r="T100" s="25">
        <f t="shared" si="76"/>
        <v>0</v>
      </c>
      <c r="U100" s="25">
        <f t="shared" si="77"/>
        <v>0</v>
      </c>
      <c r="V100" s="25">
        <f t="shared" si="78"/>
        <v>0</v>
      </c>
      <c r="W100" s="25">
        <f t="shared" si="79"/>
        <v>0</v>
      </c>
      <c r="X100" s="25">
        <f t="shared" si="80"/>
        <v>0</v>
      </c>
      <c r="Y100" s="25">
        <v>867</v>
      </c>
      <c r="Z100" s="40">
        <f t="shared" si="81"/>
        <v>0</v>
      </c>
      <c r="AA100" s="40">
        <f t="shared" si="82"/>
        <v>0</v>
      </c>
      <c r="AB100" s="40">
        <f t="shared" si="83"/>
        <v>0</v>
      </c>
      <c r="AC100" s="40">
        <f t="shared" si="84"/>
        <v>0</v>
      </c>
      <c r="AD100" s="40">
        <f t="shared" si="85"/>
        <v>0</v>
      </c>
      <c r="AE100" s="40">
        <f t="shared" si="86"/>
        <v>0</v>
      </c>
      <c r="AF100" s="40">
        <f t="shared" si="87"/>
        <v>0</v>
      </c>
      <c r="AG100" s="40">
        <f t="shared" si="88"/>
        <v>0</v>
      </c>
      <c r="AH100" s="40">
        <f t="shared" si="89"/>
        <v>0</v>
      </c>
      <c r="AI100" s="40">
        <f t="shared" si="90"/>
        <v>0</v>
      </c>
      <c r="AJ100" s="40">
        <f t="shared" si="91"/>
        <v>0</v>
      </c>
      <c r="AK100" s="28">
        <f t="shared" si="92"/>
        <v>0</v>
      </c>
    </row>
    <row r="101" spans="1:37">
      <c r="A101" s="13">
        <v>1880</v>
      </c>
      <c r="B101" s="40"/>
      <c r="C101" s="40"/>
      <c r="D101" s="40"/>
      <c r="E101" s="40"/>
      <c r="F101" s="40"/>
      <c r="G101" s="40"/>
      <c r="H101" s="58"/>
      <c r="I101" s="40"/>
      <c r="J101" s="58"/>
      <c r="K101" s="58"/>
      <c r="L101" s="58"/>
      <c r="M101" s="61"/>
      <c r="N101" s="25">
        <f t="shared" si="70"/>
        <v>0</v>
      </c>
      <c r="O101" s="25">
        <f t="shared" si="71"/>
        <v>0</v>
      </c>
      <c r="P101" s="25">
        <f t="shared" si="72"/>
        <v>0</v>
      </c>
      <c r="Q101" s="25">
        <f t="shared" si="73"/>
        <v>0</v>
      </c>
      <c r="R101" s="25">
        <f t="shared" si="74"/>
        <v>0</v>
      </c>
      <c r="S101" s="25">
        <f t="shared" si="75"/>
        <v>0</v>
      </c>
      <c r="T101" s="25">
        <f t="shared" si="76"/>
        <v>0</v>
      </c>
      <c r="U101" s="25">
        <f t="shared" si="77"/>
        <v>0</v>
      </c>
      <c r="V101" s="25">
        <f t="shared" si="78"/>
        <v>0</v>
      </c>
      <c r="W101" s="25">
        <f t="shared" si="79"/>
        <v>0</v>
      </c>
      <c r="X101" s="25">
        <f t="shared" si="80"/>
        <v>0</v>
      </c>
      <c r="Y101" s="25">
        <v>866</v>
      </c>
      <c r="Z101" s="40">
        <f t="shared" si="81"/>
        <v>0</v>
      </c>
      <c r="AA101" s="40">
        <f t="shared" si="82"/>
        <v>0</v>
      </c>
      <c r="AB101" s="40">
        <f t="shared" si="83"/>
        <v>0</v>
      </c>
      <c r="AC101" s="40">
        <f t="shared" si="84"/>
        <v>0</v>
      </c>
      <c r="AD101" s="40">
        <f t="shared" si="85"/>
        <v>0</v>
      </c>
      <c r="AE101" s="40">
        <f t="shared" si="86"/>
        <v>0</v>
      </c>
      <c r="AF101" s="40">
        <f t="shared" si="87"/>
        <v>0</v>
      </c>
      <c r="AG101" s="40">
        <f t="shared" si="88"/>
        <v>0</v>
      </c>
      <c r="AH101" s="40">
        <f t="shared" si="89"/>
        <v>0</v>
      </c>
      <c r="AI101" s="40">
        <f t="shared" si="90"/>
        <v>0</v>
      </c>
      <c r="AJ101" s="40">
        <f t="shared" si="91"/>
        <v>0</v>
      </c>
      <c r="AK101" s="28">
        <f t="shared" si="92"/>
        <v>0</v>
      </c>
    </row>
    <row r="102" spans="1:37">
      <c r="A102" s="13">
        <v>1879</v>
      </c>
      <c r="B102" s="40">
        <v>38.9</v>
      </c>
      <c r="C102" s="40">
        <v>18.899999999999999</v>
      </c>
      <c r="D102" s="40">
        <v>5.6</v>
      </c>
      <c r="E102" s="40">
        <v>1</v>
      </c>
      <c r="F102" s="40">
        <v>3.2</v>
      </c>
      <c r="G102" s="40"/>
      <c r="H102" s="58">
        <v>0.4</v>
      </c>
      <c r="I102" s="40"/>
      <c r="J102" s="58">
        <v>3.1</v>
      </c>
      <c r="K102" s="58">
        <v>20.100000000000001</v>
      </c>
      <c r="L102" s="40">
        <f>100-SUM(B102:K102)</f>
        <v>8.7999999999999829</v>
      </c>
      <c r="M102" s="61">
        <v>39140</v>
      </c>
      <c r="N102" s="25">
        <f t="shared" si="70"/>
        <v>15.22546</v>
      </c>
      <c r="O102" s="25">
        <f t="shared" si="71"/>
        <v>7.3974599999999997</v>
      </c>
      <c r="P102" s="25">
        <f t="shared" si="72"/>
        <v>2.19184</v>
      </c>
      <c r="Q102" s="25">
        <f t="shared" si="73"/>
        <v>0.39140000000000003</v>
      </c>
      <c r="R102" s="25">
        <f t="shared" si="74"/>
        <v>1.25248</v>
      </c>
      <c r="S102" s="25">
        <f t="shared" si="75"/>
        <v>0</v>
      </c>
      <c r="T102" s="25">
        <f t="shared" si="76"/>
        <v>0.15656</v>
      </c>
      <c r="U102" s="25">
        <f t="shared" si="77"/>
        <v>0</v>
      </c>
      <c r="V102" s="25">
        <f t="shared" si="78"/>
        <v>1.2133400000000001</v>
      </c>
      <c r="W102" s="25">
        <f t="shared" si="79"/>
        <v>7.86714</v>
      </c>
      <c r="X102" s="25">
        <f t="shared" si="80"/>
        <v>3.4443199999999936</v>
      </c>
      <c r="Y102" s="25">
        <v>785</v>
      </c>
      <c r="Z102" s="40">
        <f t="shared" si="81"/>
        <v>1.9395490445859873</v>
      </c>
      <c r="AA102" s="40">
        <f t="shared" si="82"/>
        <v>0.94235159235668786</v>
      </c>
      <c r="AB102" s="40">
        <f t="shared" si="83"/>
        <v>0.27921528662420381</v>
      </c>
      <c r="AC102" s="40">
        <f t="shared" si="84"/>
        <v>4.9859872611464968E-2</v>
      </c>
      <c r="AD102" s="40">
        <f t="shared" si="85"/>
        <v>0.15955159235668789</v>
      </c>
      <c r="AE102" s="40">
        <f t="shared" si="86"/>
        <v>0</v>
      </c>
      <c r="AF102" s="40">
        <f t="shared" si="87"/>
        <v>1.9943949044585987E-2</v>
      </c>
      <c r="AG102" s="40">
        <f t="shared" si="88"/>
        <v>0</v>
      </c>
      <c r="AH102" s="40">
        <f t="shared" si="89"/>
        <v>0.1545656050955414</v>
      </c>
      <c r="AI102" s="40">
        <f t="shared" si="90"/>
        <v>1.0021834394904459</v>
      </c>
      <c r="AJ102" s="40">
        <f t="shared" si="91"/>
        <v>0.4387668789808909</v>
      </c>
      <c r="AK102" s="28">
        <f t="shared" si="92"/>
        <v>4.9859872611464962</v>
      </c>
    </row>
    <row r="103" spans="1:37">
      <c r="A103" s="13">
        <v>1878</v>
      </c>
      <c r="B103" s="40"/>
      <c r="C103" s="40"/>
      <c r="D103" s="40"/>
      <c r="E103" s="40"/>
      <c r="F103" s="40"/>
      <c r="G103" s="40"/>
      <c r="H103" s="58"/>
      <c r="I103" s="40"/>
      <c r="J103" s="58"/>
      <c r="K103" s="58"/>
      <c r="L103" s="58"/>
      <c r="M103" s="61"/>
      <c r="N103" s="25">
        <f t="shared" si="70"/>
        <v>0</v>
      </c>
      <c r="O103" s="25">
        <f t="shared" si="71"/>
        <v>0</v>
      </c>
      <c r="P103" s="25">
        <f t="shared" si="72"/>
        <v>0</v>
      </c>
      <c r="Q103" s="25">
        <f t="shared" si="73"/>
        <v>0</v>
      </c>
      <c r="R103" s="25">
        <f t="shared" si="74"/>
        <v>0</v>
      </c>
      <c r="S103" s="25">
        <f t="shared" si="75"/>
        <v>0</v>
      </c>
      <c r="T103" s="25">
        <f t="shared" si="76"/>
        <v>0</v>
      </c>
      <c r="U103" s="25">
        <f t="shared" si="77"/>
        <v>0</v>
      </c>
      <c r="V103" s="25">
        <f t="shared" si="78"/>
        <v>0</v>
      </c>
      <c r="W103" s="25">
        <f t="shared" si="79"/>
        <v>0</v>
      </c>
      <c r="X103" s="25">
        <f t="shared" si="80"/>
        <v>0</v>
      </c>
      <c r="Y103" s="25">
        <v>782</v>
      </c>
      <c r="Z103" s="40">
        <f t="shared" si="81"/>
        <v>0</v>
      </c>
      <c r="AA103" s="40">
        <f t="shared" si="82"/>
        <v>0</v>
      </c>
      <c r="AB103" s="40">
        <f t="shared" si="83"/>
        <v>0</v>
      </c>
      <c r="AC103" s="40">
        <f t="shared" si="84"/>
        <v>0</v>
      </c>
      <c r="AD103" s="40">
        <f t="shared" si="85"/>
        <v>0</v>
      </c>
      <c r="AE103" s="40">
        <f t="shared" si="86"/>
        <v>0</v>
      </c>
      <c r="AF103" s="40">
        <f t="shared" si="87"/>
        <v>0</v>
      </c>
      <c r="AG103" s="40">
        <f t="shared" si="88"/>
        <v>0</v>
      </c>
      <c r="AH103" s="40">
        <f t="shared" si="89"/>
        <v>0</v>
      </c>
      <c r="AI103" s="40">
        <f t="shared" si="90"/>
        <v>0</v>
      </c>
      <c r="AJ103" s="40">
        <f t="shared" si="91"/>
        <v>0</v>
      </c>
      <c r="AK103" s="28">
        <f t="shared" si="92"/>
        <v>0</v>
      </c>
    </row>
    <row r="104" spans="1:37">
      <c r="A104" s="13">
        <v>1877</v>
      </c>
      <c r="B104" s="40"/>
      <c r="C104" s="40"/>
      <c r="D104" s="40"/>
      <c r="E104" s="40"/>
      <c r="F104" s="40"/>
      <c r="G104" s="40"/>
      <c r="H104" s="58"/>
      <c r="I104" s="40"/>
      <c r="J104" s="58"/>
      <c r="K104" s="58"/>
      <c r="L104" s="58"/>
      <c r="M104" s="61"/>
      <c r="N104" s="25">
        <f t="shared" si="70"/>
        <v>0</v>
      </c>
      <c r="O104" s="25">
        <f t="shared" si="71"/>
        <v>0</v>
      </c>
      <c r="P104" s="25">
        <f t="shared" si="72"/>
        <v>0</v>
      </c>
      <c r="Q104" s="25">
        <f t="shared" si="73"/>
        <v>0</v>
      </c>
      <c r="R104" s="25">
        <f t="shared" si="74"/>
        <v>0</v>
      </c>
      <c r="S104" s="25">
        <f t="shared" si="75"/>
        <v>0</v>
      </c>
      <c r="T104" s="25">
        <f t="shared" si="76"/>
        <v>0</v>
      </c>
      <c r="U104" s="25">
        <f t="shared" si="77"/>
        <v>0</v>
      </c>
      <c r="V104" s="25">
        <f t="shared" si="78"/>
        <v>0</v>
      </c>
      <c r="W104" s="25">
        <f t="shared" si="79"/>
        <v>0</v>
      </c>
      <c r="X104" s="25">
        <f t="shared" si="80"/>
        <v>0</v>
      </c>
      <c r="Y104" s="25">
        <v>798</v>
      </c>
      <c r="Z104" s="40">
        <f t="shared" si="81"/>
        <v>0</v>
      </c>
      <c r="AA104" s="40">
        <f t="shared" si="82"/>
        <v>0</v>
      </c>
      <c r="AB104" s="40">
        <f t="shared" si="83"/>
        <v>0</v>
      </c>
      <c r="AC104" s="40">
        <f t="shared" si="84"/>
        <v>0</v>
      </c>
      <c r="AD104" s="40">
        <f t="shared" si="85"/>
        <v>0</v>
      </c>
      <c r="AE104" s="40">
        <f t="shared" si="86"/>
        <v>0</v>
      </c>
      <c r="AF104" s="40">
        <f t="shared" si="87"/>
        <v>0</v>
      </c>
      <c r="AG104" s="40">
        <f t="shared" si="88"/>
        <v>0</v>
      </c>
      <c r="AH104" s="40">
        <f t="shared" si="89"/>
        <v>0</v>
      </c>
      <c r="AI104" s="40">
        <f t="shared" si="90"/>
        <v>0</v>
      </c>
      <c r="AJ104" s="40">
        <f t="shared" si="91"/>
        <v>0</v>
      </c>
      <c r="AK104" s="28">
        <f t="shared" si="92"/>
        <v>0</v>
      </c>
    </row>
    <row r="105" spans="1:37">
      <c r="A105" s="13">
        <v>1876</v>
      </c>
      <c r="B105" s="40"/>
      <c r="C105" s="40"/>
      <c r="D105" s="40"/>
      <c r="E105" s="40"/>
      <c r="F105" s="40"/>
      <c r="G105" s="40"/>
      <c r="H105" s="58"/>
      <c r="I105" s="40"/>
      <c r="J105" s="58"/>
      <c r="K105" s="58"/>
      <c r="L105" s="58"/>
      <c r="M105" s="61"/>
      <c r="N105" s="25">
        <f t="shared" si="70"/>
        <v>0</v>
      </c>
      <c r="O105" s="25">
        <f t="shared" si="71"/>
        <v>0</v>
      </c>
      <c r="P105" s="25">
        <f t="shared" si="72"/>
        <v>0</v>
      </c>
      <c r="Q105" s="25">
        <f t="shared" si="73"/>
        <v>0</v>
      </c>
      <c r="R105" s="25">
        <f t="shared" si="74"/>
        <v>0</v>
      </c>
      <c r="S105" s="25">
        <f t="shared" si="75"/>
        <v>0</v>
      </c>
      <c r="T105" s="25">
        <f t="shared" si="76"/>
        <v>0</v>
      </c>
      <c r="U105" s="25">
        <f t="shared" si="77"/>
        <v>0</v>
      </c>
      <c r="V105" s="25">
        <f t="shared" si="78"/>
        <v>0</v>
      </c>
      <c r="W105" s="25">
        <f t="shared" si="79"/>
        <v>0</v>
      </c>
      <c r="X105" s="25">
        <f t="shared" si="80"/>
        <v>0</v>
      </c>
      <c r="Y105" s="25">
        <v>858</v>
      </c>
      <c r="Z105" s="40">
        <f t="shared" si="81"/>
        <v>0</v>
      </c>
      <c r="AA105" s="40">
        <f t="shared" si="82"/>
        <v>0</v>
      </c>
      <c r="AB105" s="40">
        <f t="shared" si="83"/>
        <v>0</v>
      </c>
      <c r="AC105" s="40">
        <f t="shared" si="84"/>
        <v>0</v>
      </c>
      <c r="AD105" s="40">
        <f t="shared" si="85"/>
        <v>0</v>
      </c>
      <c r="AE105" s="40">
        <f t="shared" si="86"/>
        <v>0</v>
      </c>
      <c r="AF105" s="40">
        <f t="shared" si="87"/>
        <v>0</v>
      </c>
      <c r="AG105" s="40">
        <f t="shared" si="88"/>
        <v>0</v>
      </c>
      <c r="AH105" s="40">
        <f t="shared" si="89"/>
        <v>0</v>
      </c>
      <c r="AI105" s="40">
        <f t="shared" si="90"/>
        <v>0</v>
      </c>
      <c r="AJ105" s="40">
        <f t="shared" si="91"/>
        <v>0</v>
      </c>
      <c r="AK105" s="28">
        <f t="shared" si="92"/>
        <v>0</v>
      </c>
    </row>
    <row r="106" spans="1:37">
      <c r="A106" s="13">
        <v>1875</v>
      </c>
      <c r="B106" s="40"/>
      <c r="C106" s="40"/>
      <c r="D106" s="40"/>
      <c r="E106" s="40"/>
      <c r="F106" s="40"/>
      <c r="G106" s="40"/>
      <c r="H106" s="58"/>
      <c r="I106" s="40"/>
      <c r="J106" s="58"/>
      <c r="K106" s="58"/>
      <c r="L106" s="58"/>
      <c r="M106" s="61"/>
      <c r="N106" s="25">
        <f t="shared" si="70"/>
        <v>0</v>
      </c>
      <c r="O106" s="25">
        <f t="shared" si="71"/>
        <v>0</v>
      </c>
      <c r="P106" s="25">
        <f t="shared" si="72"/>
        <v>0</v>
      </c>
      <c r="Q106" s="25">
        <f t="shared" si="73"/>
        <v>0</v>
      </c>
      <c r="R106" s="25">
        <f t="shared" si="74"/>
        <v>0</v>
      </c>
      <c r="S106" s="25">
        <f t="shared" si="75"/>
        <v>0</v>
      </c>
      <c r="T106" s="25">
        <f t="shared" si="76"/>
        <v>0</v>
      </c>
      <c r="U106" s="25">
        <f t="shared" si="77"/>
        <v>0</v>
      </c>
      <c r="V106" s="25">
        <f t="shared" si="78"/>
        <v>0</v>
      </c>
      <c r="W106" s="25">
        <f t="shared" si="79"/>
        <v>0</v>
      </c>
      <c r="X106" s="25">
        <f t="shared" si="80"/>
        <v>0</v>
      </c>
      <c r="Y106" s="25">
        <v>835</v>
      </c>
      <c r="Z106" s="40">
        <f t="shared" si="81"/>
        <v>0</v>
      </c>
      <c r="AA106" s="40">
        <f t="shared" si="82"/>
        <v>0</v>
      </c>
      <c r="AB106" s="40">
        <f t="shared" si="83"/>
        <v>0</v>
      </c>
      <c r="AC106" s="40">
        <f t="shared" si="84"/>
        <v>0</v>
      </c>
      <c r="AD106" s="40">
        <f t="shared" si="85"/>
        <v>0</v>
      </c>
      <c r="AE106" s="40">
        <f t="shared" si="86"/>
        <v>0</v>
      </c>
      <c r="AF106" s="40">
        <f t="shared" si="87"/>
        <v>0</v>
      </c>
      <c r="AG106" s="40">
        <f t="shared" si="88"/>
        <v>0</v>
      </c>
      <c r="AH106" s="40">
        <f t="shared" si="89"/>
        <v>0</v>
      </c>
      <c r="AI106" s="40">
        <f t="shared" si="90"/>
        <v>0</v>
      </c>
      <c r="AJ106" s="40">
        <f t="shared" si="91"/>
        <v>0</v>
      </c>
      <c r="AK106" s="28">
        <f t="shared" si="92"/>
        <v>0</v>
      </c>
    </row>
    <row r="107" spans="1:37">
      <c r="A107" s="13">
        <v>1874</v>
      </c>
      <c r="B107" s="40">
        <v>37.799999999999997</v>
      </c>
      <c r="C107" s="40">
        <v>17.899999999999999</v>
      </c>
      <c r="D107" s="40">
        <v>5.3</v>
      </c>
      <c r="E107" s="58">
        <v>0.7</v>
      </c>
      <c r="F107" s="40">
        <v>2.1</v>
      </c>
      <c r="G107" s="40"/>
      <c r="H107" s="58">
        <v>0.4</v>
      </c>
      <c r="I107" s="40"/>
      <c r="J107" s="58">
        <v>2.2999999999999998</v>
      </c>
      <c r="K107" s="58">
        <v>23.5</v>
      </c>
      <c r="L107" s="40">
        <f>100-SUM(B107:K107)</f>
        <v>10</v>
      </c>
      <c r="M107" s="61">
        <v>36539</v>
      </c>
      <c r="N107" s="25">
        <f t="shared" si="70"/>
        <v>13.811741999999999</v>
      </c>
      <c r="O107" s="25">
        <f t="shared" si="71"/>
        <v>6.5404809999999998</v>
      </c>
      <c r="P107" s="25">
        <f t="shared" si="72"/>
        <v>1.9365669999999999</v>
      </c>
      <c r="Q107" s="25">
        <f t="shared" si="73"/>
        <v>0.25577299999999997</v>
      </c>
      <c r="R107" s="25">
        <f t="shared" si="74"/>
        <v>0.76731900000000008</v>
      </c>
      <c r="S107" s="25">
        <f t="shared" si="75"/>
        <v>0</v>
      </c>
      <c r="T107" s="25">
        <f t="shared" si="76"/>
        <v>0.14615600000000001</v>
      </c>
      <c r="U107" s="25">
        <f t="shared" si="77"/>
        <v>0</v>
      </c>
      <c r="V107" s="25">
        <f t="shared" si="78"/>
        <v>0.84039699999999995</v>
      </c>
      <c r="W107" s="25">
        <f t="shared" si="79"/>
        <v>8.586665</v>
      </c>
      <c r="X107" s="25">
        <f t="shared" si="80"/>
        <v>3.6539000000000001</v>
      </c>
      <c r="Y107" s="25">
        <v>834</v>
      </c>
      <c r="Z107" s="40">
        <f t="shared" si="81"/>
        <v>1.6560841726618705</v>
      </c>
      <c r="AA107" s="40">
        <f t="shared" si="82"/>
        <v>0.78423033573141487</v>
      </c>
      <c r="AB107" s="40">
        <f t="shared" si="83"/>
        <v>0.23220227817745803</v>
      </c>
      <c r="AC107" s="40">
        <f t="shared" si="84"/>
        <v>3.0668225419664265E-2</v>
      </c>
      <c r="AD107" s="40">
        <f t="shared" si="85"/>
        <v>9.2004676258992821E-2</v>
      </c>
      <c r="AE107" s="40">
        <f t="shared" si="86"/>
        <v>0</v>
      </c>
      <c r="AF107" s="40">
        <f t="shared" si="87"/>
        <v>1.7524700239808153E-2</v>
      </c>
      <c r="AG107" s="40">
        <f t="shared" si="88"/>
        <v>0</v>
      </c>
      <c r="AH107" s="40">
        <f t="shared" si="89"/>
        <v>0.10076702637889688</v>
      </c>
      <c r="AI107" s="40">
        <f t="shared" si="90"/>
        <v>1.029576139088729</v>
      </c>
      <c r="AJ107" s="40">
        <f t="shared" si="91"/>
        <v>0.43811750599520383</v>
      </c>
      <c r="AK107" s="28">
        <f t="shared" si="92"/>
        <v>4.3811750599520387</v>
      </c>
    </row>
    <row r="108" spans="1:37">
      <c r="A108" s="13">
        <v>1873</v>
      </c>
      <c r="B108" s="40"/>
      <c r="C108" s="40"/>
      <c r="D108" s="40"/>
      <c r="E108" s="58"/>
      <c r="F108" s="40"/>
      <c r="G108" s="40"/>
      <c r="H108" s="58"/>
      <c r="I108" s="40"/>
      <c r="J108" s="58"/>
      <c r="K108" s="58"/>
      <c r="L108" s="58"/>
      <c r="M108" s="61"/>
      <c r="N108" s="25">
        <f t="shared" si="70"/>
        <v>0</v>
      </c>
      <c r="O108" s="25">
        <f t="shared" si="71"/>
        <v>0</v>
      </c>
      <c r="P108" s="25">
        <f t="shared" si="72"/>
        <v>0</v>
      </c>
      <c r="Q108" s="25">
        <f t="shared" si="73"/>
        <v>0</v>
      </c>
      <c r="R108" s="25">
        <f t="shared" si="74"/>
        <v>0</v>
      </c>
      <c r="S108" s="25">
        <f t="shared" si="75"/>
        <v>0</v>
      </c>
      <c r="T108" s="25">
        <f t="shared" si="76"/>
        <v>0</v>
      </c>
      <c r="U108" s="25">
        <f t="shared" si="77"/>
        <v>0</v>
      </c>
      <c r="V108" s="25">
        <f t="shared" si="78"/>
        <v>0</v>
      </c>
      <c r="W108" s="25">
        <f t="shared" si="79"/>
        <v>0</v>
      </c>
      <c r="X108" s="25">
        <f t="shared" si="80"/>
        <v>0</v>
      </c>
      <c r="Y108" s="25">
        <v>803</v>
      </c>
      <c r="Z108" s="40">
        <f t="shared" si="81"/>
        <v>0</v>
      </c>
      <c r="AA108" s="40">
        <f t="shared" si="82"/>
        <v>0</v>
      </c>
      <c r="AB108" s="40">
        <f t="shared" si="83"/>
        <v>0</v>
      </c>
      <c r="AC108" s="40">
        <f t="shared" si="84"/>
        <v>0</v>
      </c>
      <c r="AD108" s="40">
        <f t="shared" si="85"/>
        <v>0</v>
      </c>
      <c r="AE108" s="40">
        <f t="shared" si="86"/>
        <v>0</v>
      </c>
      <c r="AF108" s="40">
        <f t="shared" si="87"/>
        <v>0</v>
      </c>
      <c r="AG108" s="40">
        <f t="shared" si="88"/>
        <v>0</v>
      </c>
      <c r="AH108" s="40">
        <f t="shared" si="89"/>
        <v>0</v>
      </c>
      <c r="AI108" s="40">
        <f t="shared" si="90"/>
        <v>0</v>
      </c>
      <c r="AJ108" s="40">
        <f t="shared" si="91"/>
        <v>0</v>
      </c>
      <c r="AK108" s="28">
        <f t="shared" si="92"/>
        <v>0</v>
      </c>
    </row>
    <row r="109" spans="1:37">
      <c r="A109" s="13">
        <v>1872</v>
      </c>
      <c r="B109" s="40"/>
      <c r="C109" s="40"/>
      <c r="D109" s="40"/>
      <c r="E109" s="58"/>
      <c r="F109" s="40"/>
      <c r="G109" s="40"/>
      <c r="H109" s="58"/>
      <c r="I109" s="40"/>
      <c r="J109" s="58"/>
      <c r="K109" s="58"/>
      <c r="L109" s="58"/>
      <c r="M109" s="61"/>
      <c r="N109" s="25">
        <f t="shared" si="70"/>
        <v>0</v>
      </c>
      <c r="O109" s="25">
        <f t="shared" si="71"/>
        <v>0</v>
      </c>
      <c r="P109" s="25">
        <f t="shared" si="72"/>
        <v>0</v>
      </c>
      <c r="Q109" s="25">
        <f t="shared" si="73"/>
        <v>0</v>
      </c>
      <c r="R109" s="25">
        <f t="shared" si="74"/>
        <v>0</v>
      </c>
      <c r="S109" s="25">
        <f t="shared" si="75"/>
        <v>0</v>
      </c>
      <c r="T109" s="25">
        <f t="shared" si="76"/>
        <v>0</v>
      </c>
      <c r="U109" s="25">
        <f t="shared" si="77"/>
        <v>0</v>
      </c>
      <c r="V109" s="25">
        <f t="shared" si="78"/>
        <v>0</v>
      </c>
      <c r="W109" s="25">
        <f t="shared" si="79"/>
        <v>0</v>
      </c>
      <c r="X109" s="25">
        <f t="shared" si="80"/>
        <v>0</v>
      </c>
      <c r="Y109" s="25">
        <v>744</v>
      </c>
      <c r="Z109" s="40">
        <f t="shared" si="81"/>
        <v>0</v>
      </c>
      <c r="AA109" s="40">
        <f t="shared" si="82"/>
        <v>0</v>
      </c>
      <c r="AB109" s="40">
        <f t="shared" si="83"/>
        <v>0</v>
      </c>
      <c r="AC109" s="40">
        <f t="shared" si="84"/>
        <v>0</v>
      </c>
      <c r="AD109" s="40">
        <f t="shared" si="85"/>
        <v>0</v>
      </c>
      <c r="AE109" s="40">
        <f t="shared" si="86"/>
        <v>0</v>
      </c>
      <c r="AF109" s="40">
        <f t="shared" si="87"/>
        <v>0</v>
      </c>
      <c r="AG109" s="40">
        <f t="shared" si="88"/>
        <v>0</v>
      </c>
      <c r="AH109" s="40">
        <f t="shared" si="89"/>
        <v>0</v>
      </c>
      <c r="AI109" s="40">
        <f t="shared" si="90"/>
        <v>0</v>
      </c>
      <c r="AJ109" s="40">
        <f t="shared" si="91"/>
        <v>0</v>
      </c>
      <c r="AK109" s="28">
        <f t="shared" si="92"/>
        <v>0</v>
      </c>
    </row>
    <row r="110" spans="1:37">
      <c r="A110" s="13">
        <v>1871</v>
      </c>
      <c r="B110" s="40"/>
      <c r="C110" s="40"/>
      <c r="D110" s="40"/>
      <c r="E110" s="58"/>
      <c r="F110" s="40"/>
      <c r="G110" s="40"/>
      <c r="H110" s="58"/>
      <c r="I110" s="40"/>
      <c r="J110" s="58"/>
      <c r="K110" s="58"/>
      <c r="L110" s="58"/>
      <c r="M110" s="61"/>
      <c r="N110" s="25">
        <f t="shared" si="70"/>
        <v>0</v>
      </c>
      <c r="O110" s="25">
        <f t="shared" si="71"/>
        <v>0</v>
      </c>
      <c r="P110" s="25">
        <f t="shared" si="72"/>
        <v>0</v>
      </c>
      <c r="Q110" s="25">
        <f t="shared" si="73"/>
        <v>0</v>
      </c>
      <c r="R110" s="25">
        <f t="shared" si="74"/>
        <v>0</v>
      </c>
      <c r="S110" s="25">
        <f t="shared" si="75"/>
        <v>0</v>
      </c>
      <c r="T110" s="25">
        <f t="shared" si="76"/>
        <v>0</v>
      </c>
      <c r="U110" s="25">
        <f t="shared" si="77"/>
        <v>0</v>
      </c>
      <c r="V110" s="25">
        <f t="shared" si="78"/>
        <v>0</v>
      </c>
      <c r="W110" s="25">
        <f t="shared" si="79"/>
        <v>0</v>
      </c>
      <c r="X110" s="25">
        <f t="shared" si="80"/>
        <v>0</v>
      </c>
      <c r="Y110" s="25">
        <v>704</v>
      </c>
      <c r="Z110" s="40">
        <f t="shared" si="81"/>
        <v>0</v>
      </c>
      <c r="AA110" s="40">
        <f t="shared" si="82"/>
        <v>0</v>
      </c>
      <c r="AB110" s="40">
        <f t="shared" si="83"/>
        <v>0</v>
      </c>
      <c r="AC110" s="40">
        <f t="shared" si="84"/>
        <v>0</v>
      </c>
      <c r="AD110" s="40">
        <f t="shared" si="85"/>
        <v>0</v>
      </c>
      <c r="AE110" s="40">
        <f t="shared" si="86"/>
        <v>0</v>
      </c>
      <c r="AF110" s="40">
        <f t="shared" si="87"/>
        <v>0</v>
      </c>
      <c r="AG110" s="40">
        <f t="shared" si="88"/>
        <v>0</v>
      </c>
      <c r="AH110" s="40">
        <f t="shared" si="89"/>
        <v>0</v>
      </c>
      <c r="AI110" s="40">
        <f t="shared" si="90"/>
        <v>0</v>
      </c>
      <c r="AJ110" s="40">
        <f t="shared" si="91"/>
        <v>0</v>
      </c>
      <c r="AK110" s="28">
        <f t="shared" si="92"/>
        <v>0</v>
      </c>
    </row>
    <row r="111" spans="1:37">
      <c r="A111" s="13">
        <v>1870</v>
      </c>
      <c r="B111" s="40"/>
      <c r="C111" s="40"/>
      <c r="D111" s="40"/>
      <c r="E111" s="58"/>
      <c r="F111" s="40"/>
      <c r="G111" s="40"/>
      <c r="H111" s="58"/>
      <c r="I111" s="40"/>
      <c r="J111" s="58"/>
      <c r="K111" s="58"/>
      <c r="L111" s="58"/>
      <c r="M111" s="61"/>
      <c r="N111" s="25">
        <f t="shared" si="70"/>
        <v>0</v>
      </c>
      <c r="O111" s="25">
        <f t="shared" si="71"/>
        <v>0</v>
      </c>
      <c r="P111" s="25">
        <f t="shared" si="72"/>
        <v>0</v>
      </c>
      <c r="Q111" s="25">
        <f t="shared" si="73"/>
        <v>0</v>
      </c>
      <c r="R111" s="25">
        <f t="shared" si="74"/>
        <v>0</v>
      </c>
      <c r="S111" s="25">
        <f t="shared" si="75"/>
        <v>0</v>
      </c>
      <c r="T111" s="25">
        <f t="shared" si="76"/>
        <v>0</v>
      </c>
      <c r="U111" s="25">
        <f t="shared" si="77"/>
        <v>0</v>
      </c>
      <c r="V111" s="25">
        <f t="shared" si="78"/>
        <v>0</v>
      </c>
      <c r="W111" s="25">
        <f t="shared" si="79"/>
        <v>0</v>
      </c>
      <c r="X111" s="25">
        <f t="shared" si="80"/>
        <v>0</v>
      </c>
      <c r="Y111" s="25">
        <v>687</v>
      </c>
      <c r="Z111" s="40">
        <f t="shared" si="81"/>
        <v>0</v>
      </c>
      <c r="AA111" s="40">
        <f t="shared" si="82"/>
        <v>0</v>
      </c>
      <c r="AB111" s="40">
        <f t="shared" si="83"/>
        <v>0</v>
      </c>
      <c r="AC111" s="40">
        <f t="shared" si="84"/>
        <v>0</v>
      </c>
      <c r="AD111" s="40">
        <f t="shared" si="85"/>
        <v>0</v>
      </c>
      <c r="AE111" s="40">
        <f t="shared" si="86"/>
        <v>0</v>
      </c>
      <c r="AF111" s="40">
        <f t="shared" si="87"/>
        <v>0</v>
      </c>
      <c r="AG111" s="40">
        <f t="shared" si="88"/>
        <v>0</v>
      </c>
      <c r="AH111" s="40">
        <f t="shared" si="89"/>
        <v>0</v>
      </c>
      <c r="AI111" s="40">
        <f t="shared" si="90"/>
        <v>0</v>
      </c>
      <c r="AJ111" s="40">
        <f t="shared" si="91"/>
        <v>0</v>
      </c>
      <c r="AK111" s="28">
        <f t="shared" si="92"/>
        <v>0</v>
      </c>
    </row>
    <row r="112" spans="1:37">
      <c r="A112" s="13">
        <v>1869</v>
      </c>
      <c r="B112" s="40">
        <v>35.5</v>
      </c>
      <c r="C112" s="40">
        <v>15.7</v>
      </c>
      <c r="D112" s="40">
        <v>4.7</v>
      </c>
      <c r="E112" s="58">
        <v>0.6</v>
      </c>
      <c r="F112" s="40">
        <v>2.1</v>
      </c>
      <c r="G112" s="40"/>
      <c r="H112" s="58">
        <v>0.4</v>
      </c>
      <c r="I112" s="40"/>
      <c r="J112" s="58">
        <v>2.1</v>
      </c>
      <c r="K112" s="58">
        <v>28.2</v>
      </c>
      <c r="L112" s="40">
        <f>100-SUM(B112:K112)</f>
        <v>10.699999999999989</v>
      </c>
      <c r="M112" s="61">
        <v>37659</v>
      </c>
      <c r="N112" s="25">
        <f t="shared" ref="N112:N143" si="93">B112*$M112/100000</f>
        <v>13.368945</v>
      </c>
      <c r="O112" s="25">
        <f t="shared" ref="O112:O143" si="94">C112*$M112/100000</f>
        <v>5.9124629999999989</v>
      </c>
      <c r="P112" s="25">
        <f t="shared" ref="P112:P143" si="95">D112*$M112/100000</f>
        <v>1.7699730000000002</v>
      </c>
      <c r="Q112" s="25">
        <f t="shared" ref="Q112:Q143" si="96">E112*$M112/100000</f>
        <v>0.22595399999999999</v>
      </c>
      <c r="R112" s="25">
        <f t="shared" ref="R112:R143" si="97">F112*$M112/100000</f>
        <v>0.79083900000000007</v>
      </c>
      <c r="S112" s="25">
        <f t="shared" ref="S112:S143" si="98">G112*$M112/100000</f>
        <v>0</v>
      </c>
      <c r="T112" s="25">
        <f t="shared" ref="T112:T143" si="99">H112*$M112/100000</f>
        <v>0.15063599999999999</v>
      </c>
      <c r="U112" s="25">
        <f t="shared" ref="U112:U143" si="100">I112*$M112/100000</f>
        <v>0</v>
      </c>
      <c r="V112" s="25">
        <f t="shared" ref="V112:V143" si="101">J112*$M112/100000</f>
        <v>0.79083900000000007</v>
      </c>
      <c r="W112" s="25">
        <f t="shared" ref="W112:W143" si="102">K112*$M112/100000</f>
        <v>10.619838</v>
      </c>
      <c r="X112" s="25">
        <f t="shared" ref="X112:X143" si="103">L112*$M112/100000</f>
        <v>4.0295129999999961</v>
      </c>
      <c r="Y112" s="25">
        <v>659</v>
      </c>
      <c r="Z112" s="40">
        <f t="shared" si="81"/>
        <v>2.0286714719271624</v>
      </c>
      <c r="AA112" s="40">
        <f t="shared" si="82"/>
        <v>0.89718710166919557</v>
      </c>
      <c r="AB112" s="40">
        <f t="shared" si="83"/>
        <v>0.26858467374810324</v>
      </c>
      <c r="AC112" s="40">
        <f t="shared" si="84"/>
        <v>3.4287405159332318E-2</v>
      </c>
      <c r="AD112" s="40">
        <f t="shared" si="85"/>
        <v>0.12000591805766313</v>
      </c>
      <c r="AE112" s="40">
        <f t="shared" si="86"/>
        <v>0</v>
      </c>
      <c r="AF112" s="40">
        <f t="shared" si="87"/>
        <v>2.2858270106221545E-2</v>
      </c>
      <c r="AG112" s="40">
        <f t="shared" si="88"/>
        <v>0</v>
      </c>
      <c r="AH112" s="40">
        <f t="shared" si="89"/>
        <v>0.12000591805766313</v>
      </c>
      <c r="AI112" s="40">
        <f t="shared" si="90"/>
        <v>1.611508042488619</v>
      </c>
      <c r="AJ112" s="40">
        <f t="shared" si="91"/>
        <v>0.61145872534142576</v>
      </c>
      <c r="AK112" s="28">
        <f t="shared" si="92"/>
        <v>5.7145675265553857</v>
      </c>
    </row>
    <row r="113" spans="1:37">
      <c r="A113" s="13">
        <v>1868</v>
      </c>
      <c r="B113" s="40"/>
      <c r="C113" s="40"/>
      <c r="D113" s="40"/>
      <c r="E113" s="58"/>
      <c r="F113" s="40"/>
      <c r="G113" s="40"/>
      <c r="H113" s="58"/>
      <c r="I113" s="40"/>
      <c r="J113" s="58"/>
      <c r="K113" s="58"/>
      <c r="L113" s="58"/>
      <c r="M113" s="61"/>
      <c r="N113" s="25">
        <f t="shared" si="93"/>
        <v>0</v>
      </c>
      <c r="O113" s="25">
        <f t="shared" si="94"/>
        <v>0</v>
      </c>
      <c r="P113" s="25">
        <f t="shared" si="95"/>
        <v>0</v>
      </c>
      <c r="Q113" s="25">
        <f t="shared" si="96"/>
        <v>0</v>
      </c>
      <c r="R113" s="25">
        <f t="shared" si="97"/>
        <v>0</v>
      </c>
      <c r="S113" s="25">
        <f t="shared" si="98"/>
        <v>0</v>
      </c>
      <c r="T113" s="25">
        <f t="shared" si="99"/>
        <v>0</v>
      </c>
      <c r="U113" s="25">
        <f t="shared" si="100"/>
        <v>0</v>
      </c>
      <c r="V113" s="25">
        <f t="shared" si="101"/>
        <v>0</v>
      </c>
      <c r="W113" s="25">
        <f t="shared" si="102"/>
        <v>0</v>
      </c>
      <c r="X113" s="25">
        <f t="shared" si="103"/>
        <v>0</v>
      </c>
      <c r="Y113" s="25">
        <v>670</v>
      </c>
      <c r="Z113" s="40">
        <f t="shared" si="81"/>
        <v>0</v>
      </c>
      <c r="AA113" s="40">
        <f t="shared" si="82"/>
        <v>0</v>
      </c>
      <c r="AB113" s="40">
        <f t="shared" si="83"/>
        <v>0</v>
      </c>
      <c r="AC113" s="40">
        <f t="shared" si="84"/>
        <v>0</v>
      </c>
      <c r="AD113" s="40">
        <f t="shared" si="85"/>
        <v>0</v>
      </c>
      <c r="AE113" s="40">
        <f t="shared" si="86"/>
        <v>0</v>
      </c>
      <c r="AF113" s="40">
        <f t="shared" si="87"/>
        <v>0</v>
      </c>
      <c r="AG113" s="40">
        <f t="shared" si="88"/>
        <v>0</v>
      </c>
      <c r="AH113" s="40">
        <f t="shared" si="89"/>
        <v>0</v>
      </c>
      <c r="AI113" s="40">
        <f t="shared" si="90"/>
        <v>0</v>
      </c>
      <c r="AJ113" s="40">
        <f t="shared" si="91"/>
        <v>0</v>
      </c>
      <c r="AK113" s="28">
        <f t="shared" si="92"/>
        <v>0</v>
      </c>
    </row>
    <row r="114" spans="1:37" hidden="1">
      <c r="A114" s="13">
        <v>1867</v>
      </c>
      <c r="B114" s="40"/>
      <c r="C114" s="40"/>
      <c r="D114" s="40"/>
      <c r="E114" s="58"/>
      <c r="F114" s="40"/>
      <c r="G114" s="40"/>
      <c r="H114" s="58"/>
      <c r="I114" s="40"/>
      <c r="J114" s="58"/>
      <c r="K114" s="58"/>
      <c r="L114" s="58"/>
      <c r="M114" s="61"/>
      <c r="N114" s="25">
        <f t="shared" si="93"/>
        <v>0</v>
      </c>
      <c r="O114" s="25">
        <f t="shared" si="94"/>
        <v>0</v>
      </c>
      <c r="P114" s="25">
        <f t="shared" si="95"/>
        <v>0</v>
      </c>
      <c r="Q114" s="25">
        <f t="shared" si="96"/>
        <v>0</v>
      </c>
      <c r="R114" s="25">
        <f t="shared" si="97"/>
        <v>0</v>
      </c>
      <c r="S114" s="25">
        <f t="shared" si="98"/>
        <v>0</v>
      </c>
      <c r="T114" s="25">
        <f t="shared" si="99"/>
        <v>0</v>
      </c>
      <c r="U114" s="25">
        <f t="shared" si="100"/>
        <v>0</v>
      </c>
      <c r="V114" s="25">
        <f t="shared" si="101"/>
        <v>0</v>
      </c>
      <c r="W114" s="25">
        <f t="shared" si="102"/>
        <v>0</v>
      </c>
      <c r="X114" s="25">
        <f t="shared" si="103"/>
        <v>0</v>
      </c>
      <c r="Y114" s="25">
        <v>651</v>
      </c>
      <c r="Z114" s="40">
        <f t="shared" si="81"/>
        <v>0</v>
      </c>
      <c r="AA114" s="40">
        <f t="shared" si="82"/>
        <v>0</v>
      </c>
      <c r="AB114" s="40">
        <f t="shared" si="83"/>
        <v>0</v>
      </c>
      <c r="AC114" s="40">
        <f t="shared" si="84"/>
        <v>0</v>
      </c>
      <c r="AD114" s="40">
        <f t="shared" si="85"/>
        <v>0</v>
      </c>
      <c r="AE114" s="40">
        <f t="shared" si="86"/>
        <v>0</v>
      </c>
      <c r="AF114" s="40">
        <f t="shared" si="87"/>
        <v>0</v>
      </c>
      <c r="AG114" s="40">
        <f t="shared" si="88"/>
        <v>0</v>
      </c>
      <c r="AH114" s="40">
        <f t="shared" si="89"/>
        <v>0</v>
      </c>
      <c r="AI114" s="40">
        <f t="shared" si="90"/>
        <v>0</v>
      </c>
      <c r="AJ114" s="40">
        <f t="shared" si="91"/>
        <v>0</v>
      </c>
      <c r="AK114" s="28">
        <f t="shared" si="92"/>
        <v>0</v>
      </c>
    </row>
    <row r="115" spans="1:37" hidden="1">
      <c r="A115" s="13">
        <v>1866</v>
      </c>
      <c r="B115" s="40"/>
      <c r="C115" s="40"/>
      <c r="D115" s="40"/>
      <c r="E115" s="58"/>
      <c r="F115" s="40"/>
      <c r="G115" s="40"/>
      <c r="H115" s="58"/>
      <c r="I115" s="40"/>
      <c r="J115" s="58"/>
      <c r="K115" s="58"/>
      <c r="L115" s="58"/>
      <c r="M115" s="61"/>
      <c r="N115" s="25">
        <f t="shared" si="93"/>
        <v>0</v>
      </c>
      <c r="O115" s="25">
        <f t="shared" si="94"/>
        <v>0</v>
      </c>
      <c r="P115" s="25">
        <f t="shared" si="95"/>
        <v>0</v>
      </c>
      <c r="Q115" s="25">
        <f t="shared" si="96"/>
        <v>0</v>
      </c>
      <c r="R115" s="25">
        <f t="shared" si="97"/>
        <v>0</v>
      </c>
      <c r="S115" s="25">
        <f t="shared" si="98"/>
        <v>0</v>
      </c>
      <c r="T115" s="25">
        <f t="shared" si="99"/>
        <v>0</v>
      </c>
      <c r="U115" s="25">
        <f t="shared" si="100"/>
        <v>0</v>
      </c>
      <c r="V115" s="25">
        <f t="shared" si="101"/>
        <v>0</v>
      </c>
      <c r="W115" s="25">
        <f t="shared" si="102"/>
        <v>0</v>
      </c>
      <c r="X115" s="25">
        <f t="shared" si="103"/>
        <v>0</v>
      </c>
      <c r="Y115" s="25">
        <v>608</v>
      </c>
      <c r="Z115" s="40">
        <f t="shared" si="81"/>
        <v>0</v>
      </c>
      <c r="AA115" s="40">
        <f t="shared" si="82"/>
        <v>0</v>
      </c>
      <c r="AB115" s="40">
        <f t="shared" si="83"/>
        <v>0</v>
      </c>
      <c r="AC115" s="40">
        <f t="shared" si="84"/>
        <v>0</v>
      </c>
      <c r="AD115" s="40">
        <f t="shared" si="85"/>
        <v>0</v>
      </c>
      <c r="AE115" s="40">
        <f t="shared" si="86"/>
        <v>0</v>
      </c>
      <c r="AF115" s="40">
        <f t="shared" si="87"/>
        <v>0</v>
      </c>
      <c r="AG115" s="40">
        <f t="shared" si="88"/>
        <v>0</v>
      </c>
      <c r="AH115" s="40">
        <f t="shared" si="89"/>
        <v>0</v>
      </c>
      <c r="AI115" s="40">
        <f t="shared" si="90"/>
        <v>0</v>
      </c>
      <c r="AJ115" s="40">
        <f t="shared" si="91"/>
        <v>0</v>
      </c>
      <c r="AK115" s="28">
        <f t="shared" si="92"/>
        <v>0</v>
      </c>
    </row>
    <row r="116" spans="1:37" hidden="1">
      <c r="A116" s="13">
        <v>1865</v>
      </c>
      <c r="B116" s="40"/>
      <c r="C116" s="40"/>
      <c r="D116" s="40"/>
      <c r="E116" s="58"/>
      <c r="F116" s="40"/>
      <c r="G116" s="40"/>
      <c r="H116" s="58"/>
      <c r="I116" s="40"/>
      <c r="J116" s="58"/>
      <c r="K116" s="58"/>
      <c r="L116" s="58"/>
      <c r="M116" s="61"/>
      <c r="N116" s="25">
        <f t="shared" si="93"/>
        <v>0</v>
      </c>
      <c r="O116" s="25">
        <f t="shared" si="94"/>
        <v>0</v>
      </c>
      <c r="P116" s="25">
        <f t="shared" si="95"/>
        <v>0</v>
      </c>
      <c r="Q116" s="25">
        <f t="shared" si="96"/>
        <v>0</v>
      </c>
      <c r="R116" s="25">
        <f t="shared" si="97"/>
        <v>0</v>
      </c>
      <c r="S116" s="25">
        <f t="shared" si="98"/>
        <v>0</v>
      </c>
      <c r="T116" s="25">
        <f t="shared" si="99"/>
        <v>0</v>
      </c>
      <c r="U116" s="25">
        <f t="shared" si="100"/>
        <v>0</v>
      </c>
      <c r="V116" s="25">
        <f t="shared" si="101"/>
        <v>0</v>
      </c>
      <c r="W116" s="25">
        <f t="shared" si="102"/>
        <v>0</v>
      </c>
      <c r="X116" s="25">
        <f t="shared" si="103"/>
        <v>0</v>
      </c>
      <c r="Y116" s="25">
        <v>592</v>
      </c>
      <c r="Z116" s="40">
        <f t="shared" si="81"/>
        <v>0</v>
      </c>
      <c r="AA116" s="40">
        <f t="shared" si="82"/>
        <v>0</v>
      </c>
      <c r="AB116" s="40">
        <f t="shared" si="83"/>
        <v>0</v>
      </c>
      <c r="AC116" s="40">
        <f t="shared" si="84"/>
        <v>0</v>
      </c>
      <c r="AD116" s="40">
        <f t="shared" si="85"/>
        <v>0</v>
      </c>
      <c r="AE116" s="40">
        <f t="shared" si="86"/>
        <v>0</v>
      </c>
      <c r="AF116" s="40">
        <f t="shared" si="87"/>
        <v>0</v>
      </c>
      <c r="AG116" s="40">
        <f t="shared" si="88"/>
        <v>0</v>
      </c>
      <c r="AH116" s="40">
        <f t="shared" si="89"/>
        <v>0</v>
      </c>
      <c r="AI116" s="40">
        <f t="shared" si="90"/>
        <v>0</v>
      </c>
      <c r="AJ116" s="40">
        <f t="shared" si="91"/>
        <v>0</v>
      </c>
      <c r="AK116" s="28">
        <f t="shared" si="92"/>
        <v>0</v>
      </c>
    </row>
    <row r="117" spans="1:37" hidden="1">
      <c r="A117" s="13">
        <v>1864</v>
      </c>
      <c r="B117" s="40"/>
      <c r="C117" s="40"/>
      <c r="D117" s="40"/>
      <c r="E117" s="58"/>
      <c r="F117" s="40"/>
      <c r="G117" s="40"/>
      <c r="H117" s="58"/>
      <c r="I117" s="40"/>
      <c r="J117" s="58"/>
      <c r="K117" s="58"/>
      <c r="L117" s="58"/>
      <c r="M117" s="61"/>
      <c r="N117" s="25">
        <f t="shared" si="93"/>
        <v>0</v>
      </c>
      <c r="O117" s="25">
        <f t="shared" si="94"/>
        <v>0</v>
      </c>
      <c r="P117" s="25">
        <f t="shared" si="95"/>
        <v>0</v>
      </c>
      <c r="Q117" s="25">
        <f t="shared" si="96"/>
        <v>0</v>
      </c>
      <c r="R117" s="25">
        <f t="shared" si="97"/>
        <v>0</v>
      </c>
      <c r="S117" s="25">
        <f t="shared" si="98"/>
        <v>0</v>
      </c>
      <c r="T117" s="25">
        <f t="shared" si="99"/>
        <v>0</v>
      </c>
      <c r="U117" s="25">
        <f t="shared" si="100"/>
        <v>0</v>
      </c>
      <c r="V117" s="25">
        <f t="shared" si="101"/>
        <v>0</v>
      </c>
      <c r="W117" s="25">
        <f t="shared" si="102"/>
        <v>0</v>
      </c>
      <c r="X117" s="25">
        <f t="shared" si="103"/>
        <v>0</v>
      </c>
      <c r="Y117" s="25">
        <v>518</v>
      </c>
      <c r="Z117" s="40">
        <f t="shared" si="81"/>
        <v>0</v>
      </c>
      <c r="AA117" s="40">
        <f t="shared" si="82"/>
        <v>0</v>
      </c>
      <c r="AB117" s="40">
        <f t="shared" si="83"/>
        <v>0</v>
      </c>
      <c r="AC117" s="40">
        <f t="shared" si="84"/>
        <v>0</v>
      </c>
      <c r="AD117" s="40">
        <f t="shared" si="85"/>
        <v>0</v>
      </c>
      <c r="AE117" s="40">
        <f t="shared" si="86"/>
        <v>0</v>
      </c>
      <c r="AF117" s="40">
        <f t="shared" si="87"/>
        <v>0</v>
      </c>
      <c r="AG117" s="40">
        <f t="shared" si="88"/>
        <v>0</v>
      </c>
      <c r="AH117" s="40">
        <f t="shared" si="89"/>
        <v>0</v>
      </c>
      <c r="AI117" s="40">
        <f t="shared" si="90"/>
        <v>0</v>
      </c>
      <c r="AJ117" s="40">
        <f t="shared" si="91"/>
        <v>0</v>
      </c>
      <c r="AK117" s="28">
        <f t="shared" si="92"/>
        <v>0</v>
      </c>
    </row>
    <row r="118" spans="1:37" hidden="1">
      <c r="A118" s="13">
        <v>1863</v>
      </c>
      <c r="B118" s="40"/>
      <c r="C118" s="40"/>
      <c r="D118" s="40"/>
      <c r="E118" s="58"/>
      <c r="F118" s="40"/>
      <c r="G118" s="40"/>
      <c r="H118" s="58"/>
      <c r="I118" s="40"/>
      <c r="J118" s="58"/>
      <c r="K118" s="58"/>
      <c r="L118" s="58"/>
      <c r="M118" s="61"/>
      <c r="N118" s="25">
        <f t="shared" si="93"/>
        <v>0</v>
      </c>
      <c r="O118" s="25">
        <f t="shared" si="94"/>
        <v>0</v>
      </c>
      <c r="P118" s="25">
        <f t="shared" si="95"/>
        <v>0</v>
      </c>
      <c r="Q118" s="25">
        <f t="shared" si="96"/>
        <v>0</v>
      </c>
      <c r="R118" s="25">
        <f t="shared" si="97"/>
        <v>0</v>
      </c>
      <c r="S118" s="25">
        <f t="shared" si="98"/>
        <v>0</v>
      </c>
      <c r="T118" s="25">
        <f t="shared" si="99"/>
        <v>0</v>
      </c>
      <c r="U118" s="25">
        <f t="shared" si="100"/>
        <v>0</v>
      </c>
      <c r="V118" s="25">
        <f t="shared" si="101"/>
        <v>0</v>
      </c>
      <c r="W118" s="25">
        <f t="shared" si="102"/>
        <v>0</v>
      </c>
      <c r="X118" s="25">
        <f t="shared" si="103"/>
        <v>0</v>
      </c>
      <c r="Y118" s="25">
        <v>508</v>
      </c>
      <c r="Z118" s="40">
        <f t="shared" si="81"/>
        <v>0</v>
      </c>
      <c r="AA118" s="40">
        <f t="shared" si="82"/>
        <v>0</v>
      </c>
      <c r="AB118" s="40">
        <f t="shared" si="83"/>
        <v>0</v>
      </c>
      <c r="AC118" s="40">
        <f t="shared" si="84"/>
        <v>0</v>
      </c>
      <c r="AD118" s="40">
        <f t="shared" si="85"/>
        <v>0</v>
      </c>
      <c r="AE118" s="40">
        <f t="shared" si="86"/>
        <v>0</v>
      </c>
      <c r="AF118" s="40">
        <f t="shared" si="87"/>
        <v>0</v>
      </c>
      <c r="AG118" s="40">
        <f t="shared" si="88"/>
        <v>0</v>
      </c>
      <c r="AH118" s="40">
        <f t="shared" si="89"/>
        <v>0</v>
      </c>
      <c r="AI118" s="40">
        <f t="shared" si="90"/>
        <v>0</v>
      </c>
      <c r="AJ118" s="40">
        <f t="shared" si="91"/>
        <v>0</v>
      </c>
      <c r="AK118" s="28">
        <f t="shared" si="92"/>
        <v>0</v>
      </c>
    </row>
    <row r="119" spans="1:37" hidden="1">
      <c r="A119" s="13">
        <v>1862</v>
      </c>
      <c r="B119" s="40"/>
      <c r="C119" s="40"/>
      <c r="D119" s="40"/>
      <c r="E119" s="58"/>
      <c r="F119" s="40"/>
      <c r="G119" s="40"/>
      <c r="H119" s="58"/>
      <c r="I119" s="40"/>
      <c r="J119" s="58"/>
      <c r="K119" s="58"/>
      <c r="L119" s="58"/>
      <c r="M119" s="61"/>
      <c r="N119" s="25">
        <f t="shared" si="93"/>
        <v>0</v>
      </c>
      <c r="O119" s="25">
        <f t="shared" si="94"/>
        <v>0</v>
      </c>
      <c r="P119" s="25">
        <f t="shared" si="95"/>
        <v>0</v>
      </c>
      <c r="Q119" s="25">
        <f t="shared" si="96"/>
        <v>0</v>
      </c>
      <c r="R119" s="25">
        <f t="shared" si="97"/>
        <v>0</v>
      </c>
      <c r="S119" s="25">
        <f t="shared" si="98"/>
        <v>0</v>
      </c>
      <c r="T119" s="25">
        <f t="shared" si="99"/>
        <v>0</v>
      </c>
      <c r="U119" s="25">
        <f t="shared" si="100"/>
        <v>0</v>
      </c>
      <c r="V119" s="25">
        <f t="shared" si="101"/>
        <v>0</v>
      </c>
      <c r="W119" s="25">
        <f t="shared" si="102"/>
        <v>0</v>
      </c>
      <c r="X119" s="25">
        <f t="shared" si="103"/>
        <v>0</v>
      </c>
      <c r="Y119" s="25">
        <v>504</v>
      </c>
      <c r="Z119" s="40">
        <f t="shared" si="81"/>
        <v>0</v>
      </c>
      <c r="AA119" s="40">
        <f t="shared" si="82"/>
        <v>0</v>
      </c>
      <c r="AB119" s="40">
        <f t="shared" si="83"/>
        <v>0</v>
      </c>
      <c r="AC119" s="40">
        <f t="shared" si="84"/>
        <v>0</v>
      </c>
      <c r="AD119" s="40">
        <f t="shared" si="85"/>
        <v>0</v>
      </c>
      <c r="AE119" s="40">
        <f t="shared" si="86"/>
        <v>0</v>
      </c>
      <c r="AF119" s="40">
        <f t="shared" si="87"/>
        <v>0</v>
      </c>
      <c r="AG119" s="40">
        <f t="shared" si="88"/>
        <v>0</v>
      </c>
      <c r="AH119" s="40">
        <f t="shared" si="89"/>
        <v>0</v>
      </c>
      <c r="AI119" s="40">
        <f t="shared" si="90"/>
        <v>0</v>
      </c>
      <c r="AJ119" s="40">
        <f t="shared" si="91"/>
        <v>0</v>
      </c>
      <c r="AK119" s="28">
        <f t="shared" si="92"/>
        <v>0</v>
      </c>
    </row>
    <row r="120" spans="1:37" hidden="1">
      <c r="A120" s="13">
        <v>1861</v>
      </c>
      <c r="B120" s="40"/>
      <c r="C120" s="40"/>
      <c r="D120" s="40"/>
      <c r="E120" s="58"/>
      <c r="F120" s="40"/>
      <c r="G120" s="40"/>
      <c r="H120" s="58"/>
      <c r="I120" s="40"/>
      <c r="J120" s="58"/>
      <c r="K120" s="58"/>
      <c r="L120" s="58"/>
      <c r="M120" s="61"/>
      <c r="N120" s="25">
        <f t="shared" si="93"/>
        <v>0</v>
      </c>
      <c r="O120" s="25">
        <f t="shared" si="94"/>
        <v>0</v>
      </c>
      <c r="P120" s="25">
        <f t="shared" si="95"/>
        <v>0</v>
      </c>
      <c r="Q120" s="25">
        <f t="shared" si="96"/>
        <v>0</v>
      </c>
      <c r="R120" s="25">
        <f t="shared" si="97"/>
        <v>0</v>
      </c>
      <c r="S120" s="25">
        <f t="shared" si="98"/>
        <v>0</v>
      </c>
      <c r="T120" s="25">
        <f t="shared" si="99"/>
        <v>0</v>
      </c>
      <c r="U120" s="25">
        <f t="shared" si="100"/>
        <v>0</v>
      </c>
      <c r="V120" s="25">
        <f t="shared" si="101"/>
        <v>0</v>
      </c>
      <c r="W120" s="25">
        <f t="shared" si="102"/>
        <v>0</v>
      </c>
      <c r="X120" s="25">
        <f t="shared" si="103"/>
        <v>0</v>
      </c>
      <c r="Y120" s="25">
        <v>511</v>
      </c>
      <c r="Z120" s="40">
        <f t="shared" si="81"/>
        <v>0</v>
      </c>
      <c r="AA120" s="40">
        <f t="shared" si="82"/>
        <v>0</v>
      </c>
      <c r="AB120" s="40">
        <f t="shared" si="83"/>
        <v>0</v>
      </c>
      <c r="AC120" s="40">
        <f t="shared" si="84"/>
        <v>0</v>
      </c>
      <c r="AD120" s="40">
        <f t="shared" si="85"/>
        <v>0</v>
      </c>
      <c r="AE120" s="40">
        <f t="shared" si="86"/>
        <v>0</v>
      </c>
      <c r="AF120" s="40">
        <f t="shared" si="87"/>
        <v>0</v>
      </c>
      <c r="AG120" s="40">
        <f t="shared" si="88"/>
        <v>0</v>
      </c>
      <c r="AH120" s="40">
        <f t="shared" si="89"/>
        <v>0</v>
      </c>
      <c r="AI120" s="40">
        <f t="shared" si="90"/>
        <v>0</v>
      </c>
      <c r="AJ120" s="40">
        <f t="shared" si="91"/>
        <v>0</v>
      </c>
      <c r="AK120" s="28">
        <f t="shared" si="92"/>
        <v>0</v>
      </c>
    </row>
    <row r="121" spans="1:37" hidden="1">
      <c r="A121" s="13">
        <v>1860</v>
      </c>
      <c r="B121" s="40"/>
      <c r="C121" s="40"/>
      <c r="D121" s="40"/>
      <c r="E121" s="58"/>
      <c r="F121" s="40"/>
      <c r="G121" s="40"/>
      <c r="H121" s="58"/>
      <c r="I121" s="40"/>
      <c r="J121" s="58"/>
      <c r="K121" s="58"/>
      <c r="L121" s="58"/>
      <c r="M121" s="61"/>
      <c r="N121" s="25">
        <f t="shared" si="93"/>
        <v>0</v>
      </c>
      <c r="O121" s="25">
        <f t="shared" si="94"/>
        <v>0</v>
      </c>
      <c r="P121" s="25">
        <f t="shared" si="95"/>
        <v>0</v>
      </c>
      <c r="Q121" s="25">
        <f t="shared" si="96"/>
        <v>0</v>
      </c>
      <c r="R121" s="25">
        <f t="shared" si="97"/>
        <v>0</v>
      </c>
      <c r="S121" s="25">
        <f t="shared" si="98"/>
        <v>0</v>
      </c>
      <c r="T121" s="25">
        <f t="shared" si="99"/>
        <v>0</v>
      </c>
      <c r="U121" s="25">
        <f t="shared" si="100"/>
        <v>0</v>
      </c>
      <c r="V121" s="25">
        <f t="shared" si="101"/>
        <v>0</v>
      </c>
      <c r="W121" s="25">
        <f t="shared" si="102"/>
        <v>0</v>
      </c>
      <c r="X121" s="25">
        <f t="shared" si="103"/>
        <v>0</v>
      </c>
      <c r="Y121" s="25">
        <v>475</v>
      </c>
      <c r="Z121" s="40">
        <f t="shared" si="81"/>
        <v>0</v>
      </c>
      <c r="AA121" s="40">
        <f t="shared" si="82"/>
        <v>0</v>
      </c>
      <c r="AB121" s="40">
        <f t="shared" si="83"/>
        <v>0</v>
      </c>
      <c r="AC121" s="40">
        <f t="shared" si="84"/>
        <v>0</v>
      </c>
      <c r="AD121" s="40">
        <f t="shared" si="85"/>
        <v>0</v>
      </c>
      <c r="AE121" s="40">
        <f t="shared" si="86"/>
        <v>0</v>
      </c>
      <c r="AF121" s="40">
        <f t="shared" si="87"/>
        <v>0</v>
      </c>
      <c r="AG121" s="40">
        <f t="shared" si="88"/>
        <v>0</v>
      </c>
      <c r="AH121" s="40">
        <f t="shared" si="89"/>
        <v>0</v>
      </c>
      <c r="AI121" s="40">
        <f t="shared" si="90"/>
        <v>0</v>
      </c>
      <c r="AJ121" s="40">
        <f t="shared" si="91"/>
        <v>0</v>
      </c>
      <c r="AK121" s="28">
        <f t="shared" si="92"/>
        <v>0</v>
      </c>
    </row>
    <row r="122" spans="1:37" hidden="1">
      <c r="A122" s="13">
        <v>1859</v>
      </c>
      <c r="B122" s="40"/>
      <c r="C122" s="40"/>
      <c r="D122" s="40"/>
      <c r="E122" s="58"/>
      <c r="F122" s="40"/>
      <c r="G122" s="40"/>
      <c r="H122" s="58"/>
      <c r="I122" s="40"/>
      <c r="J122" s="58"/>
      <c r="K122" s="58"/>
      <c r="L122" s="58"/>
      <c r="M122" s="61"/>
      <c r="N122" s="25">
        <f t="shared" si="93"/>
        <v>0</v>
      </c>
      <c r="O122" s="25">
        <f t="shared" si="94"/>
        <v>0</v>
      </c>
      <c r="P122" s="25">
        <f t="shared" si="95"/>
        <v>0</v>
      </c>
      <c r="Q122" s="25">
        <f t="shared" si="96"/>
        <v>0</v>
      </c>
      <c r="R122" s="25">
        <f t="shared" si="97"/>
        <v>0</v>
      </c>
      <c r="S122" s="25">
        <f t="shared" si="98"/>
        <v>0</v>
      </c>
      <c r="T122" s="25">
        <f t="shared" si="99"/>
        <v>0</v>
      </c>
      <c r="U122" s="25">
        <f t="shared" si="100"/>
        <v>0</v>
      </c>
      <c r="V122" s="25">
        <f t="shared" si="101"/>
        <v>0</v>
      </c>
      <c r="W122" s="25">
        <f t="shared" si="102"/>
        <v>0</v>
      </c>
      <c r="X122" s="25">
        <f t="shared" si="103"/>
        <v>0</v>
      </c>
      <c r="Y122" s="25">
        <v>478</v>
      </c>
      <c r="Z122" s="40">
        <f t="shared" si="81"/>
        <v>0</v>
      </c>
      <c r="AA122" s="40">
        <f t="shared" si="82"/>
        <v>0</v>
      </c>
      <c r="AB122" s="40">
        <f t="shared" si="83"/>
        <v>0</v>
      </c>
      <c r="AC122" s="40">
        <f t="shared" si="84"/>
        <v>0</v>
      </c>
      <c r="AD122" s="40">
        <f t="shared" si="85"/>
        <v>0</v>
      </c>
      <c r="AE122" s="40">
        <f t="shared" si="86"/>
        <v>0</v>
      </c>
      <c r="AF122" s="40">
        <f t="shared" si="87"/>
        <v>0</v>
      </c>
      <c r="AG122" s="40">
        <f t="shared" si="88"/>
        <v>0</v>
      </c>
      <c r="AH122" s="40">
        <f t="shared" si="89"/>
        <v>0</v>
      </c>
      <c r="AI122" s="40">
        <f t="shared" si="90"/>
        <v>0</v>
      </c>
      <c r="AJ122" s="40">
        <f t="shared" si="91"/>
        <v>0</v>
      </c>
      <c r="AK122" s="28">
        <f t="shared" si="92"/>
        <v>0</v>
      </c>
    </row>
    <row r="123" spans="1:37" hidden="1">
      <c r="A123" s="13">
        <v>1858</v>
      </c>
      <c r="B123" s="40"/>
      <c r="C123" s="40"/>
      <c r="D123" s="40"/>
      <c r="E123" s="58"/>
      <c r="F123" s="40"/>
      <c r="G123" s="40"/>
      <c r="H123" s="58"/>
      <c r="I123" s="40"/>
      <c r="J123" s="58"/>
      <c r="K123" s="58"/>
      <c r="L123" s="58"/>
      <c r="M123" s="61"/>
      <c r="N123" s="25">
        <f t="shared" si="93"/>
        <v>0</v>
      </c>
      <c r="O123" s="25">
        <f t="shared" si="94"/>
        <v>0</v>
      </c>
      <c r="P123" s="25">
        <f t="shared" si="95"/>
        <v>0</v>
      </c>
      <c r="Q123" s="25">
        <f t="shared" si="96"/>
        <v>0</v>
      </c>
      <c r="R123" s="25">
        <f t="shared" si="97"/>
        <v>0</v>
      </c>
      <c r="S123" s="25">
        <f t="shared" si="98"/>
        <v>0</v>
      </c>
      <c r="T123" s="25">
        <f t="shared" si="99"/>
        <v>0</v>
      </c>
      <c r="U123" s="25">
        <f t="shared" si="100"/>
        <v>0</v>
      </c>
      <c r="V123" s="25">
        <f t="shared" si="101"/>
        <v>0</v>
      </c>
      <c r="W123" s="25">
        <f t="shared" si="102"/>
        <v>0</v>
      </c>
      <c r="X123" s="25">
        <f t="shared" si="103"/>
        <v>0</v>
      </c>
      <c r="Y123" s="25">
        <v>465</v>
      </c>
      <c r="Z123" s="40">
        <f t="shared" si="81"/>
        <v>0</v>
      </c>
      <c r="AA123" s="40">
        <f t="shared" si="82"/>
        <v>0</v>
      </c>
      <c r="AB123" s="40">
        <f t="shared" si="83"/>
        <v>0</v>
      </c>
      <c r="AC123" s="40">
        <f t="shared" si="84"/>
        <v>0</v>
      </c>
      <c r="AD123" s="40">
        <f t="shared" si="85"/>
        <v>0</v>
      </c>
      <c r="AE123" s="40">
        <f t="shared" si="86"/>
        <v>0</v>
      </c>
      <c r="AF123" s="40">
        <f t="shared" si="87"/>
        <v>0</v>
      </c>
      <c r="AG123" s="40">
        <f t="shared" si="88"/>
        <v>0</v>
      </c>
      <c r="AH123" s="40">
        <f t="shared" si="89"/>
        <v>0</v>
      </c>
      <c r="AI123" s="40">
        <f t="shared" si="90"/>
        <v>0</v>
      </c>
      <c r="AJ123" s="40">
        <f t="shared" si="91"/>
        <v>0</v>
      </c>
      <c r="AK123" s="28">
        <f t="shared" si="92"/>
        <v>0</v>
      </c>
    </row>
    <row r="124" spans="1:37" hidden="1">
      <c r="A124" s="13">
        <v>1857</v>
      </c>
      <c r="B124" s="40"/>
      <c r="C124" s="40"/>
      <c r="D124" s="40"/>
      <c r="E124" s="58"/>
      <c r="F124" s="40"/>
      <c r="G124" s="40"/>
      <c r="H124" s="58"/>
      <c r="I124" s="40"/>
      <c r="J124" s="58"/>
      <c r="K124" s="58"/>
      <c r="L124" s="58"/>
      <c r="M124" s="61"/>
      <c r="N124" s="25">
        <f t="shared" si="93"/>
        <v>0</v>
      </c>
      <c r="O124" s="25">
        <f t="shared" si="94"/>
        <v>0</v>
      </c>
      <c r="P124" s="25">
        <f t="shared" si="95"/>
        <v>0</v>
      </c>
      <c r="Q124" s="25">
        <f t="shared" si="96"/>
        <v>0</v>
      </c>
      <c r="R124" s="25">
        <f t="shared" si="97"/>
        <v>0</v>
      </c>
      <c r="S124" s="25">
        <f t="shared" si="98"/>
        <v>0</v>
      </c>
      <c r="T124" s="25">
        <f t="shared" si="99"/>
        <v>0</v>
      </c>
      <c r="U124" s="25">
        <f t="shared" si="100"/>
        <v>0</v>
      </c>
      <c r="V124" s="25">
        <f t="shared" si="101"/>
        <v>0</v>
      </c>
      <c r="W124" s="25">
        <f t="shared" si="102"/>
        <v>0</v>
      </c>
      <c r="X124" s="25">
        <f t="shared" si="103"/>
        <v>0</v>
      </c>
      <c r="Y124" s="25">
        <v>504</v>
      </c>
      <c r="Z124" s="40">
        <f t="shared" si="81"/>
        <v>0</v>
      </c>
      <c r="AA124" s="40">
        <f t="shared" si="82"/>
        <v>0</v>
      </c>
      <c r="AB124" s="40">
        <f t="shared" si="83"/>
        <v>0</v>
      </c>
      <c r="AC124" s="40">
        <f t="shared" si="84"/>
        <v>0</v>
      </c>
      <c r="AD124" s="40">
        <f t="shared" si="85"/>
        <v>0</v>
      </c>
      <c r="AE124" s="40">
        <f t="shared" si="86"/>
        <v>0</v>
      </c>
      <c r="AF124" s="40">
        <f t="shared" si="87"/>
        <v>0</v>
      </c>
      <c r="AG124" s="40">
        <f t="shared" si="88"/>
        <v>0</v>
      </c>
      <c r="AH124" s="40">
        <f t="shared" si="89"/>
        <v>0</v>
      </c>
      <c r="AI124" s="40">
        <f t="shared" si="90"/>
        <v>0</v>
      </c>
      <c r="AJ124" s="40">
        <f t="shared" si="91"/>
        <v>0</v>
      </c>
      <c r="AK124" s="28">
        <f t="shared" si="92"/>
        <v>0</v>
      </c>
    </row>
    <row r="125" spans="1:37" hidden="1">
      <c r="A125" s="13">
        <v>1856</v>
      </c>
      <c r="B125" s="40"/>
      <c r="C125" s="40"/>
      <c r="D125" s="40"/>
      <c r="E125" s="58"/>
      <c r="F125" s="40"/>
      <c r="G125" s="40"/>
      <c r="H125" s="58"/>
      <c r="I125" s="40"/>
      <c r="J125" s="58"/>
      <c r="K125" s="58"/>
      <c r="L125" s="58"/>
      <c r="M125" s="61"/>
      <c r="N125" s="25">
        <f t="shared" si="93"/>
        <v>0</v>
      </c>
      <c r="O125" s="25">
        <f t="shared" si="94"/>
        <v>0</v>
      </c>
      <c r="P125" s="25">
        <f t="shared" si="95"/>
        <v>0</v>
      </c>
      <c r="Q125" s="25">
        <f t="shared" si="96"/>
        <v>0</v>
      </c>
      <c r="R125" s="25">
        <f t="shared" si="97"/>
        <v>0</v>
      </c>
      <c r="S125" s="25">
        <f t="shared" si="98"/>
        <v>0</v>
      </c>
      <c r="T125" s="25">
        <f t="shared" si="99"/>
        <v>0</v>
      </c>
      <c r="U125" s="25">
        <f t="shared" si="100"/>
        <v>0</v>
      </c>
      <c r="V125" s="25">
        <f t="shared" si="101"/>
        <v>0</v>
      </c>
      <c r="W125" s="25">
        <f t="shared" si="102"/>
        <v>0</v>
      </c>
      <c r="X125" s="25">
        <f t="shared" si="103"/>
        <v>0</v>
      </c>
      <c r="Y125" s="25">
        <v>491</v>
      </c>
      <c r="Z125" s="40">
        <f t="shared" si="81"/>
        <v>0</v>
      </c>
      <c r="AA125" s="40">
        <f t="shared" si="82"/>
        <v>0</v>
      </c>
      <c r="AB125" s="40">
        <f t="shared" si="83"/>
        <v>0</v>
      </c>
      <c r="AC125" s="40">
        <f t="shared" si="84"/>
        <v>0</v>
      </c>
      <c r="AD125" s="40">
        <f t="shared" si="85"/>
        <v>0</v>
      </c>
      <c r="AE125" s="40">
        <f t="shared" si="86"/>
        <v>0</v>
      </c>
      <c r="AF125" s="40">
        <f t="shared" si="87"/>
        <v>0</v>
      </c>
      <c r="AG125" s="40">
        <f t="shared" si="88"/>
        <v>0</v>
      </c>
      <c r="AH125" s="40">
        <f t="shared" si="89"/>
        <v>0</v>
      </c>
      <c r="AI125" s="40">
        <f t="shared" si="90"/>
        <v>0</v>
      </c>
      <c r="AJ125" s="40">
        <f t="shared" si="91"/>
        <v>0</v>
      </c>
      <c r="AK125" s="28">
        <f t="shared" si="92"/>
        <v>0</v>
      </c>
    </row>
    <row r="126" spans="1:37" hidden="1">
      <c r="A126" s="13">
        <v>1855</v>
      </c>
      <c r="B126" s="40"/>
      <c r="C126" s="40"/>
      <c r="D126" s="40"/>
      <c r="E126" s="58"/>
      <c r="F126" s="40"/>
      <c r="G126" s="40"/>
      <c r="H126" s="58"/>
      <c r="I126" s="40"/>
      <c r="J126" s="58"/>
      <c r="K126" s="58"/>
      <c r="L126" s="58"/>
      <c r="M126" s="61"/>
      <c r="N126" s="25">
        <f t="shared" si="93"/>
        <v>0</v>
      </c>
      <c r="O126" s="25">
        <f t="shared" si="94"/>
        <v>0</v>
      </c>
      <c r="P126" s="25">
        <f t="shared" si="95"/>
        <v>0</v>
      </c>
      <c r="Q126" s="25">
        <f t="shared" si="96"/>
        <v>0</v>
      </c>
      <c r="R126" s="25">
        <f t="shared" si="97"/>
        <v>0</v>
      </c>
      <c r="S126" s="25">
        <f t="shared" si="98"/>
        <v>0</v>
      </c>
      <c r="T126" s="25">
        <f t="shared" si="99"/>
        <v>0</v>
      </c>
      <c r="U126" s="25">
        <f t="shared" si="100"/>
        <v>0</v>
      </c>
      <c r="V126" s="25">
        <f t="shared" si="101"/>
        <v>0</v>
      </c>
      <c r="W126" s="25">
        <f t="shared" si="102"/>
        <v>0</v>
      </c>
      <c r="X126" s="25">
        <f t="shared" si="103"/>
        <v>0</v>
      </c>
      <c r="Y126" s="25">
        <v>482</v>
      </c>
      <c r="Z126" s="40">
        <f t="shared" si="81"/>
        <v>0</v>
      </c>
      <c r="AA126" s="40">
        <f t="shared" si="82"/>
        <v>0</v>
      </c>
      <c r="AB126" s="40">
        <f t="shared" si="83"/>
        <v>0</v>
      </c>
      <c r="AC126" s="40">
        <f t="shared" si="84"/>
        <v>0</v>
      </c>
      <c r="AD126" s="40">
        <f t="shared" si="85"/>
        <v>0</v>
      </c>
      <c r="AE126" s="40">
        <f t="shared" si="86"/>
        <v>0</v>
      </c>
      <c r="AF126" s="40">
        <f t="shared" si="87"/>
        <v>0</v>
      </c>
      <c r="AG126" s="40">
        <f t="shared" si="88"/>
        <v>0</v>
      </c>
      <c r="AH126" s="40">
        <f t="shared" si="89"/>
        <v>0</v>
      </c>
      <c r="AI126" s="40">
        <f t="shared" si="90"/>
        <v>0</v>
      </c>
      <c r="AJ126" s="40">
        <f t="shared" si="91"/>
        <v>0</v>
      </c>
      <c r="AK126" s="28">
        <f t="shared" si="92"/>
        <v>0</v>
      </c>
    </row>
    <row r="127" spans="1:37" hidden="1">
      <c r="A127" s="13">
        <v>1854</v>
      </c>
      <c r="B127" s="40"/>
      <c r="C127" s="40"/>
      <c r="D127" s="40"/>
      <c r="E127" s="58"/>
      <c r="F127" s="40"/>
      <c r="G127" s="40"/>
      <c r="H127" s="58"/>
      <c r="I127" s="40"/>
      <c r="J127" s="58"/>
      <c r="K127" s="58"/>
      <c r="L127" s="58"/>
      <c r="M127" s="61"/>
      <c r="N127" s="25">
        <f t="shared" si="93"/>
        <v>0</v>
      </c>
      <c r="O127" s="25">
        <f t="shared" si="94"/>
        <v>0</v>
      </c>
      <c r="P127" s="25">
        <f t="shared" si="95"/>
        <v>0</v>
      </c>
      <c r="Q127" s="25">
        <f t="shared" si="96"/>
        <v>0</v>
      </c>
      <c r="R127" s="25">
        <f t="shared" si="97"/>
        <v>0</v>
      </c>
      <c r="S127" s="25">
        <f t="shared" si="98"/>
        <v>0</v>
      </c>
      <c r="T127" s="25">
        <f t="shared" si="99"/>
        <v>0</v>
      </c>
      <c r="U127" s="25">
        <f t="shared" si="100"/>
        <v>0</v>
      </c>
      <c r="V127" s="25">
        <f t="shared" si="101"/>
        <v>0</v>
      </c>
      <c r="W127" s="25">
        <f t="shared" si="102"/>
        <v>0</v>
      </c>
      <c r="X127" s="25">
        <f t="shared" si="103"/>
        <v>0</v>
      </c>
      <c r="Y127" s="25">
        <v>437</v>
      </c>
      <c r="Z127" s="40">
        <f t="shared" si="81"/>
        <v>0</v>
      </c>
      <c r="AA127" s="40">
        <f t="shared" si="82"/>
        <v>0</v>
      </c>
      <c r="AB127" s="40">
        <f t="shared" si="83"/>
        <v>0</v>
      </c>
      <c r="AC127" s="40">
        <f t="shared" si="84"/>
        <v>0</v>
      </c>
      <c r="AD127" s="40">
        <f t="shared" si="85"/>
        <v>0</v>
      </c>
      <c r="AE127" s="40">
        <f t="shared" si="86"/>
        <v>0</v>
      </c>
      <c r="AF127" s="40">
        <f t="shared" si="87"/>
        <v>0</v>
      </c>
      <c r="AG127" s="40">
        <f t="shared" si="88"/>
        <v>0</v>
      </c>
      <c r="AH127" s="40">
        <f t="shared" si="89"/>
        <v>0</v>
      </c>
      <c r="AI127" s="40">
        <f t="shared" si="90"/>
        <v>0</v>
      </c>
      <c r="AJ127" s="40">
        <f t="shared" si="91"/>
        <v>0</v>
      </c>
      <c r="AK127" s="28">
        <f t="shared" si="92"/>
        <v>0</v>
      </c>
    </row>
    <row r="128" spans="1:37" hidden="1">
      <c r="A128" s="13">
        <v>1853</v>
      </c>
      <c r="B128" s="40"/>
      <c r="C128" s="40"/>
      <c r="D128" s="40"/>
      <c r="E128" s="58"/>
      <c r="F128" s="40"/>
      <c r="G128" s="40"/>
      <c r="H128" s="58"/>
      <c r="I128" s="40"/>
      <c r="J128" s="58"/>
      <c r="K128" s="58"/>
      <c r="L128" s="58"/>
      <c r="M128" s="61"/>
      <c r="N128" s="25">
        <f t="shared" si="93"/>
        <v>0</v>
      </c>
      <c r="O128" s="25">
        <f t="shared" si="94"/>
        <v>0</v>
      </c>
      <c r="P128" s="25">
        <f t="shared" si="95"/>
        <v>0</v>
      </c>
      <c r="Q128" s="25">
        <f t="shared" si="96"/>
        <v>0</v>
      </c>
      <c r="R128" s="25">
        <f t="shared" si="97"/>
        <v>0</v>
      </c>
      <c r="S128" s="25">
        <f t="shared" si="98"/>
        <v>0</v>
      </c>
      <c r="T128" s="25">
        <f t="shared" si="99"/>
        <v>0</v>
      </c>
      <c r="U128" s="25">
        <f t="shared" si="100"/>
        <v>0</v>
      </c>
      <c r="V128" s="25">
        <f t="shared" si="101"/>
        <v>0</v>
      </c>
      <c r="W128" s="25">
        <f t="shared" si="102"/>
        <v>0</v>
      </c>
      <c r="X128" s="25">
        <f t="shared" si="103"/>
        <v>0</v>
      </c>
      <c r="Y128" s="25">
        <v>418</v>
      </c>
      <c r="Z128" s="40">
        <f t="shared" si="81"/>
        <v>0</v>
      </c>
      <c r="AA128" s="40">
        <f t="shared" si="82"/>
        <v>0</v>
      </c>
      <c r="AB128" s="40">
        <f t="shared" si="83"/>
        <v>0</v>
      </c>
      <c r="AC128" s="40">
        <f t="shared" si="84"/>
        <v>0</v>
      </c>
      <c r="AD128" s="40">
        <f t="shared" si="85"/>
        <v>0</v>
      </c>
      <c r="AE128" s="40">
        <f t="shared" si="86"/>
        <v>0</v>
      </c>
      <c r="AF128" s="40">
        <f t="shared" si="87"/>
        <v>0</v>
      </c>
      <c r="AG128" s="40">
        <f t="shared" si="88"/>
        <v>0</v>
      </c>
      <c r="AH128" s="40">
        <f t="shared" si="89"/>
        <v>0</v>
      </c>
      <c r="AI128" s="40">
        <f t="shared" si="90"/>
        <v>0</v>
      </c>
      <c r="AJ128" s="40">
        <f t="shared" si="91"/>
        <v>0</v>
      </c>
      <c r="AK128" s="28">
        <f t="shared" si="92"/>
        <v>0</v>
      </c>
    </row>
    <row r="129" spans="1:37" hidden="1">
      <c r="A129" s="13">
        <v>1852</v>
      </c>
      <c r="B129" s="40"/>
      <c r="C129" s="40"/>
      <c r="D129" s="40"/>
      <c r="E129" s="58"/>
      <c r="F129" s="40"/>
      <c r="G129" s="40"/>
      <c r="H129" s="58"/>
      <c r="I129" s="40"/>
      <c r="J129" s="58"/>
      <c r="K129" s="58"/>
      <c r="L129" s="58"/>
      <c r="M129" s="61"/>
      <c r="N129" s="25">
        <f t="shared" si="93"/>
        <v>0</v>
      </c>
      <c r="O129" s="25">
        <f t="shared" si="94"/>
        <v>0</v>
      </c>
      <c r="P129" s="25">
        <f t="shared" si="95"/>
        <v>0</v>
      </c>
      <c r="Q129" s="25">
        <f t="shared" si="96"/>
        <v>0</v>
      </c>
      <c r="R129" s="25">
        <f t="shared" si="97"/>
        <v>0</v>
      </c>
      <c r="S129" s="25">
        <f t="shared" si="98"/>
        <v>0</v>
      </c>
      <c r="T129" s="25">
        <f t="shared" si="99"/>
        <v>0</v>
      </c>
      <c r="U129" s="25">
        <f t="shared" si="100"/>
        <v>0</v>
      </c>
      <c r="V129" s="25">
        <f t="shared" si="101"/>
        <v>0</v>
      </c>
      <c r="W129" s="25">
        <f t="shared" si="102"/>
        <v>0</v>
      </c>
      <c r="X129" s="25">
        <f t="shared" si="103"/>
        <v>0</v>
      </c>
      <c r="Y129" s="25">
        <v>356</v>
      </c>
      <c r="Z129" s="40">
        <f t="shared" si="81"/>
        <v>0</v>
      </c>
      <c r="AA129" s="40">
        <f t="shared" si="82"/>
        <v>0</v>
      </c>
      <c r="AB129" s="40">
        <f t="shared" si="83"/>
        <v>0</v>
      </c>
      <c r="AC129" s="40">
        <f t="shared" si="84"/>
        <v>0</v>
      </c>
      <c r="AD129" s="40">
        <f t="shared" si="85"/>
        <v>0</v>
      </c>
      <c r="AE129" s="40">
        <f t="shared" si="86"/>
        <v>0</v>
      </c>
      <c r="AF129" s="40">
        <f t="shared" si="87"/>
        <v>0</v>
      </c>
      <c r="AG129" s="40">
        <f t="shared" si="88"/>
        <v>0</v>
      </c>
      <c r="AH129" s="40">
        <f t="shared" si="89"/>
        <v>0</v>
      </c>
      <c r="AI129" s="40">
        <f t="shared" si="90"/>
        <v>0</v>
      </c>
      <c r="AJ129" s="40">
        <f t="shared" si="91"/>
        <v>0</v>
      </c>
      <c r="AK129" s="28">
        <f t="shared" si="92"/>
        <v>0</v>
      </c>
    </row>
    <row r="130" spans="1:37" hidden="1">
      <c r="A130" s="13">
        <v>1851</v>
      </c>
      <c r="B130" s="40"/>
      <c r="C130" s="40"/>
      <c r="D130" s="40"/>
      <c r="E130" s="58"/>
      <c r="F130" s="40"/>
      <c r="G130" s="40"/>
      <c r="H130" s="58"/>
      <c r="I130" s="40"/>
      <c r="J130" s="58"/>
      <c r="K130" s="58"/>
      <c r="L130" s="58"/>
      <c r="M130" s="61"/>
      <c r="N130" s="25">
        <f t="shared" si="93"/>
        <v>0</v>
      </c>
      <c r="O130" s="25">
        <f t="shared" si="94"/>
        <v>0</v>
      </c>
      <c r="P130" s="25">
        <f t="shared" si="95"/>
        <v>0</v>
      </c>
      <c r="Q130" s="25">
        <f t="shared" si="96"/>
        <v>0</v>
      </c>
      <c r="R130" s="25">
        <f t="shared" si="97"/>
        <v>0</v>
      </c>
      <c r="S130" s="25">
        <f t="shared" si="98"/>
        <v>0</v>
      </c>
      <c r="T130" s="25">
        <f t="shared" si="99"/>
        <v>0</v>
      </c>
      <c r="U130" s="25">
        <f t="shared" si="100"/>
        <v>0</v>
      </c>
      <c r="V130" s="25">
        <f t="shared" si="101"/>
        <v>0</v>
      </c>
      <c r="W130" s="25">
        <f t="shared" si="102"/>
        <v>0</v>
      </c>
      <c r="X130" s="25">
        <f t="shared" si="103"/>
        <v>0</v>
      </c>
      <c r="Y130" s="25">
        <v>329</v>
      </c>
      <c r="Z130" s="40">
        <f t="shared" si="81"/>
        <v>0</v>
      </c>
      <c r="AA130" s="40">
        <f t="shared" si="82"/>
        <v>0</v>
      </c>
      <c r="AB130" s="40">
        <f t="shared" si="83"/>
        <v>0</v>
      </c>
      <c r="AC130" s="40">
        <f t="shared" si="84"/>
        <v>0</v>
      </c>
      <c r="AD130" s="40">
        <f t="shared" si="85"/>
        <v>0</v>
      </c>
      <c r="AE130" s="40">
        <f t="shared" si="86"/>
        <v>0</v>
      </c>
      <c r="AF130" s="40">
        <f t="shared" si="87"/>
        <v>0</v>
      </c>
      <c r="AG130" s="40">
        <f t="shared" si="88"/>
        <v>0</v>
      </c>
      <c r="AH130" s="40">
        <f t="shared" si="89"/>
        <v>0</v>
      </c>
      <c r="AI130" s="40">
        <f t="shared" si="90"/>
        <v>0</v>
      </c>
      <c r="AJ130" s="40">
        <f t="shared" si="91"/>
        <v>0</v>
      </c>
      <c r="AK130" s="28">
        <f t="shared" si="92"/>
        <v>0</v>
      </c>
    </row>
    <row r="131" spans="1:37" hidden="1">
      <c r="A131" s="13">
        <v>1850</v>
      </c>
      <c r="B131" s="40"/>
      <c r="C131" s="40"/>
      <c r="D131" s="40"/>
      <c r="E131" s="58"/>
      <c r="F131" s="40"/>
      <c r="G131" s="40"/>
      <c r="H131" s="58"/>
      <c r="I131" s="40"/>
      <c r="J131" s="58"/>
      <c r="K131" s="58"/>
      <c r="L131" s="58"/>
      <c r="M131" s="61"/>
      <c r="N131" s="25">
        <f t="shared" si="93"/>
        <v>0</v>
      </c>
      <c r="O131" s="25">
        <f t="shared" si="94"/>
        <v>0</v>
      </c>
      <c r="P131" s="25">
        <f t="shared" si="95"/>
        <v>0</v>
      </c>
      <c r="Q131" s="25">
        <f t="shared" si="96"/>
        <v>0</v>
      </c>
      <c r="R131" s="25">
        <f t="shared" si="97"/>
        <v>0</v>
      </c>
      <c r="S131" s="25">
        <f t="shared" si="98"/>
        <v>0</v>
      </c>
      <c r="T131" s="25">
        <f t="shared" si="99"/>
        <v>0</v>
      </c>
      <c r="U131" s="25">
        <f t="shared" si="100"/>
        <v>0</v>
      </c>
      <c r="V131" s="25">
        <f t="shared" si="101"/>
        <v>0</v>
      </c>
      <c r="W131" s="25">
        <f t="shared" si="102"/>
        <v>0</v>
      </c>
      <c r="X131" s="25">
        <f t="shared" si="103"/>
        <v>0</v>
      </c>
      <c r="Y131" s="25">
        <v>326</v>
      </c>
      <c r="Z131" s="40">
        <f t="shared" ref="Z131:Z163" si="104">100*N131/$Y131</f>
        <v>0</v>
      </c>
      <c r="AA131" s="40">
        <f t="shared" ref="AA131:AA163" si="105">100*O131/$Y131</f>
        <v>0</v>
      </c>
      <c r="AB131" s="40">
        <f t="shared" ref="AB131:AB163" si="106">100*P131/$Y131</f>
        <v>0</v>
      </c>
      <c r="AC131" s="40">
        <f t="shared" ref="AC131:AC163" si="107">100*Q131/$Y131</f>
        <v>0</v>
      </c>
      <c r="AD131" s="40">
        <f t="shared" ref="AD131:AD163" si="108">100*R131/$Y131</f>
        <v>0</v>
      </c>
      <c r="AE131" s="40">
        <f t="shared" ref="AE131:AE163" si="109">100*S131/$Y131</f>
        <v>0</v>
      </c>
      <c r="AF131" s="40">
        <f t="shared" ref="AF131:AF163" si="110">100*T131/$Y131</f>
        <v>0</v>
      </c>
      <c r="AG131" s="40">
        <f t="shared" ref="AG131:AG163" si="111">100*U131/$Y131</f>
        <v>0</v>
      </c>
      <c r="AH131" s="40">
        <f t="shared" ref="AH131:AH163" si="112">100*V131/$Y131</f>
        <v>0</v>
      </c>
      <c r="AI131" s="40">
        <f t="shared" ref="AI131:AI163" si="113">100*W131/$Y131</f>
        <v>0</v>
      </c>
      <c r="AJ131" s="40">
        <f t="shared" ref="AJ131:AJ163" si="114">100*X131/$Y131</f>
        <v>0</v>
      </c>
      <c r="AK131" s="28">
        <f t="shared" ref="AK131:AK162" si="115">SUM(Z131:AJ131)</f>
        <v>0</v>
      </c>
    </row>
    <row r="132" spans="1:37" hidden="1">
      <c r="A132" s="13">
        <v>1849</v>
      </c>
      <c r="B132" s="40"/>
      <c r="C132" s="40"/>
      <c r="D132" s="40"/>
      <c r="E132" s="58"/>
      <c r="F132" s="40"/>
      <c r="G132" s="40"/>
      <c r="H132" s="58"/>
      <c r="I132" s="40"/>
      <c r="J132" s="58"/>
      <c r="K132" s="58"/>
      <c r="L132" s="58"/>
      <c r="M132" s="61"/>
      <c r="N132" s="25">
        <f t="shared" si="93"/>
        <v>0</v>
      </c>
      <c r="O132" s="25">
        <f t="shared" si="94"/>
        <v>0</v>
      </c>
      <c r="P132" s="25">
        <f t="shared" si="95"/>
        <v>0</v>
      </c>
      <c r="Q132" s="25">
        <f t="shared" si="96"/>
        <v>0</v>
      </c>
      <c r="R132" s="25">
        <f t="shared" si="97"/>
        <v>0</v>
      </c>
      <c r="S132" s="25">
        <f t="shared" si="98"/>
        <v>0</v>
      </c>
      <c r="T132" s="25">
        <f t="shared" si="99"/>
        <v>0</v>
      </c>
      <c r="U132" s="25">
        <f t="shared" si="100"/>
        <v>0</v>
      </c>
      <c r="V132" s="25">
        <f t="shared" si="101"/>
        <v>0</v>
      </c>
      <c r="W132" s="25">
        <f t="shared" si="102"/>
        <v>0</v>
      </c>
      <c r="X132" s="25">
        <f t="shared" si="103"/>
        <v>0</v>
      </c>
      <c r="Y132" s="25">
        <v>315</v>
      </c>
      <c r="Z132" s="40">
        <f t="shared" si="104"/>
        <v>0</v>
      </c>
      <c r="AA132" s="40">
        <f t="shared" si="105"/>
        <v>0</v>
      </c>
      <c r="AB132" s="40">
        <f t="shared" si="106"/>
        <v>0</v>
      </c>
      <c r="AC132" s="40">
        <f t="shared" si="107"/>
        <v>0</v>
      </c>
      <c r="AD132" s="40">
        <f t="shared" si="108"/>
        <v>0</v>
      </c>
      <c r="AE132" s="40">
        <f t="shared" si="109"/>
        <v>0</v>
      </c>
      <c r="AF132" s="40">
        <f t="shared" si="110"/>
        <v>0</v>
      </c>
      <c r="AG132" s="40">
        <f t="shared" si="111"/>
        <v>0</v>
      </c>
      <c r="AH132" s="40">
        <f t="shared" si="112"/>
        <v>0</v>
      </c>
      <c r="AI132" s="40">
        <f t="shared" si="113"/>
        <v>0</v>
      </c>
      <c r="AJ132" s="40">
        <f t="shared" si="114"/>
        <v>0</v>
      </c>
      <c r="AK132" s="28">
        <f t="shared" si="115"/>
        <v>0</v>
      </c>
    </row>
    <row r="133" spans="1:37" hidden="1">
      <c r="A133" s="13">
        <v>1848</v>
      </c>
      <c r="B133" s="40"/>
      <c r="C133" s="40"/>
      <c r="D133" s="40"/>
      <c r="E133" s="58"/>
      <c r="F133" s="40"/>
      <c r="G133" s="40"/>
      <c r="H133" s="58"/>
      <c r="I133" s="40"/>
      <c r="J133" s="58"/>
      <c r="K133" s="58"/>
      <c r="L133" s="58"/>
      <c r="M133" s="61"/>
      <c r="N133" s="25">
        <f t="shared" si="93"/>
        <v>0</v>
      </c>
      <c r="O133" s="25">
        <f t="shared" si="94"/>
        <v>0</v>
      </c>
      <c r="P133" s="25">
        <f t="shared" si="95"/>
        <v>0</v>
      </c>
      <c r="Q133" s="25">
        <f t="shared" si="96"/>
        <v>0</v>
      </c>
      <c r="R133" s="25">
        <f t="shared" si="97"/>
        <v>0</v>
      </c>
      <c r="S133" s="25">
        <f t="shared" si="98"/>
        <v>0</v>
      </c>
      <c r="T133" s="25">
        <f t="shared" si="99"/>
        <v>0</v>
      </c>
      <c r="U133" s="25">
        <f t="shared" si="100"/>
        <v>0</v>
      </c>
      <c r="V133" s="25">
        <f t="shared" si="101"/>
        <v>0</v>
      </c>
      <c r="W133" s="25">
        <f t="shared" si="102"/>
        <v>0</v>
      </c>
      <c r="X133" s="25">
        <f t="shared" si="103"/>
        <v>0</v>
      </c>
      <c r="Y133" s="25">
        <v>322</v>
      </c>
      <c r="Z133" s="40">
        <f t="shared" si="104"/>
        <v>0</v>
      </c>
      <c r="AA133" s="40">
        <f t="shared" si="105"/>
        <v>0</v>
      </c>
      <c r="AB133" s="40">
        <f t="shared" si="106"/>
        <v>0</v>
      </c>
      <c r="AC133" s="40">
        <f t="shared" si="107"/>
        <v>0</v>
      </c>
      <c r="AD133" s="40">
        <f t="shared" si="108"/>
        <v>0</v>
      </c>
      <c r="AE133" s="40">
        <f t="shared" si="109"/>
        <v>0</v>
      </c>
      <c r="AF133" s="40">
        <f t="shared" si="110"/>
        <v>0</v>
      </c>
      <c r="AG133" s="40">
        <f t="shared" si="111"/>
        <v>0</v>
      </c>
      <c r="AH133" s="40">
        <f t="shared" si="112"/>
        <v>0</v>
      </c>
      <c r="AI133" s="40">
        <f t="shared" si="113"/>
        <v>0</v>
      </c>
      <c r="AJ133" s="40">
        <f t="shared" si="114"/>
        <v>0</v>
      </c>
      <c r="AK133" s="28">
        <f t="shared" si="115"/>
        <v>0</v>
      </c>
    </row>
    <row r="134" spans="1:37" hidden="1">
      <c r="A134" s="13">
        <v>1847</v>
      </c>
      <c r="B134" s="40"/>
      <c r="C134" s="40"/>
      <c r="D134" s="40"/>
      <c r="E134" s="58"/>
      <c r="F134" s="40"/>
      <c r="G134" s="40"/>
      <c r="H134" s="58"/>
      <c r="I134" s="40"/>
      <c r="J134" s="58"/>
      <c r="K134" s="58"/>
      <c r="L134" s="58"/>
      <c r="M134" s="61"/>
      <c r="N134" s="25">
        <f t="shared" si="93"/>
        <v>0</v>
      </c>
      <c r="O134" s="25">
        <f t="shared" si="94"/>
        <v>0</v>
      </c>
      <c r="P134" s="25">
        <f t="shared" si="95"/>
        <v>0</v>
      </c>
      <c r="Q134" s="25">
        <f t="shared" si="96"/>
        <v>0</v>
      </c>
      <c r="R134" s="25">
        <f t="shared" si="97"/>
        <v>0</v>
      </c>
      <c r="S134" s="25">
        <f t="shared" si="98"/>
        <v>0</v>
      </c>
      <c r="T134" s="25">
        <f t="shared" si="99"/>
        <v>0</v>
      </c>
      <c r="U134" s="25">
        <f t="shared" si="100"/>
        <v>0</v>
      </c>
      <c r="V134" s="25">
        <f t="shared" si="101"/>
        <v>0</v>
      </c>
      <c r="W134" s="25">
        <f t="shared" si="102"/>
        <v>0</v>
      </c>
      <c r="X134" s="25">
        <f t="shared" si="103"/>
        <v>0</v>
      </c>
      <c r="Y134" s="25">
        <v>331</v>
      </c>
      <c r="Z134" s="40">
        <f t="shared" si="104"/>
        <v>0</v>
      </c>
      <c r="AA134" s="40">
        <f t="shared" si="105"/>
        <v>0</v>
      </c>
      <c r="AB134" s="40">
        <f t="shared" si="106"/>
        <v>0</v>
      </c>
      <c r="AC134" s="40">
        <f t="shared" si="107"/>
        <v>0</v>
      </c>
      <c r="AD134" s="40">
        <f t="shared" si="108"/>
        <v>0</v>
      </c>
      <c r="AE134" s="40">
        <f t="shared" si="109"/>
        <v>0</v>
      </c>
      <c r="AF134" s="40">
        <f t="shared" si="110"/>
        <v>0</v>
      </c>
      <c r="AG134" s="40">
        <f t="shared" si="111"/>
        <v>0</v>
      </c>
      <c r="AH134" s="40">
        <f t="shared" si="112"/>
        <v>0</v>
      </c>
      <c r="AI134" s="40">
        <f t="shared" si="113"/>
        <v>0</v>
      </c>
      <c r="AJ134" s="40">
        <f t="shared" si="114"/>
        <v>0</v>
      </c>
      <c r="AK134" s="28">
        <f t="shared" si="115"/>
        <v>0</v>
      </c>
    </row>
    <row r="135" spans="1:37" hidden="1">
      <c r="A135" s="13">
        <v>1846</v>
      </c>
      <c r="B135" s="40"/>
      <c r="C135" s="40"/>
      <c r="D135" s="40"/>
      <c r="E135" s="58"/>
      <c r="F135" s="40"/>
      <c r="G135" s="40"/>
      <c r="H135" s="58"/>
      <c r="I135" s="40"/>
      <c r="J135" s="58"/>
      <c r="K135" s="58"/>
      <c r="L135" s="58"/>
      <c r="M135" s="61"/>
      <c r="N135" s="25">
        <f t="shared" si="93"/>
        <v>0</v>
      </c>
      <c r="O135" s="25">
        <f t="shared" si="94"/>
        <v>0</v>
      </c>
      <c r="P135" s="25">
        <f t="shared" si="95"/>
        <v>0</v>
      </c>
      <c r="Q135" s="25">
        <f t="shared" si="96"/>
        <v>0</v>
      </c>
      <c r="R135" s="25">
        <f t="shared" si="97"/>
        <v>0</v>
      </c>
      <c r="S135" s="25">
        <f t="shared" si="98"/>
        <v>0</v>
      </c>
      <c r="T135" s="25">
        <f t="shared" si="99"/>
        <v>0</v>
      </c>
      <c r="U135" s="25">
        <f t="shared" si="100"/>
        <v>0</v>
      </c>
      <c r="V135" s="25">
        <f t="shared" si="101"/>
        <v>0</v>
      </c>
      <c r="W135" s="25">
        <f t="shared" si="102"/>
        <v>0</v>
      </c>
      <c r="X135" s="25">
        <f t="shared" si="103"/>
        <v>0</v>
      </c>
      <c r="Y135" s="25">
        <v>324</v>
      </c>
      <c r="Z135" s="40">
        <f t="shared" si="104"/>
        <v>0</v>
      </c>
      <c r="AA135" s="40">
        <f t="shared" si="105"/>
        <v>0</v>
      </c>
      <c r="AB135" s="40">
        <f t="shared" si="106"/>
        <v>0</v>
      </c>
      <c r="AC135" s="40">
        <f t="shared" si="107"/>
        <v>0</v>
      </c>
      <c r="AD135" s="40">
        <f t="shared" si="108"/>
        <v>0</v>
      </c>
      <c r="AE135" s="40">
        <f t="shared" si="109"/>
        <v>0</v>
      </c>
      <c r="AF135" s="40">
        <f t="shared" si="110"/>
        <v>0</v>
      </c>
      <c r="AG135" s="40">
        <f t="shared" si="111"/>
        <v>0</v>
      </c>
      <c r="AH135" s="40">
        <f t="shared" si="112"/>
        <v>0</v>
      </c>
      <c r="AI135" s="40">
        <f t="shared" si="113"/>
        <v>0</v>
      </c>
      <c r="AJ135" s="40">
        <f t="shared" si="114"/>
        <v>0</v>
      </c>
      <c r="AK135" s="28">
        <f t="shared" si="115"/>
        <v>0</v>
      </c>
    </row>
    <row r="136" spans="1:37" hidden="1">
      <c r="A136" s="13">
        <v>1845</v>
      </c>
      <c r="B136" s="40"/>
      <c r="C136" s="40"/>
      <c r="D136" s="40"/>
      <c r="E136" s="58"/>
      <c r="F136" s="40"/>
      <c r="G136" s="40"/>
      <c r="H136" s="58"/>
      <c r="I136" s="40"/>
      <c r="J136" s="58"/>
      <c r="K136" s="58"/>
      <c r="L136" s="58"/>
      <c r="M136" s="61"/>
      <c r="N136" s="25">
        <f t="shared" si="93"/>
        <v>0</v>
      </c>
      <c r="O136" s="25">
        <f t="shared" si="94"/>
        <v>0</v>
      </c>
      <c r="P136" s="25">
        <f t="shared" si="95"/>
        <v>0</v>
      </c>
      <c r="Q136" s="25">
        <f t="shared" si="96"/>
        <v>0</v>
      </c>
      <c r="R136" s="25">
        <f t="shared" si="97"/>
        <v>0</v>
      </c>
      <c r="S136" s="25">
        <f t="shared" si="98"/>
        <v>0</v>
      </c>
      <c r="T136" s="25">
        <f t="shared" si="99"/>
        <v>0</v>
      </c>
      <c r="U136" s="25">
        <f t="shared" si="100"/>
        <v>0</v>
      </c>
      <c r="V136" s="25">
        <f t="shared" si="101"/>
        <v>0</v>
      </c>
      <c r="W136" s="25">
        <f t="shared" si="102"/>
        <v>0</v>
      </c>
      <c r="X136" s="25">
        <f t="shared" si="103"/>
        <v>0</v>
      </c>
      <c r="Y136" s="25">
        <v>279</v>
      </c>
      <c r="Z136" s="40">
        <f t="shared" si="104"/>
        <v>0</v>
      </c>
      <c r="AA136" s="40">
        <f t="shared" si="105"/>
        <v>0</v>
      </c>
      <c r="AB136" s="40">
        <f t="shared" si="106"/>
        <v>0</v>
      </c>
      <c r="AC136" s="40">
        <f t="shared" si="107"/>
        <v>0</v>
      </c>
      <c r="AD136" s="40">
        <f t="shared" si="108"/>
        <v>0</v>
      </c>
      <c r="AE136" s="40">
        <f t="shared" si="109"/>
        <v>0</v>
      </c>
      <c r="AF136" s="40">
        <f t="shared" si="110"/>
        <v>0</v>
      </c>
      <c r="AG136" s="40">
        <f t="shared" si="111"/>
        <v>0</v>
      </c>
      <c r="AH136" s="40">
        <f t="shared" si="112"/>
        <v>0</v>
      </c>
      <c r="AI136" s="40">
        <f t="shared" si="113"/>
        <v>0</v>
      </c>
      <c r="AJ136" s="40">
        <f t="shared" si="114"/>
        <v>0</v>
      </c>
      <c r="AK136" s="28">
        <f t="shared" si="115"/>
        <v>0</v>
      </c>
    </row>
    <row r="137" spans="1:37" hidden="1">
      <c r="A137" s="13">
        <v>1844</v>
      </c>
      <c r="B137" s="40"/>
      <c r="C137" s="40"/>
      <c r="D137" s="40"/>
      <c r="E137" s="58"/>
      <c r="F137" s="40"/>
      <c r="G137" s="40"/>
      <c r="H137" s="58"/>
      <c r="I137" s="40"/>
      <c r="J137" s="58"/>
      <c r="K137" s="58"/>
      <c r="L137" s="58"/>
      <c r="M137" s="61"/>
      <c r="N137" s="25">
        <f t="shared" si="93"/>
        <v>0</v>
      </c>
      <c r="O137" s="25">
        <f t="shared" si="94"/>
        <v>0</v>
      </c>
      <c r="P137" s="25">
        <f t="shared" si="95"/>
        <v>0</v>
      </c>
      <c r="Q137" s="25">
        <f t="shared" si="96"/>
        <v>0</v>
      </c>
      <c r="R137" s="25">
        <f t="shared" si="97"/>
        <v>0</v>
      </c>
      <c r="S137" s="25">
        <f t="shared" si="98"/>
        <v>0</v>
      </c>
      <c r="T137" s="25">
        <f t="shared" si="99"/>
        <v>0</v>
      </c>
      <c r="U137" s="25">
        <f t="shared" si="100"/>
        <v>0</v>
      </c>
      <c r="V137" s="25">
        <f t="shared" si="101"/>
        <v>0</v>
      </c>
      <c r="W137" s="25">
        <f t="shared" si="102"/>
        <v>0</v>
      </c>
      <c r="X137" s="25">
        <f t="shared" si="103"/>
        <v>0</v>
      </c>
      <c r="Y137" s="25">
        <v>260</v>
      </c>
      <c r="Z137" s="40">
        <f t="shared" si="104"/>
        <v>0</v>
      </c>
      <c r="AA137" s="40">
        <f t="shared" si="105"/>
        <v>0</v>
      </c>
      <c r="AB137" s="40">
        <f t="shared" si="106"/>
        <v>0</v>
      </c>
      <c r="AC137" s="40">
        <f t="shared" si="107"/>
        <v>0</v>
      </c>
      <c r="AD137" s="40">
        <f t="shared" si="108"/>
        <v>0</v>
      </c>
      <c r="AE137" s="40">
        <f t="shared" si="109"/>
        <v>0</v>
      </c>
      <c r="AF137" s="40">
        <f t="shared" si="110"/>
        <v>0</v>
      </c>
      <c r="AG137" s="40">
        <f t="shared" si="111"/>
        <v>0</v>
      </c>
      <c r="AH137" s="40">
        <f t="shared" si="112"/>
        <v>0</v>
      </c>
      <c r="AI137" s="40">
        <f t="shared" si="113"/>
        <v>0</v>
      </c>
      <c r="AJ137" s="40">
        <f t="shared" si="114"/>
        <v>0</v>
      </c>
      <c r="AK137" s="28">
        <f t="shared" si="115"/>
        <v>0</v>
      </c>
    </row>
    <row r="138" spans="1:37" hidden="1">
      <c r="A138" s="13">
        <v>1843</v>
      </c>
      <c r="B138" s="40"/>
      <c r="C138" s="40"/>
      <c r="D138" s="40"/>
      <c r="E138" s="58"/>
      <c r="F138" s="40"/>
      <c r="G138" s="40"/>
      <c r="H138" s="58"/>
      <c r="I138" s="40"/>
      <c r="J138" s="58"/>
      <c r="K138" s="58"/>
      <c r="L138" s="58"/>
      <c r="M138" s="61"/>
      <c r="N138" s="25">
        <f t="shared" si="93"/>
        <v>0</v>
      </c>
      <c r="O138" s="25">
        <f t="shared" si="94"/>
        <v>0</v>
      </c>
      <c r="P138" s="25">
        <f t="shared" si="95"/>
        <v>0</v>
      </c>
      <c r="Q138" s="25">
        <f t="shared" si="96"/>
        <v>0</v>
      </c>
      <c r="R138" s="25">
        <f t="shared" si="97"/>
        <v>0</v>
      </c>
      <c r="S138" s="25">
        <f t="shared" si="98"/>
        <v>0</v>
      </c>
      <c r="T138" s="25">
        <f t="shared" si="99"/>
        <v>0</v>
      </c>
      <c r="U138" s="25">
        <f t="shared" si="100"/>
        <v>0</v>
      </c>
      <c r="V138" s="25">
        <f t="shared" si="101"/>
        <v>0</v>
      </c>
      <c r="W138" s="25">
        <f t="shared" si="102"/>
        <v>0</v>
      </c>
      <c r="X138" s="25">
        <f t="shared" si="103"/>
        <v>0</v>
      </c>
      <c r="Y138" s="25">
        <v>239</v>
      </c>
      <c r="Z138" s="40">
        <f t="shared" si="104"/>
        <v>0</v>
      </c>
      <c r="AA138" s="40">
        <f t="shared" si="105"/>
        <v>0</v>
      </c>
      <c r="AB138" s="40">
        <f t="shared" si="106"/>
        <v>0</v>
      </c>
      <c r="AC138" s="40">
        <f t="shared" si="107"/>
        <v>0</v>
      </c>
      <c r="AD138" s="40">
        <f t="shared" si="108"/>
        <v>0</v>
      </c>
      <c r="AE138" s="40">
        <f t="shared" si="109"/>
        <v>0</v>
      </c>
      <c r="AF138" s="40">
        <f t="shared" si="110"/>
        <v>0</v>
      </c>
      <c r="AG138" s="40">
        <f t="shared" si="111"/>
        <v>0</v>
      </c>
      <c r="AH138" s="40">
        <f t="shared" si="112"/>
        <v>0</v>
      </c>
      <c r="AI138" s="40">
        <f t="shared" si="113"/>
        <v>0</v>
      </c>
      <c r="AJ138" s="40">
        <f t="shared" si="114"/>
        <v>0</v>
      </c>
      <c r="AK138" s="28">
        <f t="shared" si="115"/>
        <v>0</v>
      </c>
    </row>
    <row r="139" spans="1:37" hidden="1">
      <c r="A139" s="13">
        <v>1842</v>
      </c>
      <c r="B139" s="40"/>
      <c r="C139" s="40"/>
      <c r="D139" s="40"/>
      <c r="E139" s="58"/>
      <c r="F139" s="40"/>
      <c r="G139" s="40"/>
      <c r="H139" s="58"/>
      <c r="I139" s="40"/>
      <c r="J139" s="58"/>
      <c r="K139" s="58"/>
      <c r="L139" s="58"/>
      <c r="M139" s="61"/>
      <c r="N139" s="25">
        <f t="shared" si="93"/>
        <v>0</v>
      </c>
      <c r="O139" s="25">
        <f t="shared" si="94"/>
        <v>0</v>
      </c>
      <c r="P139" s="25">
        <f t="shared" si="95"/>
        <v>0</v>
      </c>
      <c r="Q139" s="25">
        <f t="shared" si="96"/>
        <v>0</v>
      </c>
      <c r="R139" s="25">
        <f t="shared" si="97"/>
        <v>0</v>
      </c>
      <c r="S139" s="25">
        <f t="shared" si="98"/>
        <v>0</v>
      </c>
      <c r="T139" s="25">
        <f t="shared" si="99"/>
        <v>0</v>
      </c>
      <c r="U139" s="25">
        <f t="shared" si="100"/>
        <v>0</v>
      </c>
      <c r="V139" s="25">
        <f t="shared" si="101"/>
        <v>0</v>
      </c>
      <c r="W139" s="25">
        <f t="shared" si="102"/>
        <v>0</v>
      </c>
      <c r="X139" s="25">
        <f t="shared" si="103"/>
        <v>0</v>
      </c>
      <c r="Y139" s="25">
        <v>236</v>
      </c>
      <c r="Z139" s="40">
        <f t="shared" si="104"/>
        <v>0</v>
      </c>
      <c r="AA139" s="40">
        <f t="shared" si="105"/>
        <v>0</v>
      </c>
      <c r="AB139" s="40">
        <f t="shared" si="106"/>
        <v>0</v>
      </c>
      <c r="AC139" s="40">
        <f t="shared" si="107"/>
        <v>0</v>
      </c>
      <c r="AD139" s="40">
        <f t="shared" si="108"/>
        <v>0</v>
      </c>
      <c r="AE139" s="40">
        <f t="shared" si="109"/>
        <v>0</v>
      </c>
      <c r="AF139" s="40">
        <f t="shared" si="110"/>
        <v>0</v>
      </c>
      <c r="AG139" s="40">
        <f t="shared" si="111"/>
        <v>0</v>
      </c>
      <c r="AH139" s="40">
        <f t="shared" si="112"/>
        <v>0</v>
      </c>
      <c r="AI139" s="40">
        <f t="shared" si="113"/>
        <v>0</v>
      </c>
      <c r="AJ139" s="40">
        <f t="shared" si="114"/>
        <v>0</v>
      </c>
      <c r="AK139" s="28">
        <f t="shared" si="115"/>
        <v>0</v>
      </c>
    </row>
    <row r="140" spans="1:37" hidden="1">
      <c r="A140" s="13">
        <v>1841</v>
      </c>
      <c r="B140" s="40"/>
      <c r="C140" s="40"/>
      <c r="D140" s="40"/>
      <c r="E140" s="58"/>
      <c r="F140" s="40"/>
      <c r="G140" s="40"/>
      <c r="H140" s="58"/>
      <c r="I140" s="40"/>
      <c r="J140" s="58"/>
      <c r="K140" s="58"/>
      <c r="L140" s="58"/>
      <c r="M140" s="61"/>
      <c r="N140" s="25">
        <f t="shared" si="93"/>
        <v>0</v>
      </c>
      <c r="O140" s="25">
        <f t="shared" si="94"/>
        <v>0</v>
      </c>
      <c r="P140" s="25">
        <f t="shared" si="95"/>
        <v>0</v>
      </c>
      <c r="Q140" s="25">
        <f t="shared" si="96"/>
        <v>0</v>
      </c>
      <c r="R140" s="25">
        <f t="shared" si="97"/>
        <v>0</v>
      </c>
      <c r="S140" s="25">
        <f t="shared" si="98"/>
        <v>0</v>
      </c>
      <c r="T140" s="25">
        <f t="shared" si="99"/>
        <v>0</v>
      </c>
      <c r="U140" s="25">
        <f t="shared" si="100"/>
        <v>0</v>
      </c>
      <c r="V140" s="25">
        <f t="shared" si="101"/>
        <v>0</v>
      </c>
      <c r="W140" s="25">
        <f t="shared" si="102"/>
        <v>0</v>
      </c>
      <c r="X140" s="25">
        <f t="shared" si="103"/>
        <v>0</v>
      </c>
      <c r="Y140" s="25">
        <v>234</v>
      </c>
      <c r="Z140" s="40">
        <f t="shared" si="104"/>
        <v>0</v>
      </c>
      <c r="AA140" s="40">
        <f t="shared" si="105"/>
        <v>0</v>
      </c>
      <c r="AB140" s="40">
        <f t="shared" si="106"/>
        <v>0</v>
      </c>
      <c r="AC140" s="40">
        <f t="shared" si="107"/>
        <v>0</v>
      </c>
      <c r="AD140" s="40">
        <f t="shared" si="108"/>
        <v>0</v>
      </c>
      <c r="AE140" s="40">
        <f t="shared" si="109"/>
        <v>0</v>
      </c>
      <c r="AF140" s="40">
        <f t="shared" si="110"/>
        <v>0</v>
      </c>
      <c r="AG140" s="40">
        <f t="shared" si="111"/>
        <v>0</v>
      </c>
      <c r="AH140" s="40">
        <f t="shared" si="112"/>
        <v>0</v>
      </c>
      <c r="AI140" s="40">
        <f t="shared" si="113"/>
        <v>0</v>
      </c>
      <c r="AJ140" s="40">
        <f t="shared" si="114"/>
        <v>0</v>
      </c>
      <c r="AK140" s="28">
        <f t="shared" si="115"/>
        <v>0</v>
      </c>
    </row>
    <row r="141" spans="1:37" hidden="1">
      <c r="A141" s="13">
        <v>1840</v>
      </c>
      <c r="B141" s="40"/>
      <c r="C141" s="40"/>
      <c r="D141" s="40"/>
      <c r="E141" s="58"/>
      <c r="F141" s="40"/>
      <c r="G141" s="40"/>
      <c r="H141" s="58"/>
      <c r="I141" s="40"/>
      <c r="J141" s="58"/>
      <c r="K141" s="58"/>
      <c r="L141" s="58"/>
      <c r="M141" s="61"/>
      <c r="N141" s="25">
        <f t="shared" si="93"/>
        <v>0</v>
      </c>
      <c r="O141" s="25">
        <f t="shared" si="94"/>
        <v>0</v>
      </c>
      <c r="P141" s="25">
        <f t="shared" si="95"/>
        <v>0</v>
      </c>
      <c r="Q141" s="25">
        <f t="shared" si="96"/>
        <v>0</v>
      </c>
      <c r="R141" s="25">
        <f t="shared" si="97"/>
        <v>0</v>
      </c>
      <c r="S141" s="25">
        <f t="shared" si="98"/>
        <v>0</v>
      </c>
      <c r="T141" s="25">
        <f t="shared" si="99"/>
        <v>0</v>
      </c>
      <c r="U141" s="25">
        <f t="shared" si="100"/>
        <v>0</v>
      </c>
      <c r="V141" s="25">
        <f t="shared" si="101"/>
        <v>0</v>
      </c>
      <c r="W141" s="25">
        <f t="shared" si="102"/>
        <v>0</v>
      </c>
      <c r="X141" s="25">
        <f t="shared" si="103"/>
        <v>0</v>
      </c>
      <c r="Y141" s="25">
        <v>236</v>
      </c>
      <c r="Z141" s="40">
        <f t="shared" si="104"/>
        <v>0</v>
      </c>
      <c r="AA141" s="40">
        <f t="shared" si="105"/>
        <v>0</v>
      </c>
      <c r="AB141" s="40">
        <f t="shared" si="106"/>
        <v>0</v>
      </c>
      <c r="AC141" s="40">
        <f t="shared" si="107"/>
        <v>0</v>
      </c>
      <c r="AD141" s="40">
        <f t="shared" si="108"/>
        <v>0</v>
      </c>
      <c r="AE141" s="40">
        <f t="shared" si="109"/>
        <v>0</v>
      </c>
      <c r="AF141" s="40">
        <f t="shared" si="110"/>
        <v>0</v>
      </c>
      <c r="AG141" s="40">
        <f t="shared" si="111"/>
        <v>0</v>
      </c>
      <c r="AH141" s="40">
        <f t="shared" si="112"/>
        <v>0</v>
      </c>
      <c r="AI141" s="40">
        <f t="shared" si="113"/>
        <v>0</v>
      </c>
      <c r="AJ141" s="40">
        <f t="shared" si="114"/>
        <v>0</v>
      </c>
      <c r="AK141" s="28">
        <f t="shared" si="115"/>
        <v>0</v>
      </c>
    </row>
    <row r="142" spans="1:37" hidden="1">
      <c r="A142" s="13">
        <v>1839</v>
      </c>
      <c r="B142" s="40"/>
      <c r="C142" s="40"/>
      <c r="D142" s="40"/>
      <c r="E142" s="58"/>
      <c r="F142" s="40"/>
      <c r="G142" s="40"/>
      <c r="H142" s="58"/>
      <c r="I142" s="40"/>
      <c r="J142" s="58"/>
      <c r="K142" s="58"/>
      <c r="L142" s="58"/>
      <c r="M142" s="61"/>
      <c r="N142" s="25">
        <f t="shared" si="93"/>
        <v>0</v>
      </c>
      <c r="O142" s="25">
        <f t="shared" si="94"/>
        <v>0</v>
      </c>
      <c r="P142" s="25">
        <f t="shared" si="95"/>
        <v>0</v>
      </c>
      <c r="Q142" s="25">
        <f t="shared" si="96"/>
        <v>0</v>
      </c>
      <c r="R142" s="25">
        <f t="shared" si="97"/>
        <v>0</v>
      </c>
      <c r="S142" s="25">
        <f t="shared" si="98"/>
        <v>0</v>
      </c>
      <c r="T142" s="25">
        <f t="shared" si="99"/>
        <v>0</v>
      </c>
      <c r="U142" s="25">
        <f t="shared" si="100"/>
        <v>0</v>
      </c>
      <c r="V142" s="25">
        <f t="shared" si="101"/>
        <v>0</v>
      </c>
      <c r="W142" s="25">
        <f t="shared" si="102"/>
        <v>0</v>
      </c>
      <c r="X142" s="25">
        <f t="shared" si="103"/>
        <v>0</v>
      </c>
      <c r="Y142" s="25">
        <v>229</v>
      </c>
      <c r="Z142" s="40">
        <f t="shared" si="104"/>
        <v>0</v>
      </c>
      <c r="AA142" s="40">
        <f t="shared" si="105"/>
        <v>0</v>
      </c>
      <c r="AB142" s="40">
        <f t="shared" si="106"/>
        <v>0</v>
      </c>
      <c r="AC142" s="40">
        <f t="shared" si="107"/>
        <v>0</v>
      </c>
      <c r="AD142" s="40">
        <f t="shared" si="108"/>
        <v>0</v>
      </c>
      <c r="AE142" s="40">
        <f t="shared" si="109"/>
        <v>0</v>
      </c>
      <c r="AF142" s="40">
        <f t="shared" si="110"/>
        <v>0</v>
      </c>
      <c r="AG142" s="40">
        <f t="shared" si="111"/>
        <v>0</v>
      </c>
      <c r="AH142" s="40">
        <f t="shared" si="112"/>
        <v>0</v>
      </c>
      <c r="AI142" s="40">
        <f t="shared" si="113"/>
        <v>0</v>
      </c>
      <c r="AJ142" s="40">
        <f t="shared" si="114"/>
        <v>0</v>
      </c>
      <c r="AK142" s="28">
        <f t="shared" si="115"/>
        <v>0</v>
      </c>
    </row>
    <row r="143" spans="1:37" hidden="1">
      <c r="A143" s="13">
        <v>1838</v>
      </c>
      <c r="B143" s="40"/>
      <c r="C143" s="40"/>
      <c r="D143" s="40"/>
      <c r="E143" s="58"/>
      <c r="F143" s="40"/>
      <c r="G143" s="40"/>
      <c r="H143" s="58"/>
      <c r="I143" s="40"/>
      <c r="J143" s="58"/>
      <c r="K143" s="58"/>
      <c r="L143" s="58"/>
      <c r="M143" s="61"/>
      <c r="N143" s="25">
        <f t="shared" si="93"/>
        <v>0</v>
      </c>
      <c r="O143" s="25">
        <f t="shared" si="94"/>
        <v>0</v>
      </c>
      <c r="P143" s="25">
        <f t="shared" si="95"/>
        <v>0</v>
      </c>
      <c r="Q143" s="25">
        <f t="shared" si="96"/>
        <v>0</v>
      </c>
      <c r="R143" s="25">
        <f t="shared" si="97"/>
        <v>0</v>
      </c>
      <c r="S143" s="25">
        <f t="shared" si="98"/>
        <v>0</v>
      </c>
      <c r="T143" s="25">
        <f t="shared" si="99"/>
        <v>0</v>
      </c>
      <c r="U143" s="25">
        <f t="shared" si="100"/>
        <v>0</v>
      </c>
      <c r="V143" s="25">
        <f t="shared" si="101"/>
        <v>0</v>
      </c>
      <c r="W143" s="25">
        <f t="shared" si="102"/>
        <v>0</v>
      </c>
      <c r="X143" s="25">
        <f t="shared" si="103"/>
        <v>0</v>
      </c>
      <c r="Y143" s="25">
        <v>220</v>
      </c>
      <c r="Z143" s="40">
        <f t="shared" si="104"/>
        <v>0</v>
      </c>
      <c r="AA143" s="40">
        <f t="shared" si="105"/>
        <v>0</v>
      </c>
      <c r="AB143" s="40">
        <f t="shared" si="106"/>
        <v>0</v>
      </c>
      <c r="AC143" s="40">
        <f t="shared" si="107"/>
        <v>0</v>
      </c>
      <c r="AD143" s="40">
        <f t="shared" si="108"/>
        <v>0</v>
      </c>
      <c r="AE143" s="40">
        <f t="shared" si="109"/>
        <v>0</v>
      </c>
      <c r="AF143" s="40">
        <f t="shared" si="110"/>
        <v>0</v>
      </c>
      <c r="AG143" s="40">
        <f t="shared" si="111"/>
        <v>0</v>
      </c>
      <c r="AH143" s="40">
        <f t="shared" si="112"/>
        <v>0</v>
      </c>
      <c r="AI143" s="40">
        <f t="shared" si="113"/>
        <v>0</v>
      </c>
      <c r="AJ143" s="40">
        <f t="shared" si="114"/>
        <v>0</v>
      </c>
      <c r="AK143" s="28">
        <f t="shared" si="115"/>
        <v>0</v>
      </c>
    </row>
    <row r="144" spans="1:37" hidden="1">
      <c r="A144" s="13">
        <v>1837</v>
      </c>
      <c r="B144" s="40"/>
      <c r="C144" s="40"/>
      <c r="D144" s="40"/>
      <c r="E144" s="58"/>
      <c r="F144" s="40"/>
      <c r="G144" s="40"/>
      <c r="H144" s="58"/>
      <c r="I144" s="40"/>
      <c r="J144" s="58"/>
      <c r="K144" s="58"/>
      <c r="L144" s="58"/>
      <c r="M144" s="61"/>
      <c r="N144" s="25">
        <f t="shared" ref="N144:N162" si="116">B144*$M144/100000</f>
        <v>0</v>
      </c>
      <c r="O144" s="25">
        <f t="shared" ref="O144:O162" si="117">C144*$M144/100000</f>
        <v>0</v>
      </c>
      <c r="P144" s="25">
        <f t="shared" ref="P144:P162" si="118">D144*$M144/100000</f>
        <v>0</v>
      </c>
      <c r="Q144" s="25">
        <f t="shared" ref="Q144:Q162" si="119">E144*$M144/100000</f>
        <v>0</v>
      </c>
      <c r="R144" s="25">
        <f t="shared" ref="R144:R162" si="120">F144*$M144/100000</f>
        <v>0</v>
      </c>
      <c r="S144" s="25">
        <f t="shared" ref="S144:S162" si="121">G144*$M144/100000</f>
        <v>0</v>
      </c>
      <c r="T144" s="25">
        <f t="shared" ref="T144:T162" si="122">H144*$M144/100000</f>
        <v>0</v>
      </c>
      <c r="U144" s="25">
        <f t="shared" ref="U144:U162" si="123">I144*$M144/100000</f>
        <v>0</v>
      </c>
      <c r="V144" s="25">
        <f t="shared" ref="V144:V162" si="124">J144*$M144/100000</f>
        <v>0</v>
      </c>
      <c r="W144" s="25">
        <f t="shared" ref="W144:W162" si="125">K144*$M144/100000</f>
        <v>0</v>
      </c>
      <c r="X144" s="25">
        <f t="shared" ref="X144:X162" si="126">L144*$M144/100000</f>
        <v>0</v>
      </c>
      <c r="Y144" s="25">
        <v>216</v>
      </c>
      <c r="Z144" s="40">
        <f t="shared" si="104"/>
        <v>0</v>
      </c>
      <c r="AA144" s="40">
        <f t="shared" si="105"/>
        <v>0</v>
      </c>
      <c r="AB144" s="40">
        <f t="shared" si="106"/>
        <v>0</v>
      </c>
      <c r="AC144" s="40">
        <f t="shared" si="107"/>
        <v>0</v>
      </c>
      <c r="AD144" s="40">
        <f t="shared" si="108"/>
        <v>0</v>
      </c>
      <c r="AE144" s="40">
        <f t="shared" si="109"/>
        <v>0</v>
      </c>
      <c r="AF144" s="40">
        <f t="shared" si="110"/>
        <v>0</v>
      </c>
      <c r="AG144" s="40">
        <f t="shared" si="111"/>
        <v>0</v>
      </c>
      <c r="AH144" s="40">
        <f t="shared" si="112"/>
        <v>0</v>
      </c>
      <c r="AI144" s="40">
        <f t="shared" si="113"/>
        <v>0</v>
      </c>
      <c r="AJ144" s="40">
        <f t="shared" si="114"/>
        <v>0</v>
      </c>
      <c r="AK144" s="28">
        <f t="shared" si="115"/>
        <v>0</v>
      </c>
    </row>
    <row r="145" spans="1:37" hidden="1">
      <c r="A145" s="13">
        <v>1836</v>
      </c>
      <c r="B145" s="40"/>
      <c r="C145" s="40"/>
      <c r="D145" s="40"/>
      <c r="E145" s="58"/>
      <c r="F145" s="40"/>
      <c r="G145" s="40"/>
      <c r="H145" s="58"/>
      <c r="I145" s="40"/>
      <c r="J145" s="58"/>
      <c r="K145" s="58"/>
      <c r="L145" s="58"/>
      <c r="M145" s="61"/>
      <c r="N145" s="25">
        <f t="shared" si="116"/>
        <v>0</v>
      </c>
      <c r="O145" s="25">
        <f t="shared" si="117"/>
        <v>0</v>
      </c>
      <c r="P145" s="25">
        <f t="shared" si="118"/>
        <v>0</v>
      </c>
      <c r="Q145" s="25">
        <f t="shared" si="119"/>
        <v>0</v>
      </c>
      <c r="R145" s="25">
        <f t="shared" si="120"/>
        <v>0</v>
      </c>
      <c r="S145" s="25">
        <f t="shared" si="121"/>
        <v>0</v>
      </c>
      <c r="T145" s="25">
        <f t="shared" si="122"/>
        <v>0</v>
      </c>
      <c r="U145" s="25">
        <f t="shared" si="123"/>
        <v>0</v>
      </c>
      <c r="V145" s="25">
        <f t="shared" si="124"/>
        <v>0</v>
      </c>
      <c r="W145" s="25">
        <f t="shared" si="125"/>
        <v>0</v>
      </c>
      <c r="X145" s="25">
        <f t="shared" si="126"/>
        <v>0</v>
      </c>
      <c r="Y145" s="25">
        <v>216</v>
      </c>
      <c r="Z145" s="40">
        <f t="shared" si="104"/>
        <v>0</v>
      </c>
      <c r="AA145" s="40">
        <f t="shared" si="105"/>
        <v>0</v>
      </c>
      <c r="AB145" s="40">
        <f t="shared" si="106"/>
        <v>0</v>
      </c>
      <c r="AC145" s="40">
        <f t="shared" si="107"/>
        <v>0</v>
      </c>
      <c r="AD145" s="40">
        <f t="shared" si="108"/>
        <v>0</v>
      </c>
      <c r="AE145" s="40">
        <f t="shared" si="109"/>
        <v>0</v>
      </c>
      <c r="AF145" s="40">
        <f t="shared" si="110"/>
        <v>0</v>
      </c>
      <c r="AG145" s="40">
        <f t="shared" si="111"/>
        <v>0</v>
      </c>
      <c r="AH145" s="40">
        <f t="shared" si="112"/>
        <v>0</v>
      </c>
      <c r="AI145" s="40">
        <f t="shared" si="113"/>
        <v>0</v>
      </c>
      <c r="AJ145" s="40">
        <f t="shared" si="114"/>
        <v>0</v>
      </c>
      <c r="AK145" s="28">
        <f t="shared" si="115"/>
        <v>0</v>
      </c>
    </row>
    <row r="146" spans="1:37" hidden="1">
      <c r="A146" s="13">
        <v>1835</v>
      </c>
      <c r="B146" s="40"/>
      <c r="C146" s="40"/>
      <c r="D146" s="40"/>
      <c r="E146" s="58"/>
      <c r="F146" s="40"/>
      <c r="G146" s="40"/>
      <c r="H146" s="58"/>
      <c r="I146" s="40"/>
      <c r="J146" s="58"/>
      <c r="K146" s="58"/>
      <c r="L146" s="58"/>
      <c r="M146" s="61"/>
      <c r="N146" s="25">
        <f t="shared" si="116"/>
        <v>0</v>
      </c>
      <c r="O146" s="25">
        <f t="shared" si="117"/>
        <v>0</v>
      </c>
      <c r="P146" s="25">
        <f t="shared" si="118"/>
        <v>0</v>
      </c>
      <c r="Q146" s="25">
        <f t="shared" si="119"/>
        <v>0</v>
      </c>
      <c r="R146" s="25">
        <f t="shared" si="120"/>
        <v>0</v>
      </c>
      <c r="S146" s="25">
        <f t="shared" si="121"/>
        <v>0</v>
      </c>
      <c r="T146" s="25">
        <f t="shared" si="122"/>
        <v>0</v>
      </c>
      <c r="U146" s="25">
        <f t="shared" si="123"/>
        <v>0</v>
      </c>
      <c r="V146" s="25">
        <f t="shared" si="124"/>
        <v>0</v>
      </c>
      <c r="W146" s="25">
        <f t="shared" si="125"/>
        <v>0</v>
      </c>
      <c r="X146" s="25">
        <f t="shared" si="126"/>
        <v>0</v>
      </c>
      <c r="Y146" s="25">
        <v>198</v>
      </c>
      <c r="Z146" s="40">
        <f t="shared" si="104"/>
        <v>0</v>
      </c>
      <c r="AA146" s="40">
        <f t="shared" si="105"/>
        <v>0</v>
      </c>
      <c r="AB146" s="40">
        <f t="shared" si="106"/>
        <v>0</v>
      </c>
      <c r="AC146" s="40">
        <f t="shared" si="107"/>
        <v>0</v>
      </c>
      <c r="AD146" s="40">
        <f t="shared" si="108"/>
        <v>0</v>
      </c>
      <c r="AE146" s="40">
        <f t="shared" si="109"/>
        <v>0</v>
      </c>
      <c r="AF146" s="40">
        <f t="shared" si="110"/>
        <v>0</v>
      </c>
      <c r="AG146" s="40">
        <f t="shared" si="111"/>
        <v>0</v>
      </c>
      <c r="AH146" s="40">
        <f t="shared" si="112"/>
        <v>0</v>
      </c>
      <c r="AI146" s="40">
        <f t="shared" si="113"/>
        <v>0</v>
      </c>
      <c r="AJ146" s="40">
        <f t="shared" si="114"/>
        <v>0</v>
      </c>
      <c r="AK146" s="28">
        <f t="shared" si="115"/>
        <v>0</v>
      </c>
    </row>
    <row r="147" spans="1:37" hidden="1">
      <c r="A147" s="13">
        <v>1834</v>
      </c>
      <c r="B147" s="40"/>
      <c r="C147" s="40"/>
      <c r="D147" s="40"/>
      <c r="E147" s="58"/>
      <c r="F147" s="40"/>
      <c r="G147" s="40"/>
      <c r="H147" s="58"/>
      <c r="I147" s="40"/>
      <c r="J147" s="58"/>
      <c r="K147" s="58"/>
      <c r="L147" s="58"/>
      <c r="M147" s="61"/>
      <c r="N147" s="25">
        <f t="shared" si="116"/>
        <v>0</v>
      </c>
      <c r="O147" s="25">
        <f t="shared" si="117"/>
        <v>0</v>
      </c>
      <c r="P147" s="25">
        <f t="shared" si="118"/>
        <v>0</v>
      </c>
      <c r="Q147" s="25">
        <f t="shared" si="119"/>
        <v>0</v>
      </c>
      <c r="R147" s="25">
        <f t="shared" si="120"/>
        <v>0</v>
      </c>
      <c r="S147" s="25">
        <f t="shared" si="121"/>
        <v>0</v>
      </c>
      <c r="T147" s="25">
        <f t="shared" si="122"/>
        <v>0</v>
      </c>
      <c r="U147" s="25">
        <f t="shared" si="123"/>
        <v>0</v>
      </c>
      <c r="V147" s="25">
        <f t="shared" si="124"/>
        <v>0</v>
      </c>
      <c r="W147" s="25">
        <f t="shared" si="125"/>
        <v>0</v>
      </c>
      <c r="X147" s="25">
        <f t="shared" si="126"/>
        <v>0</v>
      </c>
      <c r="Y147" s="25">
        <v>184</v>
      </c>
      <c r="Z147" s="40">
        <f t="shared" si="104"/>
        <v>0</v>
      </c>
      <c r="AA147" s="40">
        <f t="shared" si="105"/>
        <v>0</v>
      </c>
      <c r="AB147" s="40">
        <f t="shared" si="106"/>
        <v>0</v>
      </c>
      <c r="AC147" s="40">
        <f t="shared" si="107"/>
        <v>0</v>
      </c>
      <c r="AD147" s="40">
        <f t="shared" si="108"/>
        <v>0</v>
      </c>
      <c r="AE147" s="40">
        <f t="shared" si="109"/>
        <v>0</v>
      </c>
      <c r="AF147" s="40">
        <f t="shared" si="110"/>
        <v>0</v>
      </c>
      <c r="AG147" s="40">
        <f t="shared" si="111"/>
        <v>0</v>
      </c>
      <c r="AH147" s="40">
        <f t="shared" si="112"/>
        <v>0</v>
      </c>
      <c r="AI147" s="40">
        <f t="shared" si="113"/>
        <v>0</v>
      </c>
      <c r="AJ147" s="40">
        <f t="shared" si="114"/>
        <v>0</v>
      </c>
      <c r="AK147" s="28">
        <f t="shared" si="115"/>
        <v>0</v>
      </c>
    </row>
    <row r="148" spans="1:37" hidden="1">
      <c r="A148" s="13">
        <v>1833</v>
      </c>
      <c r="B148" s="40"/>
      <c r="C148" s="40"/>
      <c r="D148" s="40"/>
      <c r="E148" s="58"/>
      <c r="F148" s="40"/>
      <c r="G148" s="40"/>
      <c r="H148" s="58"/>
      <c r="I148" s="40"/>
      <c r="J148" s="58"/>
      <c r="K148" s="58"/>
      <c r="L148" s="58"/>
      <c r="M148" s="61"/>
      <c r="N148" s="25">
        <f t="shared" si="116"/>
        <v>0</v>
      </c>
      <c r="O148" s="25">
        <f t="shared" si="117"/>
        <v>0</v>
      </c>
      <c r="P148" s="25">
        <f t="shared" si="118"/>
        <v>0</v>
      </c>
      <c r="Q148" s="25">
        <f t="shared" si="119"/>
        <v>0</v>
      </c>
      <c r="R148" s="25">
        <f t="shared" si="120"/>
        <v>0</v>
      </c>
      <c r="S148" s="25">
        <f t="shared" si="121"/>
        <v>0</v>
      </c>
      <c r="T148" s="25">
        <f t="shared" si="122"/>
        <v>0</v>
      </c>
      <c r="U148" s="25">
        <f t="shared" si="123"/>
        <v>0</v>
      </c>
      <c r="V148" s="25">
        <f t="shared" si="124"/>
        <v>0</v>
      </c>
      <c r="W148" s="25">
        <f t="shared" si="125"/>
        <v>0</v>
      </c>
      <c r="X148" s="25">
        <f t="shared" si="126"/>
        <v>0</v>
      </c>
      <c r="Y148" s="25">
        <v>188</v>
      </c>
      <c r="Z148" s="40">
        <f t="shared" si="104"/>
        <v>0</v>
      </c>
      <c r="AA148" s="40">
        <f t="shared" si="105"/>
        <v>0</v>
      </c>
      <c r="AB148" s="40">
        <f t="shared" si="106"/>
        <v>0</v>
      </c>
      <c r="AC148" s="40">
        <f t="shared" si="107"/>
        <v>0</v>
      </c>
      <c r="AD148" s="40">
        <f t="shared" si="108"/>
        <v>0</v>
      </c>
      <c r="AE148" s="40">
        <f t="shared" si="109"/>
        <v>0</v>
      </c>
      <c r="AF148" s="40">
        <f t="shared" si="110"/>
        <v>0</v>
      </c>
      <c r="AG148" s="40">
        <f t="shared" si="111"/>
        <v>0</v>
      </c>
      <c r="AH148" s="40">
        <f t="shared" si="112"/>
        <v>0</v>
      </c>
      <c r="AI148" s="40">
        <f t="shared" si="113"/>
        <v>0</v>
      </c>
      <c r="AJ148" s="40">
        <f t="shared" si="114"/>
        <v>0</v>
      </c>
      <c r="AK148" s="28">
        <f t="shared" si="115"/>
        <v>0</v>
      </c>
    </row>
    <row r="149" spans="1:37" hidden="1">
      <c r="A149" s="13">
        <v>1832</v>
      </c>
      <c r="B149" s="40"/>
      <c r="C149" s="40"/>
      <c r="D149" s="40"/>
      <c r="E149" s="58"/>
      <c r="F149" s="40"/>
      <c r="G149" s="40"/>
      <c r="H149" s="58"/>
      <c r="I149" s="40"/>
      <c r="J149" s="58"/>
      <c r="K149" s="58"/>
      <c r="L149" s="58"/>
      <c r="M149" s="61"/>
      <c r="N149" s="25">
        <f t="shared" si="116"/>
        <v>0</v>
      </c>
      <c r="O149" s="25">
        <f t="shared" si="117"/>
        <v>0</v>
      </c>
      <c r="P149" s="25">
        <f t="shared" si="118"/>
        <v>0</v>
      </c>
      <c r="Q149" s="25">
        <f t="shared" si="119"/>
        <v>0</v>
      </c>
      <c r="R149" s="25">
        <f t="shared" si="120"/>
        <v>0</v>
      </c>
      <c r="S149" s="25">
        <f t="shared" si="121"/>
        <v>0</v>
      </c>
      <c r="T149" s="25">
        <f t="shared" si="122"/>
        <v>0</v>
      </c>
      <c r="U149" s="25">
        <f t="shared" si="123"/>
        <v>0</v>
      </c>
      <c r="V149" s="25">
        <f t="shared" si="124"/>
        <v>0</v>
      </c>
      <c r="W149" s="25">
        <f t="shared" si="125"/>
        <v>0</v>
      </c>
      <c r="X149" s="25">
        <f t="shared" si="126"/>
        <v>0</v>
      </c>
      <c r="Y149" s="25">
        <v>199</v>
      </c>
      <c r="Z149" s="40">
        <f t="shared" si="104"/>
        <v>0</v>
      </c>
      <c r="AA149" s="40">
        <f t="shared" si="105"/>
        <v>0</v>
      </c>
      <c r="AB149" s="40">
        <f t="shared" si="106"/>
        <v>0</v>
      </c>
      <c r="AC149" s="40">
        <f t="shared" si="107"/>
        <v>0</v>
      </c>
      <c r="AD149" s="40">
        <f t="shared" si="108"/>
        <v>0</v>
      </c>
      <c r="AE149" s="40">
        <f t="shared" si="109"/>
        <v>0</v>
      </c>
      <c r="AF149" s="40">
        <f t="shared" si="110"/>
        <v>0</v>
      </c>
      <c r="AG149" s="40">
        <f t="shared" si="111"/>
        <v>0</v>
      </c>
      <c r="AH149" s="40">
        <f t="shared" si="112"/>
        <v>0</v>
      </c>
      <c r="AI149" s="40">
        <f t="shared" si="113"/>
        <v>0</v>
      </c>
      <c r="AJ149" s="40">
        <f t="shared" si="114"/>
        <v>0</v>
      </c>
      <c r="AK149" s="28">
        <f t="shared" si="115"/>
        <v>0</v>
      </c>
    </row>
    <row r="150" spans="1:37" hidden="1">
      <c r="A150" s="13">
        <v>1831</v>
      </c>
      <c r="B150" s="40"/>
      <c r="C150" s="40"/>
      <c r="D150" s="40"/>
      <c r="E150" s="58"/>
      <c r="F150" s="40"/>
      <c r="G150" s="40"/>
      <c r="H150" s="58"/>
      <c r="I150" s="40"/>
      <c r="J150" s="58"/>
      <c r="K150" s="58"/>
      <c r="L150" s="58"/>
      <c r="M150" s="61"/>
      <c r="N150" s="25">
        <f t="shared" si="116"/>
        <v>0</v>
      </c>
      <c r="O150" s="25">
        <f t="shared" si="117"/>
        <v>0</v>
      </c>
      <c r="P150" s="25">
        <f t="shared" si="118"/>
        <v>0</v>
      </c>
      <c r="Q150" s="25">
        <f t="shared" si="119"/>
        <v>0</v>
      </c>
      <c r="R150" s="25">
        <f t="shared" si="120"/>
        <v>0</v>
      </c>
      <c r="S150" s="25">
        <f t="shared" si="121"/>
        <v>0</v>
      </c>
      <c r="T150" s="25">
        <f t="shared" si="122"/>
        <v>0</v>
      </c>
      <c r="U150" s="25">
        <f t="shared" si="123"/>
        <v>0</v>
      </c>
      <c r="V150" s="25">
        <f t="shared" si="124"/>
        <v>0</v>
      </c>
      <c r="W150" s="25">
        <f t="shared" si="125"/>
        <v>0</v>
      </c>
      <c r="X150" s="25">
        <f t="shared" si="126"/>
        <v>0</v>
      </c>
      <c r="Y150" s="25">
        <v>200</v>
      </c>
      <c r="Z150" s="40">
        <f t="shared" si="104"/>
        <v>0</v>
      </c>
      <c r="AA150" s="40">
        <f t="shared" si="105"/>
        <v>0</v>
      </c>
      <c r="AB150" s="40">
        <f t="shared" si="106"/>
        <v>0</v>
      </c>
      <c r="AC150" s="40">
        <f t="shared" si="107"/>
        <v>0</v>
      </c>
      <c r="AD150" s="40">
        <f t="shared" si="108"/>
        <v>0</v>
      </c>
      <c r="AE150" s="40">
        <f t="shared" si="109"/>
        <v>0</v>
      </c>
      <c r="AF150" s="40">
        <f t="shared" si="110"/>
        <v>0</v>
      </c>
      <c r="AG150" s="40">
        <f t="shared" si="111"/>
        <v>0</v>
      </c>
      <c r="AH150" s="40">
        <f t="shared" si="112"/>
        <v>0</v>
      </c>
      <c r="AI150" s="40">
        <f t="shared" si="113"/>
        <v>0</v>
      </c>
      <c r="AJ150" s="40">
        <f t="shared" si="114"/>
        <v>0</v>
      </c>
      <c r="AK150" s="28">
        <f t="shared" si="115"/>
        <v>0</v>
      </c>
    </row>
    <row r="151" spans="1:37" hidden="1">
      <c r="A151" s="13">
        <v>1830</v>
      </c>
      <c r="B151" s="40"/>
      <c r="C151" s="40"/>
      <c r="D151" s="40"/>
      <c r="E151" s="58"/>
      <c r="F151" s="40"/>
      <c r="G151" s="40"/>
      <c r="H151" s="58"/>
      <c r="I151" s="40"/>
      <c r="J151" s="58"/>
      <c r="K151" s="58"/>
      <c r="L151" s="58"/>
      <c r="M151" s="61"/>
      <c r="N151" s="25">
        <f t="shared" si="116"/>
        <v>0</v>
      </c>
      <c r="O151" s="25">
        <f t="shared" si="117"/>
        <v>0</v>
      </c>
      <c r="P151" s="25">
        <f t="shared" si="118"/>
        <v>0</v>
      </c>
      <c r="Q151" s="25">
        <f t="shared" si="119"/>
        <v>0</v>
      </c>
      <c r="R151" s="25">
        <f t="shared" si="120"/>
        <v>0</v>
      </c>
      <c r="S151" s="25">
        <f t="shared" si="121"/>
        <v>0</v>
      </c>
      <c r="T151" s="25">
        <f t="shared" si="122"/>
        <v>0</v>
      </c>
      <c r="U151" s="25">
        <f t="shared" si="123"/>
        <v>0</v>
      </c>
      <c r="V151" s="25">
        <f t="shared" si="124"/>
        <v>0</v>
      </c>
      <c r="W151" s="25">
        <f t="shared" si="125"/>
        <v>0</v>
      </c>
      <c r="X151" s="25">
        <f t="shared" si="126"/>
        <v>0</v>
      </c>
      <c r="Y151" s="25">
        <v>194</v>
      </c>
      <c r="Z151" s="40">
        <f t="shared" si="104"/>
        <v>0</v>
      </c>
      <c r="AA151" s="40">
        <f t="shared" si="105"/>
        <v>0</v>
      </c>
      <c r="AB151" s="40">
        <f t="shared" si="106"/>
        <v>0</v>
      </c>
      <c r="AC151" s="40">
        <f t="shared" si="107"/>
        <v>0</v>
      </c>
      <c r="AD151" s="40">
        <f t="shared" si="108"/>
        <v>0</v>
      </c>
      <c r="AE151" s="40">
        <f t="shared" si="109"/>
        <v>0</v>
      </c>
      <c r="AF151" s="40">
        <f t="shared" si="110"/>
        <v>0</v>
      </c>
      <c r="AG151" s="40">
        <f t="shared" si="111"/>
        <v>0</v>
      </c>
      <c r="AH151" s="40">
        <f t="shared" si="112"/>
        <v>0</v>
      </c>
      <c r="AI151" s="40">
        <f t="shared" si="113"/>
        <v>0</v>
      </c>
      <c r="AJ151" s="40">
        <f t="shared" si="114"/>
        <v>0</v>
      </c>
      <c r="AK151" s="28">
        <f t="shared" si="115"/>
        <v>0</v>
      </c>
    </row>
    <row r="152" spans="1:37" hidden="1">
      <c r="A152" s="13">
        <v>1829</v>
      </c>
      <c r="B152" s="40"/>
      <c r="C152" s="40"/>
      <c r="D152" s="40"/>
      <c r="E152" s="58"/>
      <c r="F152" s="40"/>
      <c r="G152" s="40"/>
      <c r="H152" s="58"/>
      <c r="I152" s="40"/>
      <c r="J152" s="58"/>
      <c r="K152" s="58"/>
      <c r="L152" s="58"/>
      <c r="M152" s="61"/>
      <c r="N152" s="25">
        <f t="shared" si="116"/>
        <v>0</v>
      </c>
      <c r="O152" s="25">
        <f t="shared" si="117"/>
        <v>0</v>
      </c>
      <c r="P152" s="25">
        <f t="shared" si="118"/>
        <v>0</v>
      </c>
      <c r="Q152" s="25">
        <f t="shared" si="119"/>
        <v>0</v>
      </c>
      <c r="R152" s="25">
        <f t="shared" si="120"/>
        <v>0</v>
      </c>
      <c r="S152" s="25">
        <f t="shared" si="121"/>
        <v>0</v>
      </c>
      <c r="T152" s="25">
        <f t="shared" si="122"/>
        <v>0</v>
      </c>
      <c r="U152" s="25">
        <f t="shared" si="123"/>
        <v>0</v>
      </c>
      <c r="V152" s="25">
        <f t="shared" si="124"/>
        <v>0</v>
      </c>
      <c r="W152" s="25">
        <f t="shared" si="125"/>
        <v>0</v>
      </c>
      <c r="X152" s="25">
        <f t="shared" si="126"/>
        <v>0</v>
      </c>
      <c r="Y152" s="25">
        <v>185</v>
      </c>
      <c r="Z152" s="40">
        <f t="shared" si="104"/>
        <v>0</v>
      </c>
      <c r="AA152" s="40">
        <f t="shared" si="105"/>
        <v>0</v>
      </c>
      <c r="AB152" s="40">
        <f t="shared" si="106"/>
        <v>0</v>
      </c>
      <c r="AC152" s="40">
        <f t="shared" si="107"/>
        <v>0</v>
      </c>
      <c r="AD152" s="40">
        <f t="shared" si="108"/>
        <v>0</v>
      </c>
      <c r="AE152" s="40">
        <f t="shared" si="109"/>
        <v>0</v>
      </c>
      <c r="AF152" s="40">
        <f t="shared" si="110"/>
        <v>0</v>
      </c>
      <c r="AG152" s="40">
        <f t="shared" si="111"/>
        <v>0</v>
      </c>
      <c r="AH152" s="40">
        <f t="shared" si="112"/>
        <v>0</v>
      </c>
      <c r="AI152" s="40">
        <f t="shared" si="113"/>
        <v>0</v>
      </c>
      <c r="AJ152" s="40">
        <f t="shared" si="114"/>
        <v>0</v>
      </c>
      <c r="AK152" s="28">
        <f t="shared" si="115"/>
        <v>0</v>
      </c>
    </row>
    <row r="153" spans="1:37" hidden="1">
      <c r="A153" s="13">
        <v>1828</v>
      </c>
      <c r="B153" s="40"/>
      <c r="C153" s="40"/>
      <c r="D153" s="40"/>
      <c r="E153" s="58"/>
      <c r="F153" s="40"/>
      <c r="G153" s="40"/>
      <c r="H153" s="58"/>
      <c r="I153" s="40"/>
      <c r="J153" s="58"/>
      <c r="K153" s="58"/>
      <c r="L153" s="58"/>
      <c r="M153" s="61"/>
      <c r="N153" s="25">
        <f t="shared" si="116"/>
        <v>0</v>
      </c>
      <c r="O153" s="25">
        <f t="shared" si="117"/>
        <v>0</v>
      </c>
      <c r="P153" s="25">
        <f t="shared" si="118"/>
        <v>0</v>
      </c>
      <c r="Q153" s="25">
        <f t="shared" si="119"/>
        <v>0</v>
      </c>
      <c r="R153" s="25">
        <f t="shared" si="120"/>
        <v>0</v>
      </c>
      <c r="S153" s="25">
        <f t="shared" si="121"/>
        <v>0</v>
      </c>
      <c r="T153" s="25">
        <f t="shared" si="122"/>
        <v>0</v>
      </c>
      <c r="U153" s="25">
        <f t="shared" si="123"/>
        <v>0</v>
      </c>
      <c r="V153" s="25">
        <f t="shared" si="124"/>
        <v>0</v>
      </c>
      <c r="W153" s="25">
        <f t="shared" si="125"/>
        <v>0</v>
      </c>
      <c r="X153" s="25">
        <f t="shared" si="126"/>
        <v>0</v>
      </c>
      <c r="Y153" s="25">
        <v>183</v>
      </c>
      <c r="Z153" s="40">
        <f t="shared" si="104"/>
        <v>0</v>
      </c>
      <c r="AA153" s="40">
        <f t="shared" si="105"/>
        <v>0</v>
      </c>
      <c r="AB153" s="40">
        <f t="shared" si="106"/>
        <v>0</v>
      </c>
      <c r="AC153" s="40">
        <f t="shared" si="107"/>
        <v>0</v>
      </c>
      <c r="AD153" s="40">
        <f t="shared" si="108"/>
        <v>0</v>
      </c>
      <c r="AE153" s="40">
        <f t="shared" si="109"/>
        <v>0</v>
      </c>
      <c r="AF153" s="40">
        <f t="shared" si="110"/>
        <v>0</v>
      </c>
      <c r="AG153" s="40">
        <f t="shared" si="111"/>
        <v>0</v>
      </c>
      <c r="AH153" s="40">
        <f t="shared" si="112"/>
        <v>0</v>
      </c>
      <c r="AI153" s="40">
        <f t="shared" si="113"/>
        <v>0</v>
      </c>
      <c r="AJ153" s="40">
        <f t="shared" si="114"/>
        <v>0</v>
      </c>
      <c r="AK153" s="28">
        <f t="shared" si="115"/>
        <v>0</v>
      </c>
    </row>
    <row r="154" spans="1:37" hidden="1">
      <c r="A154" s="13">
        <v>1827</v>
      </c>
      <c r="B154" s="40"/>
      <c r="C154" s="40"/>
      <c r="D154" s="40"/>
      <c r="E154" s="58"/>
      <c r="F154" s="40"/>
      <c r="G154" s="40"/>
      <c r="H154" s="58"/>
      <c r="I154" s="40"/>
      <c r="J154" s="58"/>
      <c r="K154" s="58"/>
      <c r="L154" s="58"/>
      <c r="M154" s="61"/>
      <c r="N154" s="25">
        <f t="shared" si="116"/>
        <v>0</v>
      </c>
      <c r="O154" s="25">
        <f t="shared" si="117"/>
        <v>0</v>
      </c>
      <c r="P154" s="25">
        <f t="shared" si="118"/>
        <v>0</v>
      </c>
      <c r="Q154" s="25">
        <f t="shared" si="119"/>
        <v>0</v>
      </c>
      <c r="R154" s="25">
        <f t="shared" si="120"/>
        <v>0</v>
      </c>
      <c r="S154" s="25">
        <f t="shared" si="121"/>
        <v>0</v>
      </c>
      <c r="T154" s="25">
        <f t="shared" si="122"/>
        <v>0</v>
      </c>
      <c r="U154" s="25">
        <f t="shared" si="123"/>
        <v>0</v>
      </c>
      <c r="V154" s="25">
        <f t="shared" si="124"/>
        <v>0</v>
      </c>
      <c r="W154" s="25">
        <f t="shared" si="125"/>
        <v>0</v>
      </c>
      <c r="X154" s="25">
        <f t="shared" si="126"/>
        <v>0</v>
      </c>
      <c r="Y154" s="25">
        <v>185</v>
      </c>
      <c r="Z154" s="40">
        <f t="shared" si="104"/>
        <v>0</v>
      </c>
      <c r="AA154" s="40">
        <f t="shared" si="105"/>
        <v>0</v>
      </c>
      <c r="AB154" s="40">
        <f t="shared" si="106"/>
        <v>0</v>
      </c>
      <c r="AC154" s="40">
        <f t="shared" si="107"/>
        <v>0</v>
      </c>
      <c r="AD154" s="40">
        <f t="shared" si="108"/>
        <v>0</v>
      </c>
      <c r="AE154" s="40">
        <f t="shared" si="109"/>
        <v>0</v>
      </c>
      <c r="AF154" s="40">
        <f t="shared" si="110"/>
        <v>0</v>
      </c>
      <c r="AG154" s="40">
        <f t="shared" si="111"/>
        <v>0</v>
      </c>
      <c r="AH154" s="40">
        <f t="shared" si="112"/>
        <v>0</v>
      </c>
      <c r="AI154" s="40">
        <f t="shared" si="113"/>
        <v>0</v>
      </c>
      <c r="AJ154" s="40">
        <f t="shared" si="114"/>
        <v>0</v>
      </c>
      <c r="AK154" s="28">
        <f t="shared" si="115"/>
        <v>0</v>
      </c>
    </row>
    <row r="155" spans="1:37" hidden="1">
      <c r="A155" s="13">
        <v>1826</v>
      </c>
      <c r="B155" s="40"/>
      <c r="C155" s="40"/>
      <c r="D155" s="40"/>
      <c r="E155" s="58"/>
      <c r="F155" s="40"/>
      <c r="G155" s="40"/>
      <c r="H155" s="58"/>
      <c r="I155" s="40"/>
      <c r="J155" s="58"/>
      <c r="K155" s="58"/>
      <c r="L155" s="58"/>
      <c r="M155" s="61"/>
      <c r="N155" s="25">
        <f t="shared" si="116"/>
        <v>0</v>
      </c>
      <c r="O155" s="25">
        <f t="shared" si="117"/>
        <v>0</v>
      </c>
      <c r="P155" s="25">
        <f t="shared" si="118"/>
        <v>0</v>
      </c>
      <c r="Q155" s="25">
        <f t="shared" si="119"/>
        <v>0</v>
      </c>
      <c r="R155" s="25">
        <f t="shared" si="120"/>
        <v>0</v>
      </c>
      <c r="S155" s="25">
        <f t="shared" si="121"/>
        <v>0</v>
      </c>
      <c r="T155" s="25">
        <f t="shared" si="122"/>
        <v>0</v>
      </c>
      <c r="U155" s="25">
        <f t="shared" si="123"/>
        <v>0</v>
      </c>
      <c r="V155" s="25">
        <f t="shared" si="124"/>
        <v>0</v>
      </c>
      <c r="W155" s="25">
        <f t="shared" si="125"/>
        <v>0</v>
      </c>
      <c r="X155" s="25">
        <f t="shared" si="126"/>
        <v>0</v>
      </c>
      <c r="Y155" s="25">
        <v>173</v>
      </c>
      <c r="Z155" s="40">
        <f t="shared" si="104"/>
        <v>0</v>
      </c>
      <c r="AA155" s="40">
        <f t="shared" si="105"/>
        <v>0</v>
      </c>
      <c r="AB155" s="40">
        <f t="shared" si="106"/>
        <v>0</v>
      </c>
      <c r="AC155" s="40">
        <f t="shared" si="107"/>
        <v>0</v>
      </c>
      <c r="AD155" s="40">
        <f t="shared" si="108"/>
        <v>0</v>
      </c>
      <c r="AE155" s="40">
        <f t="shared" si="109"/>
        <v>0</v>
      </c>
      <c r="AF155" s="40">
        <f t="shared" si="110"/>
        <v>0</v>
      </c>
      <c r="AG155" s="40">
        <f t="shared" si="111"/>
        <v>0</v>
      </c>
      <c r="AH155" s="40">
        <f t="shared" si="112"/>
        <v>0</v>
      </c>
      <c r="AI155" s="40">
        <f t="shared" si="113"/>
        <v>0</v>
      </c>
      <c r="AJ155" s="40">
        <f t="shared" si="114"/>
        <v>0</v>
      </c>
      <c r="AK155" s="28">
        <f t="shared" si="115"/>
        <v>0</v>
      </c>
    </row>
    <row r="156" spans="1:37" hidden="1">
      <c r="A156" s="13">
        <v>1825</v>
      </c>
      <c r="B156" s="40"/>
      <c r="C156" s="40"/>
      <c r="D156" s="40"/>
      <c r="E156" s="58"/>
      <c r="F156" s="40"/>
      <c r="G156" s="40"/>
      <c r="H156" s="58"/>
      <c r="I156" s="40"/>
      <c r="J156" s="58"/>
      <c r="K156" s="58"/>
      <c r="L156" s="58"/>
      <c r="M156" s="61"/>
      <c r="N156" s="25">
        <f t="shared" si="116"/>
        <v>0</v>
      </c>
      <c r="O156" s="25">
        <f t="shared" si="117"/>
        <v>0</v>
      </c>
      <c r="P156" s="25">
        <f t="shared" si="118"/>
        <v>0</v>
      </c>
      <c r="Q156" s="25">
        <f t="shared" si="119"/>
        <v>0</v>
      </c>
      <c r="R156" s="25">
        <f t="shared" si="120"/>
        <v>0</v>
      </c>
      <c r="S156" s="25">
        <f t="shared" si="121"/>
        <v>0</v>
      </c>
      <c r="T156" s="25">
        <f t="shared" si="122"/>
        <v>0</v>
      </c>
      <c r="U156" s="25">
        <f t="shared" si="123"/>
        <v>0</v>
      </c>
      <c r="V156" s="25">
        <f t="shared" si="124"/>
        <v>0</v>
      </c>
      <c r="W156" s="25">
        <f t="shared" si="125"/>
        <v>0</v>
      </c>
      <c r="X156" s="25">
        <f t="shared" si="126"/>
        <v>0</v>
      </c>
      <c r="Y156" s="25">
        <v>175</v>
      </c>
      <c r="Z156" s="40">
        <f t="shared" si="104"/>
        <v>0</v>
      </c>
      <c r="AA156" s="40">
        <f t="shared" si="105"/>
        <v>0</v>
      </c>
      <c r="AB156" s="40">
        <f t="shared" si="106"/>
        <v>0</v>
      </c>
      <c r="AC156" s="40">
        <f t="shared" si="107"/>
        <v>0</v>
      </c>
      <c r="AD156" s="40">
        <f t="shared" si="108"/>
        <v>0</v>
      </c>
      <c r="AE156" s="40">
        <f t="shared" si="109"/>
        <v>0</v>
      </c>
      <c r="AF156" s="40">
        <f t="shared" si="110"/>
        <v>0</v>
      </c>
      <c r="AG156" s="40">
        <f t="shared" si="111"/>
        <v>0</v>
      </c>
      <c r="AH156" s="40">
        <f t="shared" si="112"/>
        <v>0</v>
      </c>
      <c r="AI156" s="40">
        <f t="shared" si="113"/>
        <v>0</v>
      </c>
      <c r="AJ156" s="40">
        <f t="shared" si="114"/>
        <v>0</v>
      </c>
      <c r="AK156" s="28">
        <f t="shared" si="115"/>
        <v>0</v>
      </c>
    </row>
    <row r="157" spans="1:37" hidden="1">
      <c r="A157" s="13">
        <v>1824</v>
      </c>
      <c r="B157" s="40"/>
      <c r="C157" s="40"/>
      <c r="D157" s="40"/>
      <c r="E157" s="58"/>
      <c r="F157" s="40"/>
      <c r="G157" s="40"/>
      <c r="H157" s="58"/>
      <c r="I157" s="40"/>
      <c r="J157" s="58"/>
      <c r="K157" s="58"/>
      <c r="L157" s="58"/>
      <c r="M157" s="61"/>
      <c r="N157" s="25">
        <f t="shared" si="116"/>
        <v>0</v>
      </c>
      <c r="O157" s="25">
        <f t="shared" si="117"/>
        <v>0</v>
      </c>
      <c r="P157" s="25">
        <f t="shared" si="118"/>
        <v>0</v>
      </c>
      <c r="Q157" s="25">
        <f t="shared" si="119"/>
        <v>0</v>
      </c>
      <c r="R157" s="25">
        <f t="shared" si="120"/>
        <v>0</v>
      </c>
      <c r="S157" s="25">
        <f t="shared" si="121"/>
        <v>0</v>
      </c>
      <c r="T157" s="25">
        <f t="shared" si="122"/>
        <v>0</v>
      </c>
      <c r="U157" s="25">
        <f t="shared" si="123"/>
        <v>0</v>
      </c>
      <c r="V157" s="25">
        <f t="shared" si="124"/>
        <v>0</v>
      </c>
      <c r="W157" s="25">
        <f t="shared" si="125"/>
        <v>0</v>
      </c>
      <c r="X157" s="25">
        <f t="shared" si="126"/>
        <v>0</v>
      </c>
      <c r="Y157" s="25">
        <v>156</v>
      </c>
      <c r="Z157" s="40">
        <f t="shared" si="104"/>
        <v>0</v>
      </c>
      <c r="AA157" s="40">
        <f t="shared" si="105"/>
        <v>0</v>
      </c>
      <c r="AB157" s="40">
        <f t="shared" si="106"/>
        <v>0</v>
      </c>
      <c r="AC157" s="40">
        <f t="shared" si="107"/>
        <v>0</v>
      </c>
      <c r="AD157" s="40">
        <f t="shared" si="108"/>
        <v>0</v>
      </c>
      <c r="AE157" s="40">
        <f t="shared" si="109"/>
        <v>0</v>
      </c>
      <c r="AF157" s="40">
        <f t="shared" si="110"/>
        <v>0</v>
      </c>
      <c r="AG157" s="40">
        <f t="shared" si="111"/>
        <v>0</v>
      </c>
      <c r="AH157" s="40">
        <f t="shared" si="112"/>
        <v>0</v>
      </c>
      <c r="AI157" s="40">
        <f t="shared" si="113"/>
        <v>0</v>
      </c>
      <c r="AJ157" s="40">
        <f t="shared" si="114"/>
        <v>0</v>
      </c>
      <c r="AK157" s="28">
        <f t="shared" si="115"/>
        <v>0</v>
      </c>
    </row>
    <row r="158" spans="1:37" hidden="1">
      <c r="A158" s="13">
        <v>1823</v>
      </c>
      <c r="B158" s="40"/>
      <c r="C158" s="40"/>
      <c r="D158" s="40"/>
      <c r="E158" s="58"/>
      <c r="F158" s="40"/>
      <c r="G158" s="40"/>
      <c r="H158" s="58"/>
      <c r="I158" s="40"/>
      <c r="J158" s="58"/>
      <c r="K158" s="58"/>
      <c r="L158" s="58"/>
      <c r="M158" s="61"/>
      <c r="N158" s="25">
        <f t="shared" si="116"/>
        <v>0</v>
      </c>
      <c r="O158" s="25">
        <f t="shared" si="117"/>
        <v>0</v>
      </c>
      <c r="P158" s="25">
        <f t="shared" si="118"/>
        <v>0</v>
      </c>
      <c r="Q158" s="25">
        <f t="shared" si="119"/>
        <v>0</v>
      </c>
      <c r="R158" s="25">
        <f t="shared" si="120"/>
        <v>0</v>
      </c>
      <c r="S158" s="25">
        <f t="shared" si="121"/>
        <v>0</v>
      </c>
      <c r="T158" s="25">
        <f t="shared" si="122"/>
        <v>0</v>
      </c>
      <c r="U158" s="25">
        <f t="shared" si="123"/>
        <v>0</v>
      </c>
      <c r="V158" s="25">
        <f t="shared" si="124"/>
        <v>0</v>
      </c>
      <c r="W158" s="25">
        <f t="shared" si="125"/>
        <v>0</v>
      </c>
      <c r="X158" s="25">
        <f t="shared" si="126"/>
        <v>0</v>
      </c>
      <c r="Y158" s="25">
        <v>157</v>
      </c>
      <c r="Z158" s="40">
        <f t="shared" si="104"/>
        <v>0</v>
      </c>
      <c r="AA158" s="40">
        <f t="shared" si="105"/>
        <v>0</v>
      </c>
      <c r="AB158" s="40">
        <f t="shared" si="106"/>
        <v>0</v>
      </c>
      <c r="AC158" s="40">
        <f t="shared" si="107"/>
        <v>0</v>
      </c>
      <c r="AD158" s="40">
        <f t="shared" si="108"/>
        <v>0</v>
      </c>
      <c r="AE158" s="40">
        <f t="shared" si="109"/>
        <v>0</v>
      </c>
      <c r="AF158" s="40">
        <f t="shared" si="110"/>
        <v>0</v>
      </c>
      <c r="AG158" s="40">
        <f t="shared" si="111"/>
        <v>0</v>
      </c>
      <c r="AH158" s="40">
        <f t="shared" si="112"/>
        <v>0</v>
      </c>
      <c r="AI158" s="40">
        <f t="shared" si="113"/>
        <v>0</v>
      </c>
      <c r="AJ158" s="40">
        <f t="shared" si="114"/>
        <v>0</v>
      </c>
      <c r="AK158" s="28">
        <f t="shared" si="115"/>
        <v>0</v>
      </c>
    </row>
    <row r="159" spans="1:37" hidden="1">
      <c r="A159" s="13">
        <v>1822</v>
      </c>
      <c r="B159" s="40"/>
      <c r="C159" s="40"/>
      <c r="D159" s="40"/>
      <c r="E159" s="58"/>
      <c r="F159" s="40"/>
      <c r="G159" s="40"/>
      <c r="H159" s="58"/>
      <c r="I159" s="40"/>
      <c r="J159" s="58"/>
      <c r="K159" s="58"/>
      <c r="L159" s="58"/>
      <c r="M159" s="61"/>
      <c r="N159" s="25">
        <f t="shared" si="116"/>
        <v>0</v>
      </c>
      <c r="O159" s="25">
        <f t="shared" si="117"/>
        <v>0</v>
      </c>
      <c r="P159" s="25">
        <f t="shared" si="118"/>
        <v>0</v>
      </c>
      <c r="Q159" s="25">
        <f t="shared" si="119"/>
        <v>0</v>
      </c>
      <c r="R159" s="25">
        <f t="shared" si="120"/>
        <v>0</v>
      </c>
      <c r="S159" s="25">
        <f t="shared" si="121"/>
        <v>0</v>
      </c>
      <c r="T159" s="25">
        <f t="shared" si="122"/>
        <v>0</v>
      </c>
      <c r="U159" s="25">
        <f t="shared" si="123"/>
        <v>0</v>
      </c>
      <c r="V159" s="25">
        <f t="shared" si="124"/>
        <v>0</v>
      </c>
      <c r="W159" s="25">
        <f t="shared" si="125"/>
        <v>0</v>
      </c>
      <c r="X159" s="25">
        <f t="shared" si="126"/>
        <v>0</v>
      </c>
      <c r="Y159" s="25">
        <v>153</v>
      </c>
      <c r="Z159" s="40">
        <f t="shared" si="104"/>
        <v>0</v>
      </c>
      <c r="AA159" s="40">
        <f t="shared" si="105"/>
        <v>0</v>
      </c>
      <c r="AB159" s="40">
        <f t="shared" si="106"/>
        <v>0</v>
      </c>
      <c r="AC159" s="40">
        <f t="shared" si="107"/>
        <v>0</v>
      </c>
      <c r="AD159" s="40">
        <f t="shared" si="108"/>
        <v>0</v>
      </c>
      <c r="AE159" s="40">
        <f t="shared" si="109"/>
        <v>0</v>
      </c>
      <c r="AF159" s="40">
        <f t="shared" si="110"/>
        <v>0</v>
      </c>
      <c r="AG159" s="40">
        <f t="shared" si="111"/>
        <v>0</v>
      </c>
      <c r="AH159" s="40">
        <f t="shared" si="112"/>
        <v>0</v>
      </c>
      <c r="AI159" s="40">
        <f t="shared" si="113"/>
        <v>0</v>
      </c>
      <c r="AJ159" s="40">
        <f t="shared" si="114"/>
        <v>0</v>
      </c>
      <c r="AK159" s="28">
        <f t="shared" si="115"/>
        <v>0</v>
      </c>
    </row>
    <row r="160" spans="1:37" hidden="1">
      <c r="A160" s="13">
        <v>1821</v>
      </c>
      <c r="B160" s="40"/>
      <c r="C160" s="40"/>
      <c r="D160" s="40"/>
      <c r="E160" s="58"/>
      <c r="F160" s="40"/>
      <c r="G160" s="40"/>
      <c r="H160" s="58"/>
      <c r="I160" s="40"/>
      <c r="J160" s="58"/>
      <c r="K160" s="58"/>
      <c r="L160" s="58"/>
      <c r="M160" s="61"/>
      <c r="N160" s="25">
        <f t="shared" si="116"/>
        <v>0</v>
      </c>
      <c r="O160" s="25">
        <f t="shared" si="117"/>
        <v>0</v>
      </c>
      <c r="P160" s="25">
        <f t="shared" si="118"/>
        <v>0</v>
      </c>
      <c r="Q160" s="25">
        <f t="shared" si="119"/>
        <v>0</v>
      </c>
      <c r="R160" s="25">
        <f t="shared" si="120"/>
        <v>0</v>
      </c>
      <c r="S160" s="25">
        <f t="shared" si="121"/>
        <v>0</v>
      </c>
      <c r="T160" s="25">
        <f t="shared" si="122"/>
        <v>0</v>
      </c>
      <c r="U160" s="25">
        <f t="shared" si="123"/>
        <v>0</v>
      </c>
      <c r="V160" s="25">
        <f t="shared" si="124"/>
        <v>0</v>
      </c>
      <c r="W160" s="25">
        <f t="shared" si="125"/>
        <v>0</v>
      </c>
      <c r="X160" s="25">
        <f t="shared" si="126"/>
        <v>0</v>
      </c>
      <c r="Y160" s="25">
        <v>169</v>
      </c>
      <c r="Z160" s="40">
        <f t="shared" si="104"/>
        <v>0</v>
      </c>
      <c r="AA160" s="40">
        <f t="shared" si="105"/>
        <v>0</v>
      </c>
      <c r="AB160" s="40">
        <f t="shared" si="106"/>
        <v>0</v>
      </c>
      <c r="AC160" s="40">
        <f t="shared" si="107"/>
        <v>0</v>
      </c>
      <c r="AD160" s="40">
        <f t="shared" si="108"/>
        <v>0</v>
      </c>
      <c r="AE160" s="40">
        <f t="shared" si="109"/>
        <v>0</v>
      </c>
      <c r="AF160" s="40">
        <f t="shared" si="110"/>
        <v>0</v>
      </c>
      <c r="AG160" s="40">
        <f t="shared" si="111"/>
        <v>0</v>
      </c>
      <c r="AH160" s="40">
        <f t="shared" si="112"/>
        <v>0</v>
      </c>
      <c r="AI160" s="40">
        <f t="shared" si="113"/>
        <v>0</v>
      </c>
      <c r="AJ160" s="40">
        <f t="shared" si="114"/>
        <v>0</v>
      </c>
      <c r="AK160" s="28">
        <f t="shared" si="115"/>
        <v>0</v>
      </c>
    </row>
    <row r="161" spans="1:37" hidden="1">
      <c r="A161" s="13">
        <v>1820</v>
      </c>
      <c r="B161" s="40"/>
      <c r="C161" s="40"/>
      <c r="D161" s="40"/>
      <c r="E161" s="58"/>
      <c r="F161" s="40"/>
      <c r="G161" s="40"/>
      <c r="H161" s="58"/>
      <c r="I161" s="40"/>
      <c r="J161" s="58"/>
      <c r="K161" s="58"/>
      <c r="L161" s="58"/>
      <c r="M161" s="61"/>
      <c r="N161" s="25">
        <f t="shared" si="116"/>
        <v>0</v>
      </c>
      <c r="O161" s="25">
        <f t="shared" si="117"/>
        <v>0</v>
      </c>
      <c r="P161" s="25">
        <f t="shared" si="118"/>
        <v>0</v>
      </c>
      <c r="Q161" s="25">
        <f t="shared" si="119"/>
        <v>0</v>
      </c>
      <c r="R161" s="25">
        <f t="shared" si="120"/>
        <v>0</v>
      </c>
      <c r="S161" s="25">
        <f t="shared" si="121"/>
        <v>0</v>
      </c>
      <c r="T161" s="25">
        <f t="shared" si="122"/>
        <v>0</v>
      </c>
      <c r="U161" s="25">
        <f t="shared" si="123"/>
        <v>0</v>
      </c>
      <c r="V161" s="25">
        <f t="shared" si="124"/>
        <v>0</v>
      </c>
      <c r="W161" s="25">
        <f t="shared" si="125"/>
        <v>0</v>
      </c>
      <c r="X161" s="25">
        <f t="shared" si="126"/>
        <v>0</v>
      </c>
      <c r="Y161" s="25">
        <v>188</v>
      </c>
      <c r="Z161" s="40">
        <f t="shared" si="104"/>
        <v>0</v>
      </c>
      <c r="AA161" s="40">
        <f t="shared" si="105"/>
        <v>0</v>
      </c>
      <c r="AB161" s="40">
        <f t="shared" si="106"/>
        <v>0</v>
      </c>
      <c r="AC161" s="40">
        <f t="shared" si="107"/>
        <v>0</v>
      </c>
      <c r="AD161" s="40">
        <f t="shared" si="108"/>
        <v>0</v>
      </c>
      <c r="AE161" s="40">
        <f t="shared" si="109"/>
        <v>0</v>
      </c>
      <c r="AF161" s="40">
        <f t="shared" si="110"/>
        <v>0</v>
      </c>
      <c r="AG161" s="40">
        <f t="shared" si="111"/>
        <v>0</v>
      </c>
      <c r="AH161" s="40">
        <f t="shared" si="112"/>
        <v>0</v>
      </c>
      <c r="AI161" s="40">
        <f t="shared" si="113"/>
        <v>0</v>
      </c>
      <c r="AJ161" s="40">
        <f t="shared" si="114"/>
        <v>0</v>
      </c>
      <c r="AK161" s="28">
        <f t="shared" si="115"/>
        <v>0</v>
      </c>
    </row>
    <row r="162" spans="1:37" hidden="1">
      <c r="A162" s="13">
        <v>1819</v>
      </c>
      <c r="B162" s="40"/>
      <c r="C162" s="40"/>
      <c r="D162" s="40"/>
      <c r="E162" s="58"/>
      <c r="F162" s="40"/>
      <c r="G162" s="40"/>
      <c r="H162" s="58"/>
      <c r="I162" s="40"/>
      <c r="J162" s="58"/>
      <c r="K162" s="58"/>
      <c r="L162" s="58"/>
      <c r="M162" s="61"/>
      <c r="N162" s="25">
        <f t="shared" si="116"/>
        <v>0</v>
      </c>
      <c r="O162" s="25">
        <f t="shared" si="117"/>
        <v>0</v>
      </c>
      <c r="P162" s="25">
        <f t="shared" si="118"/>
        <v>0</v>
      </c>
      <c r="Q162" s="25">
        <f t="shared" si="119"/>
        <v>0</v>
      </c>
      <c r="R162" s="25">
        <f t="shared" si="120"/>
        <v>0</v>
      </c>
      <c r="S162" s="25">
        <f t="shared" si="121"/>
        <v>0</v>
      </c>
      <c r="T162" s="25">
        <f t="shared" si="122"/>
        <v>0</v>
      </c>
      <c r="U162" s="25">
        <f t="shared" si="123"/>
        <v>0</v>
      </c>
      <c r="V162" s="25">
        <f t="shared" si="124"/>
        <v>0</v>
      </c>
      <c r="W162" s="25">
        <f t="shared" si="125"/>
        <v>0</v>
      </c>
      <c r="X162" s="25">
        <f t="shared" si="126"/>
        <v>0</v>
      </c>
      <c r="Y162" s="25">
        <v>221</v>
      </c>
      <c r="Z162" s="40">
        <f t="shared" si="104"/>
        <v>0</v>
      </c>
      <c r="AA162" s="40">
        <f t="shared" si="105"/>
        <v>0</v>
      </c>
      <c r="AB162" s="40">
        <f t="shared" si="106"/>
        <v>0</v>
      </c>
      <c r="AC162" s="40">
        <f t="shared" si="107"/>
        <v>0</v>
      </c>
      <c r="AD162" s="40">
        <f t="shared" si="108"/>
        <v>0</v>
      </c>
      <c r="AE162" s="40">
        <f t="shared" si="109"/>
        <v>0</v>
      </c>
      <c r="AF162" s="40">
        <f t="shared" si="110"/>
        <v>0</v>
      </c>
      <c r="AG162" s="40">
        <f t="shared" si="111"/>
        <v>0</v>
      </c>
      <c r="AH162" s="40">
        <f t="shared" si="112"/>
        <v>0</v>
      </c>
      <c r="AI162" s="40">
        <f t="shared" si="113"/>
        <v>0</v>
      </c>
      <c r="AJ162" s="40">
        <f t="shared" si="114"/>
        <v>0</v>
      </c>
      <c r="AK162" s="28">
        <f t="shared" si="115"/>
        <v>0</v>
      </c>
    </row>
    <row r="163" spans="1:37">
      <c r="A163" s="13">
        <v>1818</v>
      </c>
      <c r="B163" s="63" t="s">
        <v>70</v>
      </c>
      <c r="C163" s="40"/>
      <c r="D163" s="40"/>
      <c r="E163" s="58"/>
      <c r="F163" s="40"/>
      <c r="G163" s="40"/>
      <c r="H163" s="58"/>
      <c r="I163" s="40"/>
      <c r="J163" s="58"/>
      <c r="K163" s="58"/>
      <c r="L163" s="58"/>
      <c r="M163" s="61"/>
      <c r="N163" s="25"/>
      <c r="O163" s="25">
        <f t="shared" ref="O163:X163" si="127">C163*$M163/100000</f>
        <v>0</v>
      </c>
      <c r="P163" s="25">
        <f t="shared" si="127"/>
        <v>0</v>
      </c>
      <c r="Q163" s="25">
        <f t="shared" si="127"/>
        <v>0</v>
      </c>
      <c r="R163" s="25">
        <f t="shared" si="127"/>
        <v>0</v>
      </c>
      <c r="S163" s="25">
        <f t="shared" si="127"/>
        <v>0</v>
      </c>
      <c r="T163" s="25">
        <f t="shared" si="127"/>
        <v>0</v>
      </c>
      <c r="U163" s="25">
        <f t="shared" si="127"/>
        <v>0</v>
      </c>
      <c r="V163" s="25">
        <f t="shared" si="127"/>
        <v>0</v>
      </c>
      <c r="W163" s="25">
        <f t="shared" si="127"/>
        <v>0</v>
      </c>
      <c r="X163" s="25">
        <f t="shared" si="127"/>
        <v>0</v>
      </c>
      <c r="Y163" s="25">
        <v>230</v>
      </c>
      <c r="Z163" s="40">
        <f t="shared" si="104"/>
        <v>0</v>
      </c>
      <c r="AA163" s="40">
        <f t="shared" si="105"/>
        <v>0</v>
      </c>
      <c r="AB163" s="40">
        <f t="shared" si="106"/>
        <v>0</v>
      </c>
      <c r="AC163" s="40">
        <f t="shared" si="107"/>
        <v>0</v>
      </c>
      <c r="AD163" s="40">
        <f t="shared" si="108"/>
        <v>0</v>
      </c>
      <c r="AE163" s="40">
        <f t="shared" si="109"/>
        <v>0</v>
      </c>
      <c r="AF163" s="40">
        <f t="shared" si="110"/>
        <v>0</v>
      </c>
      <c r="AG163" s="40">
        <f t="shared" si="111"/>
        <v>0</v>
      </c>
      <c r="AH163" s="40">
        <f t="shared" si="112"/>
        <v>0</v>
      </c>
      <c r="AI163" s="40">
        <f t="shared" si="113"/>
        <v>0</v>
      </c>
      <c r="AJ163" s="40">
        <f t="shared" si="114"/>
        <v>0</v>
      </c>
      <c r="AK163" s="28">
        <f t="shared" ref="AK163" si="128">SUM(Z163:AJ163)</f>
        <v>0</v>
      </c>
    </row>
    <row r="164" spans="1:37">
      <c r="AK164" s="15" t="s">
        <v>96</v>
      </c>
    </row>
    <row r="165" spans="1:37">
      <c r="B165" s="6" t="s">
        <v>71</v>
      </c>
      <c r="C165" s="7"/>
      <c r="D165" s="7"/>
      <c r="E165" s="7"/>
      <c r="F165" s="7"/>
      <c r="G165" s="7"/>
      <c r="H165" s="7"/>
      <c r="I165" s="7"/>
      <c r="J165" s="7"/>
      <c r="K165" s="7"/>
      <c r="L165" s="8"/>
      <c r="M165" s="1" t="s">
        <v>72</v>
      </c>
      <c r="N165" s="6" t="s">
        <v>103</v>
      </c>
      <c r="O165" s="7"/>
      <c r="P165" s="7"/>
      <c r="Q165" s="7"/>
      <c r="R165" s="7"/>
      <c r="S165" s="7"/>
      <c r="T165" s="7"/>
      <c r="U165" s="7"/>
      <c r="V165" s="7"/>
      <c r="W165" s="7"/>
      <c r="X165" s="8"/>
      <c r="Y165" s="10" t="s">
        <v>22</v>
      </c>
      <c r="Z165" s="6" t="s">
        <v>74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19" t="s">
        <v>75</v>
      </c>
      <c r="AK165" s="8"/>
    </row>
    <row r="166" spans="1:37">
      <c r="B166" s="10"/>
      <c r="C166" s="10" t="s">
        <v>43</v>
      </c>
      <c r="D166" s="10" t="s">
        <v>44</v>
      </c>
      <c r="E166" s="10" t="s">
        <v>45</v>
      </c>
      <c r="F166" s="10" t="s">
        <v>46</v>
      </c>
      <c r="G166" s="10" t="s">
        <v>47</v>
      </c>
      <c r="H166" s="10" t="s">
        <v>48</v>
      </c>
      <c r="I166" s="10"/>
      <c r="J166" s="10" t="s">
        <v>49</v>
      </c>
      <c r="K166" s="10" t="s">
        <v>50</v>
      </c>
      <c r="L166" s="21" t="s">
        <v>51</v>
      </c>
      <c r="M166" s="10" t="s">
        <v>104</v>
      </c>
      <c r="N166" s="10"/>
      <c r="O166" s="10" t="s">
        <v>43</v>
      </c>
      <c r="P166" s="10" t="s">
        <v>44</v>
      </c>
      <c r="Q166" s="10" t="s">
        <v>45</v>
      </c>
      <c r="R166" s="10" t="s">
        <v>46</v>
      </c>
      <c r="S166" s="10" t="s">
        <v>47</v>
      </c>
      <c r="T166" s="10" t="s">
        <v>48</v>
      </c>
      <c r="U166" s="10"/>
      <c r="V166" s="10" t="s">
        <v>49</v>
      </c>
      <c r="W166" s="10" t="s">
        <v>50</v>
      </c>
      <c r="X166" s="21" t="s">
        <v>51</v>
      </c>
      <c r="Y166" s="10" t="s">
        <v>53</v>
      </c>
      <c r="Z166" s="10"/>
      <c r="AA166" s="10" t="s">
        <v>43</v>
      </c>
      <c r="AB166" s="10" t="s">
        <v>44</v>
      </c>
      <c r="AC166" s="10" t="s">
        <v>45</v>
      </c>
      <c r="AD166" s="10" t="s">
        <v>46</v>
      </c>
      <c r="AE166" s="10" t="s">
        <v>47</v>
      </c>
      <c r="AF166" s="10" t="s">
        <v>48</v>
      </c>
      <c r="AG166" s="10"/>
      <c r="AH166" s="10" t="s">
        <v>99</v>
      </c>
      <c r="AI166" s="10" t="s">
        <v>50</v>
      </c>
      <c r="AJ166" s="21" t="s">
        <v>51</v>
      </c>
      <c r="AK166" s="10" t="s">
        <v>105</v>
      </c>
    </row>
    <row r="167" spans="1:37">
      <c r="B167" s="10" t="s">
        <v>54</v>
      </c>
      <c r="C167" s="10" t="s">
        <v>55</v>
      </c>
      <c r="D167" s="10" t="s">
        <v>56</v>
      </c>
      <c r="E167" s="10" t="s">
        <v>57</v>
      </c>
      <c r="F167" s="10" t="s">
        <v>58</v>
      </c>
      <c r="G167" s="10" t="s">
        <v>59</v>
      </c>
      <c r="H167" s="10" t="s">
        <v>60</v>
      </c>
      <c r="I167" s="10" t="s">
        <v>61</v>
      </c>
      <c r="J167" s="10" t="s">
        <v>62</v>
      </c>
      <c r="K167" s="10" t="s">
        <v>63</v>
      </c>
      <c r="L167" s="21" t="s">
        <v>64</v>
      </c>
      <c r="M167" s="10" t="s">
        <v>106</v>
      </c>
      <c r="N167" s="10" t="s">
        <v>54</v>
      </c>
      <c r="O167" s="10" t="s">
        <v>55</v>
      </c>
      <c r="P167" s="10" t="s">
        <v>56</v>
      </c>
      <c r="Q167" s="10" t="s">
        <v>57</v>
      </c>
      <c r="R167" s="10" t="s">
        <v>58</v>
      </c>
      <c r="S167" s="10" t="s">
        <v>59</v>
      </c>
      <c r="T167" s="10" t="s">
        <v>60</v>
      </c>
      <c r="U167" s="10" t="s">
        <v>61</v>
      </c>
      <c r="V167" s="10" t="s">
        <v>62</v>
      </c>
      <c r="W167" s="10" t="s">
        <v>63</v>
      </c>
      <c r="X167" s="21" t="s">
        <v>64</v>
      </c>
      <c r="Y167" s="10" t="s">
        <v>66</v>
      </c>
      <c r="Z167" s="10" t="s">
        <v>54</v>
      </c>
      <c r="AA167" s="10" t="s">
        <v>55</v>
      </c>
      <c r="AB167" s="10" t="s">
        <v>56</v>
      </c>
      <c r="AC167" s="10" t="s">
        <v>57</v>
      </c>
      <c r="AD167" s="10" t="s">
        <v>58</v>
      </c>
      <c r="AE167" s="10" t="s">
        <v>59</v>
      </c>
      <c r="AF167" s="10" t="s">
        <v>60</v>
      </c>
      <c r="AG167" s="10" t="s">
        <v>61</v>
      </c>
      <c r="AH167" s="10" t="s">
        <v>62</v>
      </c>
      <c r="AI167" s="10" t="s">
        <v>63</v>
      </c>
      <c r="AJ167" s="21" t="s">
        <v>64</v>
      </c>
      <c r="AK167" s="10" t="s">
        <v>67</v>
      </c>
    </row>
    <row r="168" spans="1:37">
      <c r="A168" s="13">
        <v>1975</v>
      </c>
      <c r="B168" s="40">
        <v>5</v>
      </c>
      <c r="C168" s="40">
        <v>6.8</v>
      </c>
      <c r="D168" s="40">
        <v>2.2999999999999998</v>
      </c>
      <c r="E168" s="40">
        <v>5.6</v>
      </c>
      <c r="F168" s="40">
        <v>5.3</v>
      </c>
      <c r="G168" s="40">
        <v>37</v>
      </c>
      <c r="H168" s="40">
        <v>12.2</v>
      </c>
      <c r="I168" s="40">
        <v>3.4</v>
      </c>
      <c r="J168" s="40">
        <v>19.600000000000001</v>
      </c>
      <c r="K168" s="40">
        <v>2.6</v>
      </c>
      <c r="L168" s="40">
        <f t="shared" ref="L168:L196" si="129">100-SUM(B168:K168)</f>
        <v>0.19999999999998863</v>
      </c>
      <c r="M168" s="61">
        <v>107294</v>
      </c>
      <c r="N168" s="25">
        <f t="shared" ref="N168:N196" si="130">B168*$M168/100</f>
        <v>5364.7</v>
      </c>
      <c r="O168" s="25">
        <f t="shared" ref="O168:O196" si="131">C168*$M168/100</f>
        <v>7295.9919999999993</v>
      </c>
      <c r="P168" s="25">
        <f t="shared" ref="P168:P196" si="132">D168*$M168/100</f>
        <v>2467.7619999999997</v>
      </c>
      <c r="Q168" s="25">
        <f t="shared" ref="Q168:Q196" si="133">E168*$M168/100</f>
        <v>6008.463999999999</v>
      </c>
      <c r="R168" s="25">
        <f t="shared" ref="R168:R196" si="134">F168*$M168/100</f>
        <v>5686.5819999999994</v>
      </c>
      <c r="S168" s="25">
        <f t="shared" ref="S168:S196" si="135">G168*$M168/100</f>
        <v>39698.78</v>
      </c>
      <c r="T168" s="25">
        <f t="shared" ref="T168:T196" si="136">H168*$M168/100</f>
        <v>13089.867999999999</v>
      </c>
      <c r="U168" s="25">
        <f t="shared" ref="U168:U196" si="137">I168*$M168/100</f>
        <v>3647.9959999999996</v>
      </c>
      <c r="V168" s="25">
        <f t="shared" ref="V168:V196" si="138">J168*$M168/100</f>
        <v>21029.624000000003</v>
      </c>
      <c r="W168" s="25">
        <f t="shared" ref="W168:W196" si="139">K168*$M168/100</f>
        <v>2789.6440000000002</v>
      </c>
      <c r="X168" s="25">
        <f t="shared" ref="X168:X196" si="140">L168*$M168/100</f>
        <v>214.5879999999878</v>
      </c>
      <c r="Y168" s="25">
        <v>203781</v>
      </c>
      <c r="Z168" s="40">
        <f t="shared" ref="Z168:Z196" si="141">100*N168/$Y168</f>
        <v>2.632581055152345</v>
      </c>
      <c r="AA168" s="40">
        <f t="shared" ref="AA168:AA196" si="142">100*O168/$Y168</f>
        <v>3.5803102350071887</v>
      </c>
      <c r="AB168" s="40">
        <f t="shared" ref="AB168:AB196" si="143">100*P168/$Y168</f>
        <v>1.2109872853700785</v>
      </c>
      <c r="AC168" s="40">
        <f t="shared" ref="AC168:AC196" si="144">100*Q168/$Y168</f>
        <v>2.9484907817706261</v>
      </c>
      <c r="AD168" s="40">
        <f t="shared" ref="AD168:AD196" si="145">100*R168/$Y168</f>
        <v>2.7905359184614853</v>
      </c>
      <c r="AE168" s="40">
        <f t="shared" ref="AE168:AE196" si="146">100*S168/$Y168</f>
        <v>19.481099808127354</v>
      </c>
      <c r="AF168" s="40">
        <f t="shared" ref="AF168:AF196" si="147">100*T168/$Y168</f>
        <v>6.4234977745717208</v>
      </c>
      <c r="AG168" s="40">
        <f t="shared" ref="AG168:AG196" si="148">100*U168/$Y168</f>
        <v>1.7901551175035944</v>
      </c>
      <c r="AH168" s="40">
        <f t="shared" ref="AH168:AH196" si="149">100*V168/$Y168</f>
        <v>10.319717736197195</v>
      </c>
      <c r="AI168" s="40">
        <f t="shared" ref="AI168:AI196" si="150">100*W168/$Y168</f>
        <v>1.3689421486792195</v>
      </c>
      <c r="AJ168" s="40">
        <f t="shared" ref="AJ168:AJ196" si="151">100*X168/$Y168</f>
        <v>0.10530324220608782</v>
      </c>
      <c r="AK168" s="28">
        <f t="shared" ref="AK168:AK196" si="152">SUM(Z168:AJ168)</f>
        <v>52.651621103046899</v>
      </c>
    </row>
    <row r="169" spans="1:37">
      <c r="A169" s="13">
        <v>1974</v>
      </c>
      <c r="B169" s="40">
        <v>5</v>
      </c>
      <c r="C169" s="40">
        <v>6.5</v>
      </c>
      <c r="D169" s="40">
        <v>2.2000000000000002</v>
      </c>
      <c r="E169" s="40">
        <v>7.8</v>
      </c>
      <c r="F169" s="40">
        <v>5</v>
      </c>
      <c r="G169" s="40">
        <v>34.9</v>
      </c>
      <c r="H169" s="40">
        <v>12.5</v>
      </c>
      <c r="I169" s="40">
        <v>3.9</v>
      </c>
      <c r="J169" s="40">
        <v>19.600000000000001</v>
      </c>
      <c r="K169" s="40">
        <v>2.5</v>
      </c>
      <c r="L169" s="40">
        <f t="shared" si="129"/>
        <v>9.9999999999994316E-2</v>
      </c>
      <c r="M169" s="61">
        <v>93966</v>
      </c>
      <c r="N169" s="25">
        <f t="shared" si="130"/>
        <v>4698.3</v>
      </c>
      <c r="O169" s="25">
        <f t="shared" si="131"/>
        <v>6107.79</v>
      </c>
      <c r="P169" s="25">
        <f t="shared" si="132"/>
        <v>2067.252</v>
      </c>
      <c r="Q169" s="25">
        <f t="shared" si="133"/>
        <v>7329.347999999999</v>
      </c>
      <c r="R169" s="25">
        <f t="shared" si="134"/>
        <v>4698.3</v>
      </c>
      <c r="S169" s="25">
        <f t="shared" si="135"/>
        <v>32794.133999999998</v>
      </c>
      <c r="T169" s="25">
        <f t="shared" si="136"/>
        <v>11745.75</v>
      </c>
      <c r="U169" s="25">
        <f t="shared" si="137"/>
        <v>3664.6739999999995</v>
      </c>
      <c r="V169" s="25">
        <f t="shared" si="138"/>
        <v>18417.335999999999</v>
      </c>
      <c r="W169" s="25">
        <f t="shared" si="139"/>
        <v>2349.15</v>
      </c>
      <c r="X169" s="25">
        <f t="shared" si="140"/>
        <v>93.965999999994651</v>
      </c>
      <c r="Y169" s="25">
        <v>183854</v>
      </c>
      <c r="Z169" s="40">
        <f t="shared" si="141"/>
        <v>2.5554516083414014</v>
      </c>
      <c r="AA169" s="40">
        <f t="shared" si="142"/>
        <v>3.3220870908438216</v>
      </c>
      <c r="AB169" s="40">
        <f t="shared" si="143"/>
        <v>1.1243987076702164</v>
      </c>
      <c r="AC169" s="40">
        <f t="shared" si="144"/>
        <v>3.9865045090125859</v>
      </c>
      <c r="AD169" s="40">
        <f t="shared" si="145"/>
        <v>2.5554516083414014</v>
      </c>
      <c r="AE169" s="40">
        <f t="shared" si="146"/>
        <v>17.83705222622298</v>
      </c>
      <c r="AF169" s="40">
        <f t="shared" si="147"/>
        <v>6.3886290208535037</v>
      </c>
      <c r="AG169" s="40">
        <f t="shared" si="148"/>
        <v>1.993252254506293</v>
      </c>
      <c r="AH169" s="40">
        <f t="shared" si="149"/>
        <v>10.017370304698293</v>
      </c>
      <c r="AI169" s="40">
        <f t="shared" si="150"/>
        <v>1.2777258041707007</v>
      </c>
      <c r="AJ169" s="40">
        <f t="shared" si="151"/>
        <v>5.1109032166825122E-2</v>
      </c>
      <c r="AK169" s="28">
        <f t="shared" si="152"/>
        <v>51.109032166828037</v>
      </c>
    </row>
    <row r="170" spans="1:37">
      <c r="A170" s="13">
        <v>1973</v>
      </c>
      <c r="B170" s="40">
        <v>5</v>
      </c>
      <c r="C170" s="40">
        <v>7.1</v>
      </c>
      <c r="D170" s="40">
        <v>2.2999999999999998</v>
      </c>
      <c r="E170" s="40">
        <v>7</v>
      </c>
      <c r="F170" s="40">
        <v>5.0999999999999996</v>
      </c>
      <c r="G170" s="40">
        <v>34.700000000000003</v>
      </c>
      <c r="H170" s="40">
        <v>12.4</v>
      </c>
      <c r="I170" s="40">
        <v>3.2</v>
      </c>
      <c r="J170" s="40">
        <v>20.2</v>
      </c>
      <c r="K170" s="40">
        <v>2.9</v>
      </c>
      <c r="L170" s="40">
        <f t="shared" si="129"/>
        <v>9.9999999999980105E-2</v>
      </c>
      <c r="M170" s="61">
        <v>74290</v>
      </c>
      <c r="N170" s="25">
        <f t="shared" si="130"/>
        <v>3714.5</v>
      </c>
      <c r="O170" s="25">
        <f t="shared" si="131"/>
        <v>5274.59</v>
      </c>
      <c r="P170" s="25">
        <f t="shared" si="132"/>
        <v>1708.67</v>
      </c>
      <c r="Q170" s="25">
        <f t="shared" si="133"/>
        <v>5200.3</v>
      </c>
      <c r="R170" s="25">
        <f t="shared" si="134"/>
        <v>3788.79</v>
      </c>
      <c r="S170" s="25">
        <f t="shared" si="135"/>
        <v>25778.63</v>
      </c>
      <c r="T170" s="25">
        <f t="shared" si="136"/>
        <v>9211.9599999999991</v>
      </c>
      <c r="U170" s="25">
        <f t="shared" si="137"/>
        <v>2377.2800000000002</v>
      </c>
      <c r="V170" s="25">
        <f t="shared" si="138"/>
        <v>15006.58</v>
      </c>
      <c r="W170" s="25">
        <f t="shared" si="139"/>
        <v>2154.41</v>
      </c>
      <c r="X170" s="25">
        <f t="shared" si="140"/>
        <v>74.289999999985227</v>
      </c>
      <c r="Y170" s="25">
        <v>164931</v>
      </c>
      <c r="Z170" s="40">
        <f t="shared" si="141"/>
        <v>2.252153931037828</v>
      </c>
      <c r="AA170" s="40">
        <f t="shared" si="142"/>
        <v>3.1980585820737155</v>
      </c>
      <c r="AB170" s="40">
        <f t="shared" si="143"/>
        <v>1.0359908082774008</v>
      </c>
      <c r="AC170" s="40">
        <f t="shared" si="144"/>
        <v>3.1530155034529592</v>
      </c>
      <c r="AD170" s="40">
        <f t="shared" si="145"/>
        <v>2.2971970096585843</v>
      </c>
      <c r="AE170" s="40">
        <f t="shared" si="146"/>
        <v>15.629948281402527</v>
      </c>
      <c r="AF170" s="40">
        <f t="shared" si="147"/>
        <v>5.5853417489738124</v>
      </c>
      <c r="AG170" s="40">
        <f t="shared" si="148"/>
        <v>1.4413785158642101</v>
      </c>
      <c r="AH170" s="40">
        <f t="shared" si="149"/>
        <v>9.0987018813928255</v>
      </c>
      <c r="AI170" s="40">
        <f t="shared" si="150"/>
        <v>1.3062492800019403</v>
      </c>
      <c r="AJ170" s="40">
        <f t="shared" si="151"/>
        <v>4.5043078620747606E-2</v>
      </c>
      <c r="AK170" s="28">
        <f t="shared" si="152"/>
        <v>45.043078620756553</v>
      </c>
    </row>
    <row r="171" spans="1:37">
      <c r="A171" s="13">
        <v>1972</v>
      </c>
      <c r="B171" s="40">
        <v>5.2</v>
      </c>
      <c r="C171" s="40">
        <v>6.5</v>
      </c>
      <c r="D171" s="40">
        <v>2.2999999999999998</v>
      </c>
      <c r="E171" s="40">
        <v>7</v>
      </c>
      <c r="F171" s="40">
        <v>5.4</v>
      </c>
      <c r="G171" s="40">
        <v>34</v>
      </c>
      <c r="H171" s="40">
        <v>12.8</v>
      </c>
      <c r="I171" s="40">
        <v>3</v>
      </c>
      <c r="J171" s="40">
        <v>20.7</v>
      </c>
      <c r="K171" s="40">
        <v>3.1</v>
      </c>
      <c r="L171" s="40">
        <f t="shared" si="129"/>
        <v>0</v>
      </c>
      <c r="M171" s="61">
        <v>66019</v>
      </c>
      <c r="N171" s="25">
        <f t="shared" si="130"/>
        <v>3432.9879999999998</v>
      </c>
      <c r="O171" s="25">
        <f t="shared" si="131"/>
        <v>4291.2349999999997</v>
      </c>
      <c r="P171" s="25">
        <f t="shared" si="132"/>
        <v>1518.4369999999999</v>
      </c>
      <c r="Q171" s="25">
        <f t="shared" si="133"/>
        <v>4621.33</v>
      </c>
      <c r="R171" s="25">
        <f t="shared" si="134"/>
        <v>3565.0260000000003</v>
      </c>
      <c r="S171" s="25">
        <f t="shared" si="135"/>
        <v>22446.46</v>
      </c>
      <c r="T171" s="25">
        <f t="shared" si="136"/>
        <v>8450.4320000000007</v>
      </c>
      <c r="U171" s="25">
        <f t="shared" si="137"/>
        <v>1980.57</v>
      </c>
      <c r="V171" s="25">
        <f t="shared" si="138"/>
        <v>13665.933000000001</v>
      </c>
      <c r="W171" s="25">
        <f t="shared" si="139"/>
        <v>2046.5889999999999</v>
      </c>
      <c r="X171" s="25">
        <f t="shared" si="140"/>
        <v>0</v>
      </c>
      <c r="Y171" s="25">
        <v>145432</v>
      </c>
      <c r="Z171" s="40">
        <f t="shared" si="141"/>
        <v>2.3605451344958466</v>
      </c>
      <c r="AA171" s="40">
        <f t="shared" si="142"/>
        <v>2.950681418119808</v>
      </c>
      <c r="AB171" s="40">
        <f t="shared" si="143"/>
        <v>1.044087271027009</v>
      </c>
      <c r="AC171" s="40">
        <f t="shared" si="144"/>
        <v>3.1776569118213325</v>
      </c>
      <c r="AD171" s="40">
        <f t="shared" si="145"/>
        <v>2.4513353319764568</v>
      </c>
      <c r="AE171" s="40">
        <f t="shared" si="146"/>
        <v>15.434333571703615</v>
      </c>
      <c r="AF171" s="40">
        <f t="shared" si="147"/>
        <v>5.810572638759008</v>
      </c>
      <c r="AG171" s="40">
        <f t="shared" si="148"/>
        <v>1.3618529622091424</v>
      </c>
      <c r="AH171" s="40">
        <f t="shared" si="149"/>
        <v>9.3967854392430823</v>
      </c>
      <c r="AI171" s="40">
        <f t="shared" si="150"/>
        <v>1.4072480609494471</v>
      </c>
      <c r="AJ171" s="40">
        <f t="shared" si="151"/>
        <v>0</v>
      </c>
      <c r="AK171" s="28">
        <f t="shared" si="152"/>
        <v>45.395098740304746</v>
      </c>
    </row>
    <row r="172" spans="1:37">
      <c r="A172" s="13">
        <v>1971</v>
      </c>
      <c r="B172" s="40">
        <v>5.7</v>
      </c>
      <c r="C172" s="40">
        <v>6.4</v>
      </c>
      <c r="D172" s="40">
        <v>2.2999999999999998</v>
      </c>
      <c r="E172" s="40">
        <v>6.7</v>
      </c>
      <c r="F172" s="40">
        <v>6.7</v>
      </c>
      <c r="G172" s="40">
        <v>33</v>
      </c>
      <c r="H172" s="40">
        <v>12.8</v>
      </c>
      <c r="I172" s="40">
        <v>2.9</v>
      </c>
      <c r="J172" s="40">
        <v>20.100000000000001</v>
      </c>
      <c r="K172" s="40">
        <v>3.3</v>
      </c>
      <c r="L172" s="40">
        <f t="shared" si="129"/>
        <v>0.10000000000000853</v>
      </c>
      <c r="M172" s="61">
        <v>58361</v>
      </c>
      <c r="N172" s="25">
        <f t="shared" si="130"/>
        <v>3326.5770000000002</v>
      </c>
      <c r="O172" s="25">
        <f t="shared" si="131"/>
        <v>3735.1040000000003</v>
      </c>
      <c r="P172" s="25">
        <f t="shared" si="132"/>
        <v>1342.3029999999999</v>
      </c>
      <c r="Q172" s="25">
        <f t="shared" si="133"/>
        <v>3910.1869999999999</v>
      </c>
      <c r="R172" s="25">
        <f t="shared" si="134"/>
        <v>3910.1869999999999</v>
      </c>
      <c r="S172" s="25">
        <f t="shared" si="135"/>
        <v>19259.13</v>
      </c>
      <c r="T172" s="25">
        <f t="shared" si="136"/>
        <v>7470.2080000000005</v>
      </c>
      <c r="U172" s="25">
        <f t="shared" si="137"/>
        <v>1692.4690000000001</v>
      </c>
      <c r="V172" s="25">
        <f t="shared" si="138"/>
        <v>11730.561000000002</v>
      </c>
      <c r="W172" s="25">
        <f t="shared" si="139"/>
        <v>1925.9129999999998</v>
      </c>
      <c r="X172" s="25">
        <f t="shared" si="140"/>
        <v>58.361000000004978</v>
      </c>
      <c r="Y172" s="25">
        <v>128400</v>
      </c>
      <c r="Z172" s="40">
        <f t="shared" si="141"/>
        <v>2.5907920560747666</v>
      </c>
      <c r="AA172" s="40">
        <f t="shared" si="142"/>
        <v>2.9089595015576326</v>
      </c>
      <c r="AB172" s="40">
        <f t="shared" si="143"/>
        <v>1.0454073208722741</v>
      </c>
      <c r="AC172" s="40">
        <f t="shared" si="144"/>
        <v>3.0453169781931466</v>
      </c>
      <c r="AD172" s="40">
        <f t="shared" si="145"/>
        <v>3.0453169781931466</v>
      </c>
      <c r="AE172" s="40">
        <f t="shared" si="146"/>
        <v>14.999322429906542</v>
      </c>
      <c r="AF172" s="40">
        <f t="shared" si="147"/>
        <v>5.8179190031152652</v>
      </c>
      <c r="AG172" s="40">
        <f t="shared" si="148"/>
        <v>1.3181222741433021</v>
      </c>
      <c r="AH172" s="40">
        <f t="shared" si="149"/>
        <v>9.1359509345794407</v>
      </c>
      <c r="AI172" s="40">
        <f t="shared" si="150"/>
        <v>1.4999322429906541</v>
      </c>
      <c r="AJ172" s="40">
        <f t="shared" si="151"/>
        <v>4.5452492211841881E-2</v>
      </c>
      <c r="AK172" s="28">
        <f t="shared" si="152"/>
        <v>45.452492211838006</v>
      </c>
    </row>
    <row r="173" spans="1:37">
      <c r="A173" s="13">
        <v>1970</v>
      </c>
      <c r="B173" s="40">
        <v>5.8</v>
      </c>
      <c r="C173" s="40">
        <v>6.4</v>
      </c>
      <c r="D173" s="40">
        <v>2.2999999999999998</v>
      </c>
      <c r="E173" s="40">
        <v>7.1</v>
      </c>
      <c r="F173" s="40">
        <v>6.9</v>
      </c>
      <c r="G173" s="40">
        <v>32.4</v>
      </c>
      <c r="H173" s="40">
        <v>12.5</v>
      </c>
      <c r="I173" s="40">
        <v>3</v>
      </c>
      <c r="J173" s="40">
        <v>19.899999999999999</v>
      </c>
      <c r="K173" s="40">
        <v>3.7</v>
      </c>
      <c r="L173" s="40">
        <f t="shared" si="129"/>
        <v>0</v>
      </c>
      <c r="M173" s="61">
        <v>51135</v>
      </c>
      <c r="N173" s="25">
        <f t="shared" si="130"/>
        <v>2965.83</v>
      </c>
      <c r="O173" s="25">
        <f t="shared" si="131"/>
        <v>3272.64</v>
      </c>
      <c r="P173" s="25">
        <f t="shared" si="132"/>
        <v>1176.1049999999998</v>
      </c>
      <c r="Q173" s="25">
        <f t="shared" si="133"/>
        <v>3630.585</v>
      </c>
      <c r="R173" s="25">
        <f t="shared" si="134"/>
        <v>3528.3150000000001</v>
      </c>
      <c r="S173" s="25">
        <f t="shared" si="135"/>
        <v>16567.740000000002</v>
      </c>
      <c r="T173" s="25">
        <f t="shared" si="136"/>
        <v>6391.875</v>
      </c>
      <c r="U173" s="25">
        <f t="shared" si="137"/>
        <v>1534.05</v>
      </c>
      <c r="V173" s="25">
        <f t="shared" si="138"/>
        <v>10175.864999999998</v>
      </c>
      <c r="W173" s="25">
        <f t="shared" si="139"/>
        <v>1891.9949999999999</v>
      </c>
      <c r="X173" s="25">
        <f t="shared" si="140"/>
        <v>0</v>
      </c>
      <c r="Y173" s="25">
        <v>116801</v>
      </c>
      <c r="Z173" s="40">
        <f t="shared" si="141"/>
        <v>2.5392162738332722</v>
      </c>
      <c r="AA173" s="40">
        <f t="shared" si="142"/>
        <v>2.8018938194022311</v>
      </c>
      <c r="AB173" s="40">
        <f t="shared" si="143"/>
        <v>1.0069305913476767</v>
      </c>
      <c r="AC173" s="40">
        <f t="shared" si="144"/>
        <v>3.1083509558993501</v>
      </c>
      <c r="AD173" s="40">
        <f t="shared" si="145"/>
        <v>3.0207917740430306</v>
      </c>
      <c r="AE173" s="40">
        <f t="shared" si="146"/>
        <v>14.184587460723797</v>
      </c>
      <c r="AF173" s="40">
        <f t="shared" si="147"/>
        <v>5.4724488660199828</v>
      </c>
      <c r="AG173" s="40">
        <f t="shared" si="148"/>
        <v>1.3133877278447958</v>
      </c>
      <c r="AH173" s="40">
        <f t="shared" si="149"/>
        <v>8.712138594703811</v>
      </c>
      <c r="AI173" s="40">
        <f t="shared" si="150"/>
        <v>1.619844864341915</v>
      </c>
      <c r="AJ173" s="40">
        <f t="shared" si="151"/>
        <v>0</v>
      </c>
      <c r="AK173" s="28">
        <f t="shared" si="152"/>
        <v>43.779590928159863</v>
      </c>
    </row>
    <row r="174" spans="1:37">
      <c r="A174" s="13">
        <v>1969</v>
      </c>
      <c r="B174" s="40">
        <v>6.6</v>
      </c>
      <c r="C174" s="40">
        <v>5.7</v>
      </c>
      <c r="D174" s="40">
        <v>2.2000000000000002</v>
      </c>
      <c r="E174" s="40"/>
      <c r="F174" s="40">
        <v>6.3</v>
      </c>
      <c r="G174" s="40">
        <v>30.8</v>
      </c>
      <c r="H174" s="40">
        <v>10.6</v>
      </c>
      <c r="I174" s="40"/>
      <c r="J174" s="40">
        <v>18.100000000000001</v>
      </c>
      <c r="K174" s="40"/>
      <c r="L174" s="40">
        <f t="shared" si="129"/>
        <v>19.699999999999989</v>
      </c>
      <c r="M174" s="61">
        <v>37551</v>
      </c>
      <c r="N174" s="25">
        <f t="shared" si="130"/>
        <v>2478.366</v>
      </c>
      <c r="O174" s="25">
        <f t="shared" si="131"/>
        <v>2140.4070000000002</v>
      </c>
      <c r="P174" s="25">
        <f t="shared" si="132"/>
        <v>826.12200000000007</v>
      </c>
      <c r="Q174" s="25">
        <f t="shared" si="133"/>
        <v>0</v>
      </c>
      <c r="R174" s="25">
        <f t="shared" si="134"/>
        <v>2365.7129999999997</v>
      </c>
      <c r="S174" s="25">
        <f t="shared" si="135"/>
        <v>11565.708000000001</v>
      </c>
      <c r="T174" s="25">
        <f t="shared" si="136"/>
        <v>3980.4059999999999</v>
      </c>
      <c r="U174" s="25">
        <f t="shared" si="137"/>
        <v>0</v>
      </c>
      <c r="V174" s="25">
        <f t="shared" si="138"/>
        <v>6796.7310000000007</v>
      </c>
      <c r="W174" s="25">
        <f t="shared" si="139"/>
        <v>0</v>
      </c>
      <c r="X174" s="25">
        <f t="shared" si="140"/>
        <v>7397.5469999999959</v>
      </c>
      <c r="Y174" s="25">
        <v>105599</v>
      </c>
      <c r="Z174" s="40">
        <f t="shared" si="141"/>
        <v>2.3469597249973959</v>
      </c>
      <c r="AA174" s="40">
        <f t="shared" si="142"/>
        <v>2.0269197624977511</v>
      </c>
      <c r="AB174" s="40">
        <f t="shared" si="143"/>
        <v>0.78231990833246534</v>
      </c>
      <c r="AC174" s="40">
        <f t="shared" si="144"/>
        <v>0</v>
      </c>
      <c r="AD174" s="40">
        <f t="shared" si="145"/>
        <v>2.2402797374975139</v>
      </c>
      <c r="AE174" s="40">
        <f t="shared" si="146"/>
        <v>10.952478716654515</v>
      </c>
      <c r="AF174" s="40">
        <f t="shared" si="147"/>
        <v>3.7693595583291506</v>
      </c>
      <c r="AG174" s="40">
        <f t="shared" si="148"/>
        <v>0</v>
      </c>
      <c r="AH174" s="40">
        <f t="shared" si="149"/>
        <v>6.4363592458261927</v>
      </c>
      <c r="AI174" s="40">
        <f t="shared" si="150"/>
        <v>0</v>
      </c>
      <c r="AJ174" s="40">
        <f t="shared" si="151"/>
        <v>7.0053191791588896</v>
      </c>
      <c r="AK174" s="28">
        <f t="shared" si="152"/>
        <v>35.559995833293875</v>
      </c>
    </row>
    <row r="175" spans="1:37">
      <c r="A175" s="13">
        <v>1968</v>
      </c>
      <c r="B175" s="40">
        <v>7.1</v>
      </c>
      <c r="C175" s="40">
        <v>5.3</v>
      </c>
      <c r="D175" s="40">
        <v>2.2999999999999998</v>
      </c>
      <c r="E175" s="40"/>
      <c r="F175" s="40">
        <v>6</v>
      </c>
      <c r="G175" s="40">
        <v>31.4</v>
      </c>
      <c r="H175" s="40">
        <v>10.7</v>
      </c>
      <c r="I175" s="40"/>
      <c r="J175" s="40">
        <v>17.2</v>
      </c>
      <c r="K175" s="40"/>
      <c r="L175" s="40">
        <f t="shared" si="129"/>
        <v>20</v>
      </c>
      <c r="M175" s="61">
        <v>32624</v>
      </c>
      <c r="N175" s="25">
        <f t="shared" si="130"/>
        <v>2316.3040000000001</v>
      </c>
      <c r="O175" s="25">
        <f t="shared" si="131"/>
        <v>1729.0719999999999</v>
      </c>
      <c r="P175" s="25">
        <f t="shared" si="132"/>
        <v>750.35199999999998</v>
      </c>
      <c r="Q175" s="25">
        <f t="shared" si="133"/>
        <v>0</v>
      </c>
      <c r="R175" s="25">
        <f t="shared" si="134"/>
        <v>1957.44</v>
      </c>
      <c r="S175" s="25">
        <f t="shared" si="135"/>
        <v>10243.936</v>
      </c>
      <c r="T175" s="25">
        <f t="shared" si="136"/>
        <v>3490.768</v>
      </c>
      <c r="U175" s="25">
        <f t="shared" si="137"/>
        <v>0</v>
      </c>
      <c r="V175" s="25">
        <f t="shared" si="138"/>
        <v>5611.3279999999995</v>
      </c>
      <c r="W175" s="25">
        <f t="shared" si="139"/>
        <v>0</v>
      </c>
      <c r="X175" s="25">
        <f t="shared" si="140"/>
        <v>6524.8</v>
      </c>
      <c r="Y175" s="25">
        <v>92399</v>
      </c>
      <c r="Z175" s="40">
        <f t="shared" si="141"/>
        <v>2.5068496412298837</v>
      </c>
      <c r="AA175" s="40">
        <f t="shared" si="142"/>
        <v>1.8713102955659691</v>
      </c>
      <c r="AB175" s="40">
        <f t="shared" si="143"/>
        <v>0.81207805279277911</v>
      </c>
      <c r="AC175" s="40">
        <f t="shared" si="144"/>
        <v>0</v>
      </c>
      <c r="AD175" s="40">
        <f t="shared" si="145"/>
        <v>2.1184644855463803</v>
      </c>
      <c r="AE175" s="40">
        <f t="shared" si="146"/>
        <v>11.086630807692723</v>
      </c>
      <c r="AF175" s="40">
        <f t="shared" si="147"/>
        <v>3.7779283325577113</v>
      </c>
      <c r="AG175" s="40">
        <f t="shared" si="148"/>
        <v>0</v>
      </c>
      <c r="AH175" s="40">
        <f t="shared" si="149"/>
        <v>6.0729315252329563</v>
      </c>
      <c r="AI175" s="40">
        <f t="shared" si="150"/>
        <v>0</v>
      </c>
      <c r="AJ175" s="40">
        <f t="shared" si="151"/>
        <v>7.0615482851546014</v>
      </c>
      <c r="AK175" s="28">
        <f t="shared" si="152"/>
        <v>35.307741425773003</v>
      </c>
    </row>
    <row r="176" spans="1:37">
      <c r="A176" s="13">
        <v>1967</v>
      </c>
      <c r="B176" s="40">
        <v>8.3000000000000007</v>
      </c>
      <c r="C176" s="40">
        <v>5.4</v>
      </c>
      <c r="D176" s="40">
        <v>2.4</v>
      </c>
      <c r="E176" s="40"/>
      <c r="F176" s="40">
        <v>5.9</v>
      </c>
      <c r="G176" s="40">
        <v>30.1</v>
      </c>
      <c r="H176" s="40">
        <v>10.6</v>
      </c>
      <c r="I176" s="40"/>
      <c r="J176" s="40">
        <v>17.399999999999999</v>
      </c>
      <c r="K176" s="40"/>
      <c r="L176" s="40">
        <f t="shared" si="129"/>
        <v>19.900000000000006</v>
      </c>
      <c r="M176" s="61">
        <v>27598</v>
      </c>
      <c r="N176" s="25">
        <f t="shared" si="130"/>
        <v>2290.634</v>
      </c>
      <c r="O176" s="25">
        <f t="shared" si="131"/>
        <v>1490.2920000000001</v>
      </c>
      <c r="P176" s="25">
        <f t="shared" si="132"/>
        <v>662.35199999999998</v>
      </c>
      <c r="Q176" s="25">
        <f t="shared" si="133"/>
        <v>0</v>
      </c>
      <c r="R176" s="25">
        <f t="shared" si="134"/>
        <v>1628.2820000000002</v>
      </c>
      <c r="S176" s="25">
        <f t="shared" si="135"/>
        <v>8306.9979999999996</v>
      </c>
      <c r="T176" s="25">
        <f t="shared" si="136"/>
        <v>2925.3879999999999</v>
      </c>
      <c r="U176" s="25">
        <f t="shared" si="137"/>
        <v>0</v>
      </c>
      <c r="V176" s="25">
        <f t="shared" si="138"/>
        <v>4802.0519999999997</v>
      </c>
      <c r="W176" s="25">
        <f t="shared" si="139"/>
        <v>0</v>
      </c>
      <c r="X176" s="25">
        <f t="shared" si="140"/>
        <v>5492.0020000000022</v>
      </c>
      <c r="Y176" s="25">
        <v>83817</v>
      </c>
      <c r="Z176" s="40">
        <f t="shared" si="141"/>
        <v>2.7328990538912152</v>
      </c>
      <c r="AA176" s="40">
        <f t="shared" si="142"/>
        <v>1.7780307097605499</v>
      </c>
      <c r="AB176" s="40">
        <f t="shared" si="143"/>
        <v>0.79023587100468873</v>
      </c>
      <c r="AC176" s="40">
        <f t="shared" si="144"/>
        <v>0</v>
      </c>
      <c r="AD176" s="40">
        <f t="shared" si="145"/>
        <v>1.9426631828865268</v>
      </c>
      <c r="AE176" s="40">
        <f t="shared" si="146"/>
        <v>9.9108748821838049</v>
      </c>
      <c r="AF176" s="40">
        <f t="shared" si="147"/>
        <v>3.4902084302707088</v>
      </c>
      <c r="AG176" s="40">
        <f t="shared" si="148"/>
        <v>0</v>
      </c>
      <c r="AH176" s="40">
        <f t="shared" si="149"/>
        <v>5.7292100647839934</v>
      </c>
      <c r="AI176" s="40">
        <f t="shared" si="150"/>
        <v>0</v>
      </c>
      <c r="AJ176" s="40">
        <f t="shared" si="151"/>
        <v>6.5523724304138797</v>
      </c>
      <c r="AK176" s="28">
        <f t="shared" si="152"/>
        <v>32.926494625195367</v>
      </c>
    </row>
    <row r="177" spans="1:37">
      <c r="A177" s="13">
        <v>1966</v>
      </c>
      <c r="B177" s="40">
        <v>9.1999999999999993</v>
      </c>
      <c r="C177" s="40">
        <v>6.1</v>
      </c>
      <c r="D177" s="40">
        <v>2.7</v>
      </c>
      <c r="E177" s="40"/>
      <c r="F177" s="40">
        <v>6.2</v>
      </c>
      <c r="G177" s="40">
        <v>23.7</v>
      </c>
      <c r="H177" s="40">
        <v>11.7</v>
      </c>
      <c r="I177" s="40"/>
      <c r="J177" s="40">
        <v>19</v>
      </c>
      <c r="K177" s="40"/>
      <c r="L177" s="40">
        <f t="shared" si="129"/>
        <v>21.400000000000006</v>
      </c>
      <c r="M177" s="61">
        <v>21573</v>
      </c>
      <c r="N177" s="25">
        <f t="shared" si="130"/>
        <v>1984.7159999999997</v>
      </c>
      <c r="O177" s="25">
        <f t="shared" si="131"/>
        <v>1315.953</v>
      </c>
      <c r="P177" s="25">
        <f t="shared" si="132"/>
        <v>582.471</v>
      </c>
      <c r="Q177" s="25">
        <f t="shared" si="133"/>
        <v>0</v>
      </c>
      <c r="R177" s="25">
        <f t="shared" si="134"/>
        <v>1337.5260000000001</v>
      </c>
      <c r="S177" s="25">
        <f t="shared" si="135"/>
        <v>5112.8009999999995</v>
      </c>
      <c r="T177" s="25">
        <f t="shared" si="136"/>
        <v>2524.0409999999997</v>
      </c>
      <c r="U177" s="25">
        <f t="shared" si="137"/>
        <v>0</v>
      </c>
      <c r="V177" s="25">
        <f t="shared" si="138"/>
        <v>4098.87</v>
      </c>
      <c r="W177" s="25">
        <f t="shared" si="139"/>
        <v>0</v>
      </c>
      <c r="X177" s="25">
        <f t="shared" si="140"/>
        <v>4616.6220000000012</v>
      </c>
      <c r="Y177" s="25">
        <v>76503</v>
      </c>
      <c r="Z177" s="40">
        <f t="shared" si="141"/>
        <v>2.5942982628132225</v>
      </c>
      <c r="AA177" s="40">
        <f t="shared" si="142"/>
        <v>1.7201325438218107</v>
      </c>
      <c r="AB177" s="40">
        <f t="shared" si="143"/>
        <v>0.76137014234735889</v>
      </c>
      <c r="AC177" s="40">
        <f t="shared" si="144"/>
        <v>0</v>
      </c>
      <c r="AD177" s="40">
        <f t="shared" si="145"/>
        <v>1.7483314379828243</v>
      </c>
      <c r="AE177" s="40">
        <f t="shared" si="146"/>
        <v>6.6831379161601498</v>
      </c>
      <c r="AF177" s="40">
        <f t="shared" si="147"/>
        <v>3.2992706168385548</v>
      </c>
      <c r="AG177" s="40">
        <f t="shared" si="148"/>
        <v>0</v>
      </c>
      <c r="AH177" s="40">
        <f t="shared" si="149"/>
        <v>5.3577898905925254</v>
      </c>
      <c r="AI177" s="40">
        <f t="shared" si="150"/>
        <v>0</v>
      </c>
      <c r="AJ177" s="40">
        <f t="shared" si="151"/>
        <v>6.0345633504568461</v>
      </c>
      <c r="AK177" s="28">
        <f t="shared" si="152"/>
        <v>28.198894161013293</v>
      </c>
    </row>
    <row r="178" spans="1:37">
      <c r="A178" s="13">
        <v>1965</v>
      </c>
      <c r="B178" s="40">
        <v>9.3000000000000007</v>
      </c>
      <c r="C178" s="40"/>
      <c r="D178" s="40"/>
      <c r="E178" s="40"/>
      <c r="F178" s="40">
        <v>5.9</v>
      </c>
      <c r="G178" s="40">
        <v>16.5</v>
      </c>
      <c r="H178" s="40">
        <v>15.2</v>
      </c>
      <c r="I178" s="40">
        <v>9.1999999999999993</v>
      </c>
      <c r="J178" s="40"/>
      <c r="K178" s="40"/>
      <c r="L178" s="40">
        <f t="shared" si="129"/>
        <v>43.899999999999991</v>
      </c>
      <c r="M178" s="61">
        <v>20689</v>
      </c>
      <c r="N178" s="25">
        <f t="shared" si="130"/>
        <v>1924.0770000000002</v>
      </c>
      <c r="O178" s="25">
        <f t="shared" si="131"/>
        <v>0</v>
      </c>
      <c r="P178" s="25">
        <f t="shared" si="132"/>
        <v>0</v>
      </c>
      <c r="Q178" s="25">
        <f t="shared" si="133"/>
        <v>0</v>
      </c>
      <c r="R178" s="25">
        <f t="shared" si="134"/>
        <v>1220.6510000000001</v>
      </c>
      <c r="S178" s="25">
        <f t="shared" si="135"/>
        <v>3413.6849999999999</v>
      </c>
      <c r="T178" s="25">
        <f t="shared" si="136"/>
        <v>3144.7280000000001</v>
      </c>
      <c r="U178" s="25">
        <f t="shared" si="137"/>
        <v>1903.3879999999999</v>
      </c>
      <c r="V178" s="25">
        <f t="shared" si="138"/>
        <v>0</v>
      </c>
      <c r="W178" s="25">
        <f t="shared" si="139"/>
        <v>0</v>
      </c>
      <c r="X178" s="25">
        <f t="shared" si="140"/>
        <v>9082.4709999999977</v>
      </c>
      <c r="Y178" s="25">
        <v>69700</v>
      </c>
      <c r="Z178" s="40">
        <f t="shared" si="141"/>
        <v>2.7605121951219513</v>
      </c>
      <c r="AA178" s="40">
        <f t="shared" si="142"/>
        <v>0</v>
      </c>
      <c r="AB178" s="40">
        <f t="shared" si="143"/>
        <v>0</v>
      </c>
      <c r="AC178" s="40">
        <f t="shared" si="144"/>
        <v>0</v>
      </c>
      <c r="AD178" s="40">
        <f t="shared" si="145"/>
        <v>1.7512926829268294</v>
      </c>
      <c r="AE178" s="40">
        <f t="shared" si="146"/>
        <v>4.8976829268292681</v>
      </c>
      <c r="AF178" s="40">
        <f t="shared" si="147"/>
        <v>4.5118048780487801</v>
      </c>
      <c r="AG178" s="40">
        <f t="shared" si="148"/>
        <v>2.7308292682926827</v>
      </c>
      <c r="AH178" s="40">
        <f t="shared" si="149"/>
        <v>0</v>
      </c>
      <c r="AI178" s="40">
        <f t="shared" si="150"/>
        <v>0</v>
      </c>
      <c r="AJ178" s="40">
        <f t="shared" si="151"/>
        <v>13.030804878048777</v>
      </c>
      <c r="AK178" s="28">
        <f t="shared" si="152"/>
        <v>29.68292682926829</v>
      </c>
    </row>
    <row r="179" spans="1:37">
      <c r="A179" s="13">
        <v>1964</v>
      </c>
      <c r="B179" s="40">
        <v>10.6</v>
      </c>
      <c r="C179" s="40"/>
      <c r="D179" s="40"/>
      <c r="E179" s="40"/>
      <c r="F179" s="40">
        <v>5.4</v>
      </c>
      <c r="G179" s="40">
        <v>16.600000000000001</v>
      </c>
      <c r="H179" s="40">
        <v>15</v>
      </c>
      <c r="I179" s="40">
        <v>8.6999999999999993</v>
      </c>
      <c r="J179" s="40">
        <v>14.7</v>
      </c>
      <c r="K179" s="40"/>
      <c r="L179" s="40">
        <f t="shared" si="129"/>
        <v>29</v>
      </c>
      <c r="M179" s="61">
        <v>17276</v>
      </c>
      <c r="N179" s="25">
        <f t="shared" si="130"/>
        <v>1831.2560000000001</v>
      </c>
      <c r="O179" s="25">
        <f t="shared" si="131"/>
        <v>0</v>
      </c>
      <c r="P179" s="25">
        <f t="shared" si="132"/>
        <v>0</v>
      </c>
      <c r="Q179" s="25">
        <f t="shared" si="133"/>
        <v>0</v>
      </c>
      <c r="R179" s="25">
        <f t="shared" si="134"/>
        <v>932.90400000000011</v>
      </c>
      <c r="S179" s="25">
        <f t="shared" si="135"/>
        <v>2867.8160000000003</v>
      </c>
      <c r="T179" s="25">
        <f t="shared" si="136"/>
        <v>2591.4</v>
      </c>
      <c r="U179" s="25">
        <f t="shared" si="137"/>
        <v>1503.0119999999997</v>
      </c>
      <c r="V179" s="25">
        <f t="shared" si="138"/>
        <v>2539.5719999999997</v>
      </c>
      <c r="W179" s="25">
        <f t="shared" si="139"/>
        <v>0</v>
      </c>
      <c r="X179" s="25">
        <f t="shared" si="140"/>
        <v>5010.04</v>
      </c>
      <c r="Y179" s="25">
        <v>62049</v>
      </c>
      <c r="Z179" s="40">
        <f t="shared" si="141"/>
        <v>2.9513062257248306</v>
      </c>
      <c r="AA179" s="40">
        <f t="shared" si="142"/>
        <v>0</v>
      </c>
      <c r="AB179" s="40">
        <f t="shared" si="143"/>
        <v>0</v>
      </c>
      <c r="AC179" s="40">
        <f t="shared" si="144"/>
        <v>0</v>
      </c>
      <c r="AD179" s="40">
        <f t="shared" si="145"/>
        <v>1.503495624425857</v>
      </c>
      <c r="AE179" s="40">
        <f t="shared" si="146"/>
        <v>4.6218569195313384</v>
      </c>
      <c r="AF179" s="40">
        <f t="shared" si="147"/>
        <v>4.1763767345162695</v>
      </c>
      <c r="AG179" s="40">
        <f t="shared" si="148"/>
        <v>2.4222985060194357</v>
      </c>
      <c r="AH179" s="40">
        <f t="shared" si="149"/>
        <v>4.0928491998259435</v>
      </c>
      <c r="AI179" s="40">
        <f t="shared" si="150"/>
        <v>0</v>
      </c>
      <c r="AJ179" s="40">
        <f t="shared" si="151"/>
        <v>8.0743283533981209</v>
      </c>
      <c r="AK179" s="28">
        <f t="shared" si="152"/>
        <v>27.842511563441796</v>
      </c>
    </row>
    <row r="180" spans="1:37">
      <c r="A180" s="13">
        <v>1963</v>
      </c>
      <c r="B180" s="40">
        <v>10.7</v>
      </c>
      <c r="C180" s="40"/>
      <c r="D180" s="40"/>
      <c r="E180" s="40"/>
      <c r="F180" s="40">
        <v>4.4000000000000004</v>
      </c>
      <c r="G180" s="40">
        <v>16.899999999999999</v>
      </c>
      <c r="H180" s="40">
        <v>14.9</v>
      </c>
      <c r="I180" s="40">
        <v>9.6</v>
      </c>
      <c r="J180" s="40">
        <v>14.6</v>
      </c>
      <c r="K180" s="40"/>
      <c r="L180" s="40">
        <f t="shared" si="129"/>
        <v>28.900000000000006</v>
      </c>
      <c r="M180" s="61">
        <v>15338</v>
      </c>
      <c r="N180" s="25">
        <f t="shared" si="130"/>
        <v>1641.1659999999997</v>
      </c>
      <c r="O180" s="25">
        <f t="shared" si="131"/>
        <v>0</v>
      </c>
      <c r="P180" s="25">
        <f t="shared" si="132"/>
        <v>0</v>
      </c>
      <c r="Q180" s="25">
        <f t="shared" si="133"/>
        <v>0</v>
      </c>
      <c r="R180" s="25">
        <f t="shared" si="134"/>
        <v>674.87200000000007</v>
      </c>
      <c r="S180" s="25">
        <f t="shared" si="135"/>
        <v>2592.1219999999998</v>
      </c>
      <c r="T180" s="25">
        <f t="shared" si="136"/>
        <v>2285.3620000000001</v>
      </c>
      <c r="U180" s="25">
        <f t="shared" si="137"/>
        <v>1472.4479999999999</v>
      </c>
      <c r="V180" s="25">
        <f t="shared" si="138"/>
        <v>2239.348</v>
      </c>
      <c r="W180" s="25">
        <f t="shared" si="139"/>
        <v>0</v>
      </c>
      <c r="X180" s="25">
        <f t="shared" si="140"/>
        <v>4432.6820000000007</v>
      </c>
      <c r="Y180" s="25">
        <v>54282</v>
      </c>
      <c r="Z180" s="40">
        <f t="shared" si="141"/>
        <v>3.0234073910320176</v>
      </c>
      <c r="AA180" s="40">
        <f t="shared" si="142"/>
        <v>0</v>
      </c>
      <c r="AB180" s="40">
        <f t="shared" si="143"/>
        <v>0</v>
      </c>
      <c r="AC180" s="40">
        <f t="shared" si="144"/>
        <v>0</v>
      </c>
      <c r="AD180" s="40">
        <f t="shared" si="145"/>
        <v>1.2432703290225122</v>
      </c>
      <c r="AE180" s="40">
        <f t="shared" si="146"/>
        <v>4.7752883092001026</v>
      </c>
      <c r="AF180" s="40">
        <f t="shared" si="147"/>
        <v>4.2101654323716886</v>
      </c>
      <c r="AG180" s="40">
        <f t="shared" si="148"/>
        <v>2.7125898087763898</v>
      </c>
      <c r="AH180" s="40">
        <f t="shared" si="149"/>
        <v>4.1253970008474266</v>
      </c>
      <c r="AI180" s="40">
        <f t="shared" si="150"/>
        <v>0</v>
      </c>
      <c r="AJ180" s="40">
        <f t="shared" si="151"/>
        <v>8.1660255701705911</v>
      </c>
      <c r="AK180" s="28">
        <f t="shared" si="152"/>
        <v>28.256143841420723</v>
      </c>
    </row>
    <row r="181" spans="1:37">
      <c r="A181" s="13">
        <v>1962</v>
      </c>
      <c r="B181" s="40">
        <v>10.6</v>
      </c>
      <c r="C181" s="40"/>
      <c r="D181" s="40"/>
      <c r="E181" s="40"/>
      <c r="F181" s="40">
        <v>6.2</v>
      </c>
      <c r="G181" s="40">
        <v>16.2</v>
      </c>
      <c r="H181" s="40">
        <v>14.2</v>
      </c>
      <c r="I181" s="40">
        <v>10.5</v>
      </c>
      <c r="J181" s="40">
        <v>14.1</v>
      </c>
      <c r="K181" s="40"/>
      <c r="L181" s="40">
        <f t="shared" si="129"/>
        <v>28.200000000000003</v>
      </c>
      <c r="M181" s="61">
        <v>14218</v>
      </c>
      <c r="N181" s="25">
        <f t="shared" si="130"/>
        <v>1507.1079999999999</v>
      </c>
      <c r="O181" s="25">
        <f t="shared" si="131"/>
        <v>0</v>
      </c>
      <c r="P181" s="25">
        <f t="shared" si="132"/>
        <v>0</v>
      </c>
      <c r="Q181" s="25">
        <f t="shared" si="133"/>
        <v>0</v>
      </c>
      <c r="R181" s="25">
        <f t="shared" si="134"/>
        <v>881.51600000000008</v>
      </c>
      <c r="S181" s="25">
        <f t="shared" si="135"/>
        <v>2303.3159999999998</v>
      </c>
      <c r="T181" s="25">
        <f t="shared" si="136"/>
        <v>2018.9559999999997</v>
      </c>
      <c r="U181" s="25">
        <f t="shared" si="137"/>
        <v>1492.89</v>
      </c>
      <c r="V181" s="25">
        <f t="shared" si="138"/>
        <v>2004.7379999999998</v>
      </c>
      <c r="W181" s="25">
        <f t="shared" si="139"/>
        <v>0</v>
      </c>
      <c r="X181" s="25">
        <f t="shared" si="140"/>
        <v>4009.4760000000006</v>
      </c>
      <c r="Y181" s="25">
        <v>50995</v>
      </c>
      <c r="Z181" s="40">
        <f t="shared" si="141"/>
        <v>2.955403470928522</v>
      </c>
      <c r="AA181" s="40">
        <f t="shared" si="142"/>
        <v>0</v>
      </c>
      <c r="AB181" s="40">
        <f t="shared" si="143"/>
        <v>0</v>
      </c>
      <c r="AC181" s="40">
        <f t="shared" si="144"/>
        <v>0</v>
      </c>
      <c r="AD181" s="40">
        <f t="shared" si="145"/>
        <v>1.728632218844985</v>
      </c>
      <c r="AE181" s="40">
        <f t="shared" si="146"/>
        <v>4.5167487008530243</v>
      </c>
      <c r="AF181" s="40">
        <f t="shared" si="147"/>
        <v>3.9591254044514161</v>
      </c>
      <c r="AG181" s="40">
        <f t="shared" si="148"/>
        <v>2.9275223061084419</v>
      </c>
      <c r="AH181" s="40">
        <f t="shared" si="149"/>
        <v>3.9312442396313361</v>
      </c>
      <c r="AI181" s="40">
        <f t="shared" si="150"/>
        <v>0</v>
      </c>
      <c r="AJ181" s="40">
        <f t="shared" si="151"/>
        <v>7.8624884792626739</v>
      </c>
      <c r="AK181" s="28">
        <f t="shared" si="152"/>
        <v>27.8811648200804</v>
      </c>
    </row>
    <row r="182" spans="1:37">
      <c r="A182" s="13">
        <v>1961</v>
      </c>
      <c r="B182" s="40">
        <v>9.6999999999999993</v>
      </c>
      <c r="C182" s="40"/>
      <c r="D182" s="40"/>
      <c r="E182" s="40"/>
      <c r="F182" s="40">
        <v>6.4</v>
      </c>
      <c r="G182" s="40">
        <v>16.899999999999999</v>
      </c>
      <c r="H182" s="40">
        <v>14.4</v>
      </c>
      <c r="I182" s="40">
        <v>10</v>
      </c>
      <c r="J182" s="40">
        <v>13.7</v>
      </c>
      <c r="K182" s="40"/>
      <c r="L182" s="40">
        <f t="shared" si="129"/>
        <v>28.900000000000006</v>
      </c>
      <c r="M182" s="61">
        <v>12059</v>
      </c>
      <c r="N182" s="25">
        <f t="shared" si="130"/>
        <v>1169.723</v>
      </c>
      <c r="O182" s="25">
        <f t="shared" si="131"/>
        <v>0</v>
      </c>
      <c r="P182" s="25">
        <f t="shared" si="132"/>
        <v>0</v>
      </c>
      <c r="Q182" s="25">
        <f t="shared" si="133"/>
        <v>0</v>
      </c>
      <c r="R182" s="25">
        <f t="shared" si="134"/>
        <v>771.77600000000007</v>
      </c>
      <c r="S182" s="25">
        <f t="shared" si="135"/>
        <v>2037.9709999999998</v>
      </c>
      <c r="T182" s="25">
        <f t="shared" si="136"/>
        <v>1736.4960000000001</v>
      </c>
      <c r="U182" s="25">
        <f t="shared" si="137"/>
        <v>1205.9000000000001</v>
      </c>
      <c r="V182" s="25">
        <f t="shared" si="138"/>
        <v>1652.0829999999999</v>
      </c>
      <c r="W182" s="25">
        <f t="shared" si="139"/>
        <v>0</v>
      </c>
      <c r="X182" s="25">
        <f t="shared" si="140"/>
        <v>3485.0510000000008</v>
      </c>
      <c r="Y182" s="25">
        <v>45257</v>
      </c>
      <c r="Z182" s="40">
        <f t="shared" si="141"/>
        <v>2.5846233731798391</v>
      </c>
      <c r="AA182" s="40">
        <f t="shared" si="142"/>
        <v>0</v>
      </c>
      <c r="AB182" s="40">
        <f t="shared" si="143"/>
        <v>0</v>
      </c>
      <c r="AC182" s="40">
        <f t="shared" si="144"/>
        <v>0</v>
      </c>
      <c r="AD182" s="40">
        <f t="shared" si="145"/>
        <v>1.705318514262987</v>
      </c>
      <c r="AE182" s="40">
        <f t="shared" si="146"/>
        <v>4.5031067017256996</v>
      </c>
      <c r="AF182" s="40">
        <f t="shared" si="147"/>
        <v>3.8369666570917209</v>
      </c>
      <c r="AG182" s="40">
        <f t="shared" si="148"/>
        <v>2.6645601785359174</v>
      </c>
      <c r="AH182" s="40">
        <f t="shared" si="149"/>
        <v>3.6504474445942061</v>
      </c>
      <c r="AI182" s="40">
        <f t="shared" si="150"/>
        <v>0</v>
      </c>
      <c r="AJ182" s="40">
        <f t="shared" si="151"/>
        <v>7.7005789159688023</v>
      </c>
      <c r="AK182" s="28">
        <f t="shared" si="152"/>
        <v>26.645601785359172</v>
      </c>
    </row>
    <row r="183" spans="1:37">
      <c r="A183" s="13">
        <v>1960</v>
      </c>
      <c r="B183" s="40">
        <v>10.9</v>
      </c>
      <c r="C183" s="40"/>
      <c r="D183" s="40"/>
      <c r="E183" s="40"/>
      <c r="F183" s="40">
        <v>6.1</v>
      </c>
      <c r="G183" s="40">
        <v>18.5</v>
      </c>
      <c r="H183" s="40">
        <v>14.1</v>
      </c>
      <c r="I183" s="40">
        <v>9.1</v>
      </c>
      <c r="J183" s="40">
        <v>13.5</v>
      </c>
      <c r="K183" s="40"/>
      <c r="L183" s="40">
        <f t="shared" si="129"/>
        <v>27.799999999999997</v>
      </c>
      <c r="M183" s="61">
        <v>9609</v>
      </c>
      <c r="N183" s="25">
        <f t="shared" si="130"/>
        <v>1047.3810000000001</v>
      </c>
      <c r="O183" s="25">
        <f t="shared" si="131"/>
        <v>0</v>
      </c>
      <c r="P183" s="25">
        <f t="shared" si="132"/>
        <v>0</v>
      </c>
      <c r="Q183" s="25">
        <f t="shared" si="133"/>
        <v>0</v>
      </c>
      <c r="R183" s="25">
        <f t="shared" si="134"/>
        <v>586.14899999999989</v>
      </c>
      <c r="S183" s="25">
        <f t="shared" si="135"/>
        <v>1777.665</v>
      </c>
      <c r="T183" s="25">
        <f t="shared" si="136"/>
        <v>1354.8689999999999</v>
      </c>
      <c r="U183" s="25">
        <f t="shared" si="137"/>
        <v>874.41899999999998</v>
      </c>
      <c r="V183" s="25">
        <f t="shared" si="138"/>
        <v>1297.2149999999999</v>
      </c>
      <c r="W183" s="25">
        <f t="shared" si="139"/>
        <v>0</v>
      </c>
      <c r="X183" s="25">
        <f t="shared" si="140"/>
        <v>2671.3019999999997</v>
      </c>
      <c r="Y183" s="25">
        <v>40786</v>
      </c>
      <c r="Z183" s="40">
        <f t="shared" si="141"/>
        <v>2.5679914676604718</v>
      </c>
      <c r="AA183" s="40">
        <f t="shared" si="142"/>
        <v>0</v>
      </c>
      <c r="AB183" s="40">
        <f t="shared" si="143"/>
        <v>0</v>
      </c>
      <c r="AC183" s="40">
        <f t="shared" si="144"/>
        <v>0</v>
      </c>
      <c r="AD183" s="40">
        <f t="shared" si="145"/>
        <v>1.4371328396998968</v>
      </c>
      <c r="AE183" s="40">
        <f t="shared" si="146"/>
        <v>4.3585176285980483</v>
      </c>
      <c r="AF183" s="40">
        <f t="shared" si="147"/>
        <v>3.321897219634188</v>
      </c>
      <c r="AG183" s="40">
        <f t="shared" si="148"/>
        <v>2.1439194821752561</v>
      </c>
      <c r="AH183" s="40">
        <f t="shared" si="149"/>
        <v>3.1805398911391158</v>
      </c>
      <c r="AI183" s="40">
        <f t="shared" si="150"/>
        <v>0</v>
      </c>
      <c r="AJ183" s="40">
        <f t="shared" si="151"/>
        <v>6.5495562202716604</v>
      </c>
      <c r="AK183" s="28">
        <f t="shared" si="152"/>
        <v>23.559554749178638</v>
      </c>
    </row>
    <row r="184" spans="1:37">
      <c r="A184" s="13">
        <v>1959</v>
      </c>
      <c r="B184" s="40">
        <v>11</v>
      </c>
      <c r="C184" s="40"/>
      <c r="D184" s="40"/>
      <c r="E184" s="40"/>
      <c r="F184" s="40">
        <v>6.1</v>
      </c>
      <c r="G184" s="40">
        <v>18.3</v>
      </c>
      <c r="H184" s="40">
        <v>14.1</v>
      </c>
      <c r="I184" s="40">
        <v>10</v>
      </c>
      <c r="J184" s="40">
        <v>13.4</v>
      </c>
      <c r="K184" s="40"/>
      <c r="L184" s="40">
        <f t="shared" si="129"/>
        <v>27.099999999999994</v>
      </c>
      <c r="M184" s="61">
        <v>8969</v>
      </c>
      <c r="N184" s="25">
        <f t="shared" si="130"/>
        <v>986.59</v>
      </c>
      <c r="O184" s="25">
        <f t="shared" si="131"/>
        <v>0</v>
      </c>
      <c r="P184" s="25">
        <f t="shared" si="132"/>
        <v>0</v>
      </c>
      <c r="Q184" s="25">
        <f t="shared" si="133"/>
        <v>0</v>
      </c>
      <c r="R184" s="25">
        <f t="shared" si="134"/>
        <v>547.10899999999992</v>
      </c>
      <c r="S184" s="25">
        <f t="shared" si="135"/>
        <v>1641.3270000000002</v>
      </c>
      <c r="T184" s="25">
        <f t="shared" si="136"/>
        <v>1264.6289999999999</v>
      </c>
      <c r="U184" s="25">
        <f t="shared" si="137"/>
        <v>896.9</v>
      </c>
      <c r="V184" s="25">
        <f t="shared" si="138"/>
        <v>1201.846</v>
      </c>
      <c r="W184" s="25">
        <f t="shared" si="139"/>
        <v>0</v>
      </c>
      <c r="X184" s="25">
        <f t="shared" si="140"/>
        <v>2430.5989999999993</v>
      </c>
      <c r="Y184" s="25">
        <v>37812</v>
      </c>
      <c r="Z184" s="40">
        <f t="shared" si="141"/>
        <v>2.6091981381571987</v>
      </c>
      <c r="AA184" s="40">
        <f t="shared" si="142"/>
        <v>0</v>
      </c>
      <c r="AB184" s="40">
        <f t="shared" si="143"/>
        <v>0</v>
      </c>
      <c r="AC184" s="40">
        <f t="shared" si="144"/>
        <v>0</v>
      </c>
      <c r="AD184" s="40">
        <f t="shared" si="145"/>
        <v>1.4469189675235374</v>
      </c>
      <c r="AE184" s="40">
        <f t="shared" si="146"/>
        <v>4.3407569025706128</v>
      </c>
      <c r="AF184" s="40">
        <f t="shared" si="147"/>
        <v>3.3445176134560457</v>
      </c>
      <c r="AG184" s="40">
        <f t="shared" si="148"/>
        <v>2.3719983074156352</v>
      </c>
      <c r="AH184" s="40">
        <f t="shared" si="149"/>
        <v>3.1784777319369515</v>
      </c>
      <c r="AI184" s="40">
        <f t="shared" si="150"/>
        <v>0</v>
      </c>
      <c r="AJ184" s="40">
        <f t="shared" si="151"/>
        <v>6.4281154130963696</v>
      </c>
      <c r="AK184" s="28">
        <f t="shared" si="152"/>
        <v>23.719983074156353</v>
      </c>
    </row>
    <row r="185" spans="1:37">
      <c r="A185" s="13">
        <v>1958</v>
      </c>
      <c r="B185" s="40">
        <v>11.8</v>
      </c>
      <c r="C185" s="40"/>
      <c r="D185" s="40"/>
      <c r="E185" s="40"/>
      <c r="F185" s="40">
        <v>5.9</v>
      </c>
      <c r="G185" s="40">
        <v>17.8</v>
      </c>
      <c r="H185" s="40">
        <v>13.7</v>
      </c>
      <c r="I185" s="40">
        <v>11.3</v>
      </c>
      <c r="J185" s="40">
        <v>12.1</v>
      </c>
      <c r="K185" s="40"/>
      <c r="L185" s="40">
        <f t="shared" si="129"/>
        <v>27.400000000000006</v>
      </c>
      <c r="M185" s="61">
        <v>8309</v>
      </c>
      <c r="N185" s="25">
        <f t="shared" si="130"/>
        <v>980.4620000000001</v>
      </c>
      <c r="O185" s="25">
        <f t="shared" si="131"/>
        <v>0</v>
      </c>
      <c r="P185" s="25">
        <f t="shared" si="132"/>
        <v>0</v>
      </c>
      <c r="Q185" s="25">
        <f t="shared" si="133"/>
        <v>0</v>
      </c>
      <c r="R185" s="25">
        <f t="shared" si="134"/>
        <v>490.23100000000005</v>
      </c>
      <c r="S185" s="25">
        <f t="shared" si="135"/>
        <v>1479.0020000000002</v>
      </c>
      <c r="T185" s="25">
        <f t="shared" si="136"/>
        <v>1138.3329999999999</v>
      </c>
      <c r="U185" s="25">
        <f t="shared" si="137"/>
        <v>938.91700000000014</v>
      </c>
      <c r="V185" s="25">
        <f t="shared" si="138"/>
        <v>1005.3889999999999</v>
      </c>
      <c r="W185" s="25">
        <f t="shared" si="139"/>
        <v>0</v>
      </c>
      <c r="X185" s="25">
        <f t="shared" si="140"/>
        <v>2276.6660000000002</v>
      </c>
      <c r="Y185" s="25">
        <v>34097</v>
      </c>
      <c r="Z185" s="40">
        <f t="shared" si="141"/>
        <v>2.8755081092178201</v>
      </c>
      <c r="AA185" s="40">
        <f t="shared" si="142"/>
        <v>0</v>
      </c>
      <c r="AB185" s="40">
        <f t="shared" si="143"/>
        <v>0</v>
      </c>
      <c r="AC185" s="40">
        <f t="shared" si="144"/>
        <v>0</v>
      </c>
      <c r="AD185" s="40">
        <f t="shared" si="145"/>
        <v>1.43775405460891</v>
      </c>
      <c r="AE185" s="40">
        <f t="shared" si="146"/>
        <v>4.3376308766167115</v>
      </c>
      <c r="AF185" s="40">
        <f t="shared" si="147"/>
        <v>3.3385136522274683</v>
      </c>
      <c r="AG185" s="40">
        <f t="shared" si="148"/>
        <v>2.7536645452679123</v>
      </c>
      <c r="AH185" s="40">
        <f t="shared" si="149"/>
        <v>2.9486142475877641</v>
      </c>
      <c r="AI185" s="40">
        <f t="shared" si="150"/>
        <v>0</v>
      </c>
      <c r="AJ185" s="40">
        <f t="shared" si="151"/>
        <v>6.6770273044549375</v>
      </c>
      <c r="AK185" s="28">
        <f t="shared" si="152"/>
        <v>24.368712789981526</v>
      </c>
    </row>
    <row r="186" spans="1:37">
      <c r="A186" s="13">
        <v>1957</v>
      </c>
      <c r="B186" s="40">
        <v>12.2</v>
      </c>
      <c r="C186" s="40"/>
      <c r="D186" s="40"/>
      <c r="E186" s="40"/>
      <c r="F186" s="40">
        <v>6.2</v>
      </c>
      <c r="G186" s="40">
        <v>16.5</v>
      </c>
      <c r="H186" s="40">
        <v>13.5</v>
      </c>
      <c r="I186" s="40">
        <v>13</v>
      </c>
      <c r="J186" s="40">
        <v>11.7</v>
      </c>
      <c r="K186" s="40"/>
      <c r="L186" s="40">
        <f t="shared" si="129"/>
        <v>26.900000000000006</v>
      </c>
      <c r="M186" s="61">
        <v>7738</v>
      </c>
      <c r="N186" s="25">
        <f t="shared" si="130"/>
        <v>944.03599999999994</v>
      </c>
      <c r="O186" s="25">
        <f t="shared" si="131"/>
        <v>0</v>
      </c>
      <c r="P186" s="25">
        <f t="shared" si="132"/>
        <v>0</v>
      </c>
      <c r="Q186" s="25">
        <f t="shared" si="133"/>
        <v>0</v>
      </c>
      <c r="R186" s="25">
        <f t="shared" si="134"/>
        <v>479.75599999999997</v>
      </c>
      <c r="S186" s="25">
        <f t="shared" si="135"/>
        <v>1276.77</v>
      </c>
      <c r="T186" s="25">
        <f t="shared" si="136"/>
        <v>1044.6300000000001</v>
      </c>
      <c r="U186" s="25">
        <f t="shared" si="137"/>
        <v>1005.94</v>
      </c>
      <c r="V186" s="25">
        <f t="shared" si="138"/>
        <v>905.34599999999989</v>
      </c>
      <c r="W186" s="25">
        <f t="shared" si="139"/>
        <v>0</v>
      </c>
      <c r="X186" s="25">
        <f t="shared" si="140"/>
        <v>2081.5220000000004</v>
      </c>
      <c r="Y186" s="25">
        <v>32647</v>
      </c>
      <c r="Z186" s="40">
        <f t="shared" si="141"/>
        <v>2.8916470119765978</v>
      </c>
      <c r="AA186" s="40">
        <f t="shared" si="142"/>
        <v>0</v>
      </c>
      <c r="AB186" s="40">
        <f t="shared" si="143"/>
        <v>0</v>
      </c>
      <c r="AC186" s="40">
        <f t="shared" si="144"/>
        <v>0</v>
      </c>
      <c r="AD186" s="40">
        <f t="shared" si="145"/>
        <v>1.4695255306766317</v>
      </c>
      <c r="AE186" s="40">
        <f t="shared" si="146"/>
        <v>3.9108340735749074</v>
      </c>
      <c r="AF186" s="40">
        <f t="shared" si="147"/>
        <v>3.1997733329249245</v>
      </c>
      <c r="AG186" s="40">
        <f t="shared" si="148"/>
        <v>3.0812632094832604</v>
      </c>
      <c r="AH186" s="40">
        <f t="shared" si="149"/>
        <v>2.7731368885349341</v>
      </c>
      <c r="AI186" s="40">
        <f t="shared" si="150"/>
        <v>0</v>
      </c>
      <c r="AJ186" s="40">
        <f t="shared" si="151"/>
        <v>6.3758446411615166</v>
      </c>
      <c r="AK186" s="28">
        <f t="shared" si="152"/>
        <v>23.702024688332774</v>
      </c>
    </row>
    <row r="187" spans="1:37">
      <c r="A187" s="13">
        <v>1956</v>
      </c>
      <c r="B187" s="40">
        <v>13.6</v>
      </c>
      <c r="C187" s="40"/>
      <c r="D187" s="40"/>
      <c r="E187" s="40"/>
      <c r="F187" s="40">
        <v>6.5</v>
      </c>
      <c r="G187" s="40">
        <v>14.4</v>
      </c>
      <c r="H187" s="40">
        <v>13.5</v>
      </c>
      <c r="I187" s="40">
        <v>13.3</v>
      </c>
      <c r="J187" s="40">
        <v>11.6</v>
      </c>
      <c r="K187" s="40"/>
      <c r="L187" s="40">
        <f t="shared" si="129"/>
        <v>27.100000000000009</v>
      </c>
      <c r="M187" s="61">
        <v>7094</v>
      </c>
      <c r="N187" s="25">
        <f t="shared" si="130"/>
        <v>964.78399999999999</v>
      </c>
      <c r="O187" s="25">
        <f t="shared" si="131"/>
        <v>0</v>
      </c>
      <c r="P187" s="25">
        <f t="shared" si="132"/>
        <v>0</v>
      </c>
      <c r="Q187" s="25">
        <f t="shared" si="133"/>
        <v>0</v>
      </c>
      <c r="R187" s="25">
        <f t="shared" si="134"/>
        <v>461.11</v>
      </c>
      <c r="S187" s="25">
        <f t="shared" si="135"/>
        <v>1021.5360000000001</v>
      </c>
      <c r="T187" s="25">
        <f t="shared" si="136"/>
        <v>957.69</v>
      </c>
      <c r="U187" s="25">
        <f t="shared" si="137"/>
        <v>943.50200000000007</v>
      </c>
      <c r="V187" s="25">
        <f t="shared" si="138"/>
        <v>822.904</v>
      </c>
      <c r="W187" s="25">
        <f t="shared" si="139"/>
        <v>0</v>
      </c>
      <c r="X187" s="25">
        <f t="shared" si="140"/>
        <v>1922.4740000000006</v>
      </c>
      <c r="Y187" s="25">
        <v>30721</v>
      </c>
      <c r="Z187" s="40">
        <f t="shared" si="141"/>
        <v>3.1404706878031314</v>
      </c>
      <c r="AA187" s="40">
        <f t="shared" si="142"/>
        <v>0</v>
      </c>
      <c r="AB187" s="40">
        <f t="shared" si="143"/>
        <v>0</v>
      </c>
      <c r="AC187" s="40">
        <f t="shared" si="144"/>
        <v>0</v>
      </c>
      <c r="AD187" s="40">
        <f t="shared" si="145"/>
        <v>1.5009602552000261</v>
      </c>
      <c r="AE187" s="40">
        <f t="shared" si="146"/>
        <v>3.3252042576739038</v>
      </c>
      <c r="AF187" s="40">
        <f t="shared" si="147"/>
        <v>3.1173789915692849</v>
      </c>
      <c r="AG187" s="40">
        <f t="shared" si="148"/>
        <v>3.0711955991015922</v>
      </c>
      <c r="AH187" s="40">
        <f t="shared" si="149"/>
        <v>2.6786367631262</v>
      </c>
      <c r="AI187" s="40">
        <f t="shared" si="150"/>
        <v>0</v>
      </c>
      <c r="AJ187" s="40">
        <f t="shared" si="151"/>
        <v>6.2578496793724181</v>
      </c>
      <c r="AK187" s="28">
        <f t="shared" si="152"/>
        <v>23.091696233846555</v>
      </c>
    </row>
    <row r="188" spans="1:37">
      <c r="A188" s="13">
        <v>1955</v>
      </c>
      <c r="B188" s="40">
        <v>14.1</v>
      </c>
      <c r="C188" s="40"/>
      <c r="D188" s="40"/>
      <c r="E188" s="40"/>
      <c r="F188" s="40">
        <v>6.8</v>
      </c>
      <c r="G188" s="40">
        <v>13.9</v>
      </c>
      <c r="H188" s="40">
        <v>13.3</v>
      </c>
      <c r="I188" s="40">
        <v>13.6</v>
      </c>
      <c r="J188" s="40">
        <v>11.2</v>
      </c>
      <c r="K188" s="40"/>
      <c r="L188" s="40">
        <f t="shared" si="129"/>
        <v>27.100000000000009</v>
      </c>
      <c r="M188" s="61">
        <v>6548</v>
      </c>
      <c r="N188" s="25">
        <f t="shared" si="130"/>
        <v>923.26800000000003</v>
      </c>
      <c r="O188" s="25">
        <f t="shared" si="131"/>
        <v>0</v>
      </c>
      <c r="P188" s="25">
        <f t="shared" si="132"/>
        <v>0</v>
      </c>
      <c r="Q188" s="25">
        <f t="shared" si="133"/>
        <v>0</v>
      </c>
      <c r="R188" s="25">
        <f t="shared" si="134"/>
        <v>445.26400000000001</v>
      </c>
      <c r="S188" s="25">
        <f t="shared" si="135"/>
        <v>910.17200000000003</v>
      </c>
      <c r="T188" s="25">
        <f t="shared" si="136"/>
        <v>870.88400000000013</v>
      </c>
      <c r="U188" s="25">
        <f t="shared" si="137"/>
        <v>890.52800000000002</v>
      </c>
      <c r="V188" s="25">
        <f t="shared" si="138"/>
        <v>733.37599999999986</v>
      </c>
      <c r="W188" s="25">
        <f t="shared" si="139"/>
        <v>0</v>
      </c>
      <c r="X188" s="25">
        <f t="shared" si="140"/>
        <v>1774.5080000000005</v>
      </c>
      <c r="Y188" s="25">
        <v>28732</v>
      </c>
      <c r="Z188" s="40">
        <f t="shared" si="141"/>
        <v>3.213378811081721</v>
      </c>
      <c r="AA188" s="40">
        <f t="shared" si="142"/>
        <v>0</v>
      </c>
      <c r="AB188" s="40">
        <f t="shared" si="143"/>
        <v>0</v>
      </c>
      <c r="AC188" s="40">
        <f t="shared" si="144"/>
        <v>0</v>
      </c>
      <c r="AD188" s="40">
        <f t="shared" si="145"/>
        <v>1.5497146039259362</v>
      </c>
      <c r="AE188" s="40">
        <f t="shared" si="146"/>
        <v>3.1677989697897813</v>
      </c>
      <c r="AF188" s="40">
        <f t="shared" si="147"/>
        <v>3.0310594459139639</v>
      </c>
      <c r="AG188" s="40">
        <f t="shared" si="148"/>
        <v>3.0994292078518724</v>
      </c>
      <c r="AH188" s="40">
        <f t="shared" si="149"/>
        <v>2.5524711123486004</v>
      </c>
      <c r="AI188" s="40">
        <f t="shared" si="150"/>
        <v>0</v>
      </c>
      <c r="AJ188" s="40">
        <f t="shared" si="151"/>
        <v>6.1760684950577769</v>
      </c>
      <c r="AK188" s="28">
        <f t="shared" si="152"/>
        <v>22.789920645969652</v>
      </c>
    </row>
    <row r="189" spans="1:37">
      <c r="A189" s="13">
        <v>1954</v>
      </c>
      <c r="B189" s="40">
        <v>15.3</v>
      </c>
      <c r="C189" s="40"/>
      <c r="D189" s="40"/>
      <c r="E189" s="40"/>
      <c r="F189" s="40">
        <v>6.6</v>
      </c>
      <c r="G189" s="40">
        <v>13.4</v>
      </c>
      <c r="H189" s="40">
        <v>13</v>
      </c>
      <c r="I189" s="40">
        <v>12.4</v>
      </c>
      <c r="J189" s="40">
        <v>10.6</v>
      </c>
      <c r="K189" s="40"/>
      <c r="L189" s="40">
        <f t="shared" si="129"/>
        <v>28.700000000000003</v>
      </c>
      <c r="M189" s="61">
        <v>6174</v>
      </c>
      <c r="N189" s="25">
        <f t="shared" si="130"/>
        <v>944.62200000000007</v>
      </c>
      <c r="O189" s="25">
        <f t="shared" si="131"/>
        <v>0</v>
      </c>
      <c r="P189" s="25">
        <f t="shared" si="132"/>
        <v>0</v>
      </c>
      <c r="Q189" s="25">
        <f t="shared" si="133"/>
        <v>0</v>
      </c>
      <c r="R189" s="25">
        <f t="shared" si="134"/>
        <v>407.48399999999992</v>
      </c>
      <c r="S189" s="25">
        <f t="shared" si="135"/>
        <v>827.31600000000003</v>
      </c>
      <c r="T189" s="25">
        <f t="shared" si="136"/>
        <v>802.62</v>
      </c>
      <c r="U189" s="25">
        <f t="shared" si="137"/>
        <v>765.57600000000002</v>
      </c>
      <c r="V189" s="25">
        <f t="shared" si="138"/>
        <v>654.44399999999996</v>
      </c>
      <c r="W189" s="25">
        <f t="shared" si="139"/>
        <v>0</v>
      </c>
      <c r="X189" s="25">
        <f t="shared" si="140"/>
        <v>1771.9380000000001</v>
      </c>
      <c r="Y189" s="25">
        <v>27524</v>
      </c>
      <c r="Z189" s="40">
        <f t="shared" si="141"/>
        <v>3.4319938962360128</v>
      </c>
      <c r="AA189" s="40">
        <f t="shared" si="142"/>
        <v>0</v>
      </c>
      <c r="AB189" s="40">
        <f t="shared" si="143"/>
        <v>0</v>
      </c>
      <c r="AC189" s="40">
        <f t="shared" si="144"/>
        <v>0</v>
      </c>
      <c r="AD189" s="40">
        <f t="shared" si="145"/>
        <v>1.4804679552390638</v>
      </c>
      <c r="AE189" s="40">
        <f t="shared" si="146"/>
        <v>3.0057985757884031</v>
      </c>
      <c r="AF189" s="40">
        <f t="shared" si="147"/>
        <v>2.9160732451678535</v>
      </c>
      <c r="AG189" s="40">
        <f t="shared" si="148"/>
        <v>2.7814852492370297</v>
      </c>
      <c r="AH189" s="40">
        <f t="shared" si="149"/>
        <v>2.3777212614445573</v>
      </c>
      <c r="AI189" s="40">
        <f t="shared" si="150"/>
        <v>0</v>
      </c>
      <c r="AJ189" s="40">
        <f t="shared" si="151"/>
        <v>6.437792472024416</v>
      </c>
      <c r="AK189" s="28">
        <f t="shared" si="152"/>
        <v>22.431332655137336</v>
      </c>
    </row>
    <row r="190" spans="1:37">
      <c r="A190" s="13">
        <v>1953</v>
      </c>
      <c r="B190" s="40">
        <v>14.5</v>
      </c>
      <c r="C190" s="40"/>
      <c r="D190" s="40"/>
      <c r="E190" s="40"/>
      <c r="F190" s="40">
        <v>6.9</v>
      </c>
      <c r="G190" s="40">
        <v>13.4</v>
      </c>
      <c r="H190" s="40">
        <v>12.6</v>
      </c>
      <c r="I190" s="40">
        <v>13.3</v>
      </c>
      <c r="J190" s="40">
        <v>10</v>
      </c>
      <c r="K190" s="40"/>
      <c r="L190" s="40">
        <f t="shared" si="129"/>
        <v>29.299999999999997</v>
      </c>
      <c r="M190" s="61">
        <v>5834</v>
      </c>
      <c r="N190" s="25">
        <f t="shared" si="130"/>
        <v>845.93</v>
      </c>
      <c r="O190" s="25">
        <f t="shared" si="131"/>
        <v>0</v>
      </c>
      <c r="P190" s="25">
        <f t="shared" si="132"/>
        <v>0</v>
      </c>
      <c r="Q190" s="25">
        <f t="shared" si="133"/>
        <v>0</v>
      </c>
      <c r="R190" s="25">
        <f t="shared" si="134"/>
        <v>402.54599999999999</v>
      </c>
      <c r="S190" s="25">
        <f t="shared" si="135"/>
        <v>781.75600000000009</v>
      </c>
      <c r="T190" s="25">
        <f t="shared" si="136"/>
        <v>735.08399999999995</v>
      </c>
      <c r="U190" s="25">
        <f t="shared" si="137"/>
        <v>775.92200000000003</v>
      </c>
      <c r="V190" s="25">
        <f t="shared" si="138"/>
        <v>583.4</v>
      </c>
      <c r="W190" s="25">
        <f t="shared" si="139"/>
        <v>0</v>
      </c>
      <c r="X190" s="25">
        <f t="shared" si="140"/>
        <v>1709.3619999999999</v>
      </c>
      <c r="Y190" s="25">
        <v>26272</v>
      </c>
      <c r="Z190" s="40">
        <f t="shared" si="141"/>
        <v>3.2198919001218025</v>
      </c>
      <c r="AA190" s="40">
        <f t="shared" si="142"/>
        <v>0</v>
      </c>
      <c r="AB190" s="40">
        <f t="shared" si="143"/>
        <v>0</v>
      </c>
      <c r="AC190" s="40">
        <f t="shared" si="144"/>
        <v>0</v>
      </c>
      <c r="AD190" s="40">
        <f t="shared" si="145"/>
        <v>1.5322244214372716</v>
      </c>
      <c r="AE190" s="40">
        <f t="shared" si="146"/>
        <v>2.9756242387332525</v>
      </c>
      <c r="AF190" s="40">
        <f t="shared" si="147"/>
        <v>2.7979750304506696</v>
      </c>
      <c r="AG190" s="40">
        <f t="shared" si="148"/>
        <v>2.9534180876979295</v>
      </c>
      <c r="AH190" s="40">
        <f t="shared" si="149"/>
        <v>2.2206151035322779</v>
      </c>
      <c r="AI190" s="40">
        <f t="shared" si="150"/>
        <v>0</v>
      </c>
      <c r="AJ190" s="40">
        <f t="shared" si="151"/>
        <v>6.5064022533495729</v>
      </c>
      <c r="AK190" s="28">
        <f t="shared" si="152"/>
        <v>22.206151035322776</v>
      </c>
    </row>
    <row r="191" spans="1:37">
      <c r="A191" s="13">
        <v>1952</v>
      </c>
      <c r="B191" s="40">
        <v>13.1</v>
      </c>
      <c r="C191" s="40"/>
      <c r="D191" s="40"/>
      <c r="E191" s="40"/>
      <c r="F191" s="40">
        <v>6.9</v>
      </c>
      <c r="G191" s="40">
        <v>13.3</v>
      </c>
      <c r="H191" s="40">
        <v>11.8</v>
      </c>
      <c r="I191" s="40">
        <v>14.1</v>
      </c>
      <c r="J191" s="40">
        <v>10.4</v>
      </c>
      <c r="K191" s="40"/>
      <c r="L191" s="40">
        <f t="shared" si="129"/>
        <v>30.400000000000006</v>
      </c>
      <c r="M191" s="61">
        <v>5383</v>
      </c>
      <c r="N191" s="25">
        <f t="shared" si="130"/>
        <v>705.173</v>
      </c>
      <c r="O191" s="25">
        <f t="shared" si="131"/>
        <v>0</v>
      </c>
      <c r="P191" s="25">
        <f t="shared" si="132"/>
        <v>0</v>
      </c>
      <c r="Q191" s="25">
        <f t="shared" si="133"/>
        <v>0</v>
      </c>
      <c r="R191" s="25">
        <f t="shared" si="134"/>
        <v>371.42700000000002</v>
      </c>
      <c r="S191" s="25">
        <f t="shared" si="135"/>
        <v>715.93900000000008</v>
      </c>
      <c r="T191" s="25">
        <f t="shared" si="136"/>
        <v>635.19399999999996</v>
      </c>
      <c r="U191" s="25">
        <f t="shared" si="137"/>
        <v>759.00300000000004</v>
      </c>
      <c r="V191" s="25">
        <f t="shared" si="138"/>
        <v>559.83199999999999</v>
      </c>
      <c r="W191" s="25">
        <f t="shared" si="139"/>
        <v>0</v>
      </c>
      <c r="X191" s="25">
        <f t="shared" si="140"/>
        <v>1636.4320000000005</v>
      </c>
      <c r="Y191" s="25">
        <v>24529</v>
      </c>
      <c r="Z191" s="40">
        <f t="shared" si="141"/>
        <v>2.8748542541481514</v>
      </c>
      <c r="AA191" s="40">
        <f t="shared" si="142"/>
        <v>0</v>
      </c>
      <c r="AB191" s="40">
        <f t="shared" si="143"/>
        <v>0</v>
      </c>
      <c r="AC191" s="40">
        <f t="shared" si="144"/>
        <v>0</v>
      </c>
      <c r="AD191" s="40">
        <f t="shared" si="145"/>
        <v>1.5142362102001714</v>
      </c>
      <c r="AE191" s="40">
        <f t="shared" si="146"/>
        <v>2.9187451587916349</v>
      </c>
      <c r="AF191" s="40">
        <f t="shared" si="147"/>
        <v>2.5895633739655102</v>
      </c>
      <c r="AG191" s="40">
        <f t="shared" si="148"/>
        <v>3.0943087773655673</v>
      </c>
      <c r="AH191" s="40">
        <f t="shared" si="149"/>
        <v>2.2823270414611274</v>
      </c>
      <c r="AI191" s="40">
        <f t="shared" si="150"/>
        <v>0</v>
      </c>
      <c r="AJ191" s="40">
        <f t="shared" si="151"/>
        <v>6.671417505809452</v>
      </c>
      <c r="AK191" s="28">
        <f t="shared" si="152"/>
        <v>21.945452321741616</v>
      </c>
    </row>
    <row r="192" spans="1:37">
      <c r="A192" s="13">
        <v>1951</v>
      </c>
      <c r="B192" s="40">
        <v>12</v>
      </c>
      <c r="C192" s="40"/>
      <c r="D192" s="40"/>
      <c r="E192" s="40"/>
      <c r="F192" s="40">
        <v>6.7</v>
      </c>
      <c r="G192" s="40">
        <v>13.6</v>
      </c>
      <c r="H192" s="40">
        <v>11.8</v>
      </c>
      <c r="I192" s="40">
        <v>13.8</v>
      </c>
      <c r="J192" s="40">
        <v>10.3</v>
      </c>
      <c r="K192" s="40"/>
      <c r="L192" s="40">
        <f t="shared" si="129"/>
        <v>31.800000000000011</v>
      </c>
      <c r="M192" s="61">
        <v>4880</v>
      </c>
      <c r="N192" s="25">
        <f t="shared" si="130"/>
        <v>585.6</v>
      </c>
      <c r="O192" s="25">
        <f t="shared" si="131"/>
        <v>0</v>
      </c>
      <c r="P192" s="25">
        <f t="shared" si="132"/>
        <v>0</v>
      </c>
      <c r="Q192" s="25">
        <f t="shared" si="133"/>
        <v>0</v>
      </c>
      <c r="R192" s="25">
        <f t="shared" si="134"/>
        <v>326.95999999999998</v>
      </c>
      <c r="S192" s="25">
        <f t="shared" si="135"/>
        <v>663.68</v>
      </c>
      <c r="T192" s="25">
        <f t="shared" si="136"/>
        <v>575.84</v>
      </c>
      <c r="U192" s="25">
        <f t="shared" si="137"/>
        <v>673.44</v>
      </c>
      <c r="V192" s="25">
        <f t="shared" si="138"/>
        <v>502.64</v>
      </c>
      <c r="W192" s="25">
        <f t="shared" si="139"/>
        <v>0</v>
      </c>
      <c r="X192" s="25">
        <f t="shared" si="140"/>
        <v>1551.8400000000006</v>
      </c>
      <c r="Y192" s="25">
        <v>22995</v>
      </c>
      <c r="Z192" s="40">
        <f t="shared" si="141"/>
        <v>2.5466405740378342</v>
      </c>
      <c r="AA192" s="40">
        <f t="shared" si="142"/>
        <v>0</v>
      </c>
      <c r="AB192" s="40">
        <f t="shared" si="143"/>
        <v>0</v>
      </c>
      <c r="AC192" s="40">
        <f t="shared" si="144"/>
        <v>0</v>
      </c>
      <c r="AD192" s="40">
        <f t="shared" si="145"/>
        <v>1.4218743205044573</v>
      </c>
      <c r="AE192" s="40">
        <f t="shared" si="146"/>
        <v>2.8861926505762123</v>
      </c>
      <c r="AF192" s="40">
        <f t="shared" si="147"/>
        <v>2.5041965644705373</v>
      </c>
      <c r="AG192" s="40">
        <f t="shared" si="148"/>
        <v>2.9286366601435097</v>
      </c>
      <c r="AH192" s="40">
        <f t="shared" si="149"/>
        <v>2.1858664927158076</v>
      </c>
      <c r="AI192" s="40">
        <f t="shared" si="150"/>
        <v>0</v>
      </c>
      <c r="AJ192" s="40">
        <f t="shared" si="151"/>
        <v>6.7485975212002636</v>
      </c>
      <c r="AK192" s="28">
        <f t="shared" si="152"/>
        <v>21.222004783648622</v>
      </c>
    </row>
    <row r="193" spans="1:37">
      <c r="A193" s="13">
        <v>1950</v>
      </c>
      <c r="B193" s="40">
        <v>8.6999999999999993</v>
      </c>
      <c r="C193" s="40"/>
      <c r="D193" s="40"/>
      <c r="E193" s="40"/>
      <c r="F193" s="40">
        <v>7.2</v>
      </c>
      <c r="G193" s="40">
        <v>14.1</v>
      </c>
      <c r="H193" s="40">
        <v>12.4</v>
      </c>
      <c r="I193" s="40">
        <v>13.6</v>
      </c>
      <c r="J193" s="40">
        <v>10.7</v>
      </c>
      <c r="K193" s="40"/>
      <c r="L193" s="40">
        <f t="shared" si="129"/>
        <v>33.299999999999997</v>
      </c>
      <c r="M193" s="61">
        <v>4101</v>
      </c>
      <c r="N193" s="25">
        <f t="shared" si="130"/>
        <v>356.78699999999998</v>
      </c>
      <c r="O193" s="25">
        <f t="shared" si="131"/>
        <v>0</v>
      </c>
      <c r="P193" s="25">
        <f t="shared" si="132"/>
        <v>0</v>
      </c>
      <c r="Q193" s="25">
        <f t="shared" si="133"/>
        <v>0</v>
      </c>
      <c r="R193" s="25">
        <f t="shared" si="134"/>
        <v>295.27199999999999</v>
      </c>
      <c r="S193" s="25">
        <f t="shared" si="135"/>
        <v>578.24099999999999</v>
      </c>
      <c r="T193" s="25">
        <f t="shared" si="136"/>
        <v>508.524</v>
      </c>
      <c r="U193" s="25">
        <f t="shared" si="137"/>
        <v>557.73599999999999</v>
      </c>
      <c r="V193" s="25">
        <f t="shared" si="138"/>
        <v>438.80699999999996</v>
      </c>
      <c r="W193" s="25">
        <f t="shared" si="139"/>
        <v>0</v>
      </c>
      <c r="X193" s="25">
        <f t="shared" si="140"/>
        <v>1365.6329999999998</v>
      </c>
      <c r="Y193" s="25">
        <v>23132</v>
      </c>
      <c r="Z193" s="40">
        <f t="shared" si="141"/>
        <v>1.5423958153207677</v>
      </c>
      <c r="AA193" s="40">
        <f t="shared" si="142"/>
        <v>0</v>
      </c>
      <c r="AB193" s="40">
        <f t="shared" si="143"/>
        <v>0</v>
      </c>
      <c r="AC193" s="40">
        <f t="shared" si="144"/>
        <v>0</v>
      </c>
      <c r="AD193" s="40">
        <f t="shared" si="145"/>
        <v>1.2764655023344285</v>
      </c>
      <c r="AE193" s="40">
        <f t="shared" si="146"/>
        <v>2.4997449420715889</v>
      </c>
      <c r="AF193" s="40">
        <f t="shared" si="147"/>
        <v>2.1983572540204048</v>
      </c>
      <c r="AG193" s="40">
        <f t="shared" si="148"/>
        <v>2.4111015044094759</v>
      </c>
      <c r="AH193" s="40">
        <f t="shared" si="149"/>
        <v>1.8969695659692201</v>
      </c>
      <c r="AI193" s="40">
        <f t="shared" si="150"/>
        <v>0</v>
      </c>
      <c r="AJ193" s="40">
        <f t="shared" si="151"/>
        <v>5.903652948296731</v>
      </c>
      <c r="AK193" s="28">
        <f t="shared" si="152"/>
        <v>17.728687532422619</v>
      </c>
    </row>
    <row r="194" spans="1:37">
      <c r="A194" s="13">
        <v>1949</v>
      </c>
      <c r="B194" s="40">
        <v>8.8000000000000007</v>
      </c>
      <c r="C194" s="40"/>
      <c r="D194" s="40"/>
      <c r="E194" s="40"/>
      <c r="F194" s="40">
        <v>7.1</v>
      </c>
      <c r="G194" s="40">
        <v>13.6</v>
      </c>
      <c r="H194" s="40">
        <v>12</v>
      </c>
      <c r="I194" s="40">
        <v>11.4</v>
      </c>
      <c r="J194" s="40">
        <v>10.199999999999999</v>
      </c>
      <c r="K194" s="40"/>
      <c r="L194" s="40">
        <f t="shared" si="129"/>
        <v>36.900000000000006</v>
      </c>
      <c r="M194" s="61">
        <v>3925</v>
      </c>
      <c r="N194" s="25">
        <f t="shared" si="130"/>
        <v>345.4</v>
      </c>
      <c r="O194" s="25">
        <f t="shared" si="131"/>
        <v>0</v>
      </c>
      <c r="P194" s="25">
        <f t="shared" si="132"/>
        <v>0</v>
      </c>
      <c r="Q194" s="25">
        <f t="shared" si="133"/>
        <v>0</v>
      </c>
      <c r="R194" s="25">
        <f t="shared" si="134"/>
        <v>278.67500000000001</v>
      </c>
      <c r="S194" s="25">
        <f t="shared" si="135"/>
        <v>533.79999999999995</v>
      </c>
      <c r="T194" s="25">
        <f t="shared" si="136"/>
        <v>471</v>
      </c>
      <c r="U194" s="25">
        <f t="shared" si="137"/>
        <v>447.45</v>
      </c>
      <c r="V194" s="25">
        <f t="shared" si="138"/>
        <v>400.35</v>
      </c>
      <c r="W194" s="25">
        <f t="shared" si="139"/>
        <v>0</v>
      </c>
      <c r="X194" s="25">
        <f t="shared" si="140"/>
        <v>1448.3250000000003</v>
      </c>
      <c r="Y194" s="25">
        <v>20201</v>
      </c>
      <c r="Z194" s="40">
        <f t="shared" si="141"/>
        <v>1.7098163457254592</v>
      </c>
      <c r="AA194" s="40">
        <f t="shared" si="142"/>
        <v>0</v>
      </c>
      <c r="AB194" s="40">
        <f t="shared" si="143"/>
        <v>0</v>
      </c>
      <c r="AC194" s="40">
        <f t="shared" si="144"/>
        <v>0</v>
      </c>
      <c r="AD194" s="40">
        <f t="shared" si="145"/>
        <v>1.3795109153012226</v>
      </c>
      <c r="AE194" s="40">
        <f t="shared" si="146"/>
        <v>2.642443443393891</v>
      </c>
      <c r="AF194" s="40">
        <f t="shared" si="147"/>
        <v>2.3315677441710805</v>
      </c>
      <c r="AG194" s="40">
        <f t="shared" si="148"/>
        <v>2.2149893569625267</v>
      </c>
      <c r="AH194" s="40">
        <f t="shared" si="149"/>
        <v>1.9818325825454186</v>
      </c>
      <c r="AI194" s="40">
        <f t="shared" si="150"/>
        <v>0</v>
      </c>
      <c r="AJ194" s="40">
        <f t="shared" si="151"/>
        <v>7.1695708133260743</v>
      </c>
      <c r="AK194" s="28">
        <f t="shared" si="152"/>
        <v>19.429731201425671</v>
      </c>
    </row>
    <row r="195" spans="1:37">
      <c r="A195" s="13">
        <v>1948</v>
      </c>
      <c r="B195" s="40">
        <v>9</v>
      </c>
      <c r="C195" s="40"/>
      <c r="D195" s="40"/>
      <c r="E195" s="40"/>
      <c r="F195" s="40">
        <v>6.7</v>
      </c>
      <c r="G195" s="40">
        <v>13.5</v>
      </c>
      <c r="H195" s="40">
        <v>12</v>
      </c>
      <c r="I195" s="40">
        <v>10.1</v>
      </c>
      <c r="J195" s="40">
        <v>10.1</v>
      </c>
      <c r="K195" s="40"/>
      <c r="L195" s="40">
        <f t="shared" si="129"/>
        <v>38.599999999999994</v>
      </c>
      <c r="M195" s="61">
        <v>3649</v>
      </c>
      <c r="N195" s="25">
        <f t="shared" si="130"/>
        <v>328.41</v>
      </c>
      <c r="O195" s="25">
        <f t="shared" si="131"/>
        <v>0</v>
      </c>
      <c r="P195" s="25">
        <f t="shared" si="132"/>
        <v>0</v>
      </c>
      <c r="Q195" s="25">
        <f t="shared" si="133"/>
        <v>0</v>
      </c>
      <c r="R195" s="25">
        <f t="shared" si="134"/>
        <v>244.483</v>
      </c>
      <c r="S195" s="25">
        <f t="shared" si="135"/>
        <v>492.61500000000001</v>
      </c>
      <c r="T195" s="25">
        <f t="shared" si="136"/>
        <v>437.88</v>
      </c>
      <c r="U195" s="25">
        <f t="shared" si="137"/>
        <v>368.54900000000004</v>
      </c>
      <c r="V195" s="25">
        <f t="shared" si="138"/>
        <v>368.54900000000004</v>
      </c>
      <c r="W195" s="25">
        <f t="shared" si="139"/>
        <v>0</v>
      </c>
      <c r="X195" s="25">
        <f t="shared" si="140"/>
        <v>1408.5139999999997</v>
      </c>
      <c r="Y195" s="25">
        <v>18843</v>
      </c>
      <c r="Z195" s="40">
        <f t="shared" si="141"/>
        <v>1.7428753383219233</v>
      </c>
      <c r="AA195" s="40">
        <f t="shared" si="142"/>
        <v>0</v>
      </c>
      <c r="AB195" s="40">
        <f t="shared" si="143"/>
        <v>0</v>
      </c>
      <c r="AC195" s="40">
        <f t="shared" si="144"/>
        <v>0</v>
      </c>
      <c r="AD195" s="40">
        <f t="shared" si="145"/>
        <v>1.2974738629729872</v>
      </c>
      <c r="AE195" s="40">
        <f t="shared" si="146"/>
        <v>2.6143130074828851</v>
      </c>
      <c r="AF195" s="40">
        <f t="shared" si="147"/>
        <v>2.3238337844292309</v>
      </c>
      <c r="AG195" s="40">
        <f t="shared" si="148"/>
        <v>1.9558934352279362</v>
      </c>
      <c r="AH195" s="40">
        <f t="shared" si="149"/>
        <v>1.9558934352279362</v>
      </c>
      <c r="AI195" s="40">
        <f t="shared" si="150"/>
        <v>0</v>
      </c>
      <c r="AJ195" s="40">
        <f t="shared" si="151"/>
        <v>7.4749986732473577</v>
      </c>
      <c r="AK195" s="28">
        <f t="shared" si="152"/>
        <v>19.36528153691026</v>
      </c>
    </row>
    <row r="196" spans="1:37">
      <c r="A196" s="13">
        <v>1947</v>
      </c>
      <c r="B196" s="40">
        <v>8.3000000000000007</v>
      </c>
      <c r="C196" s="40"/>
      <c r="D196" s="40"/>
      <c r="E196" s="40"/>
      <c r="F196" s="40">
        <v>6.3</v>
      </c>
      <c r="G196" s="40">
        <v>12.9</v>
      </c>
      <c r="H196" s="40">
        <v>12.4</v>
      </c>
      <c r="I196" s="40">
        <v>9.5</v>
      </c>
      <c r="J196" s="40">
        <v>10.199999999999999</v>
      </c>
      <c r="K196" s="40"/>
      <c r="L196" s="40">
        <f t="shared" si="129"/>
        <v>40.400000000000006</v>
      </c>
      <c r="M196" s="61">
        <v>3298</v>
      </c>
      <c r="N196" s="25">
        <f t="shared" si="130"/>
        <v>273.73400000000004</v>
      </c>
      <c r="O196" s="25">
        <f t="shared" si="131"/>
        <v>0</v>
      </c>
      <c r="P196" s="25">
        <f t="shared" si="132"/>
        <v>0</v>
      </c>
      <c r="Q196" s="25">
        <f t="shared" si="133"/>
        <v>0</v>
      </c>
      <c r="R196" s="25">
        <f t="shared" si="134"/>
        <v>207.77399999999997</v>
      </c>
      <c r="S196" s="25">
        <f t="shared" si="135"/>
        <v>425.44200000000006</v>
      </c>
      <c r="T196" s="25">
        <f t="shared" si="136"/>
        <v>408.95200000000006</v>
      </c>
      <c r="U196" s="25">
        <f t="shared" si="137"/>
        <v>313.31</v>
      </c>
      <c r="V196" s="25">
        <f t="shared" si="138"/>
        <v>336.39599999999996</v>
      </c>
      <c r="W196" s="25">
        <f t="shared" si="139"/>
        <v>0</v>
      </c>
      <c r="X196" s="25">
        <f t="shared" si="140"/>
        <v>1332.3920000000001</v>
      </c>
      <c r="Y196" s="25">
        <v>17292</v>
      </c>
      <c r="Z196" s="40">
        <f t="shared" si="141"/>
        <v>1.5830094841545226</v>
      </c>
      <c r="AA196" s="40">
        <f t="shared" si="142"/>
        <v>0</v>
      </c>
      <c r="AB196" s="40">
        <f t="shared" si="143"/>
        <v>0</v>
      </c>
      <c r="AC196" s="40">
        <f t="shared" si="144"/>
        <v>0</v>
      </c>
      <c r="AD196" s="40">
        <f t="shared" si="145"/>
        <v>1.201561415683553</v>
      </c>
      <c r="AE196" s="40">
        <f t="shared" si="146"/>
        <v>2.4603400416377519</v>
      </c>
      <c r="AF196" s="40">
        <f t="shared" si="147"/>
        <v>2.3649780245200094</v>
      </c>
      <c r="AG196" s="40">
        <f t="shared" si="148"/>
        <v>1.8118783252371038</v>
      </c>
      <c r="AH196" s="40">
        <f t="shared" si="149"/>
        <v>1.9453851492019429</v>
      </c>
      <c r="AI196" s="40">
        <f t="shared" si="150"/>
        <v>0</v>
      </c>
      <c r="AJ196" s="40">
        <f t="shared" si="151"/>
        <v>7.7052509831135794</v>
      </c>
      <c r="AK196" s="28">
        <f t="shared" si="152"/>
        <v>19.072403423548465</v>
      </c>
    </row>
    <row r="197" spans="1:37">
      <c r="A197" s="13">
        <v>1946</v>
      </c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61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>
        <v>15626</v>
      </c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K197" s="28"/>
    </row>
    <row r="198" spans="1:37">
      <c r="A198" s="13">
        <v>1945</v>
      </c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61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>
        <v>14390</v>
      </c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K198" s="28"/>
    </row>
    <row r="199" spans="1:37">
      <c r="A199" s="13">
        <v>1944</v>
      </c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61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>
        <v>14437</v>
      </c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K199" s="28"/>
    </row>
    <row r="200" spans="1:37">
      <c r="A200" s="13">
        <v>1943</v>
      </c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61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>
        <v>12938</v>
      </c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K200" s="28"/>
    </row>
    <row r="201" spans="1:37">
      <c r="A201" s="13">
        <v>1942</v>
      </c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61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>
        <v>11466</v>
      </c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K201" s="28"/>
    </row>
    <row r="202" spans="1:37">
      <c r="A202" s="13">
        <v>1941</v>
      </c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61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>
        <v>10207</v>
      </c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K202" s="28"/>
    </row>
    <row r="203" spans="1:37">
      <c r="A203" s="13">
        <v>1940</v>
      </c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61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>
        <v>9048</v>
      </c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K203" s="28"/>
    </row>
    <row r="204" spans="1:37">
      <c r="A204" s="13">
        <v>1939</v>
      </c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61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>
        <v>8577</v>
      </c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K204" s="28"/>
    </row>
    <row r="205" spans="1:37">
      <c r="A205" s="13">
        <v>1938</v>
      </c>
      <c r="B205" s="40">
        <v>5.4</v>
      </c>
      <c r="C205" s="40"/>
      <c r="D205" s="40">
        <v>3.6</v>
      </c>
      <c r="E205" s="40"/>
      <c r="F205" s="40">
        <v>10.8</v>
      </c>
      <c r="G205" s="40">
        <v>11.7</v>
      </c>
      <c r="H205" s="40">
        <v>13.8</v>
      </c>
      <c r="I205" s="40">
        <v>18</v>
      </c>
      <c r="J205" s="40">
        <v>11.6</v>
      </c>
      <c r="K205" s="40"/>
      <c r="L205" s="40">
        <f>100-SUM(B205:K205)</f>
        <v>25.100000000000009</v>
      </c>
      <c r="M205" s="61">
        <v>1261</v>
      </c>
      <c r="N205" s="25">
        <f t="shared" ref="N205:X205" si="153">B205*$M205/100</f>
        <v>68.094000000000008</v>
      </c>
      <c r="O205" s="25">
        <f t="shared" si="153"/>
        <v>0</v>
      </c>
      <c r="P205" s="25">
        <f t="shared" si="153"/>
        <v>45.396000000000001</v>
      </c>
      <c r="Q205" s="25">
        <f t="shared" si="153"/>
        <v>0</v>
      </c>
      <c r="R205" s="25">
        <f t="shared" si="153"/>
        <v>136.18800000000002</v>
      </c>
      <c r="S205" s="25">
        <f t="shared" si="153"/>
        <v>147.53699999999998</v>
      </c>
      <c r="T205" s="25">
        <f t="shared" si="153"/>
        <v>174.018</v>
      </c>
      <c r="U205" s="25">
        <f t="shared" si="153"/>
        <v>226.98</v>
      </c>
      <c r="V205" s="25">
        <f t="shared" si="153"/>
        <v>146.27600000000001</v>
      </c>
      <c r="W205" s="25">
        <f t="shared" si="153"/>
        <v>0</v>
      </c>
      <c r="X205" s="25">
        <f t="shared" si="153"/>
        <v>316.51100000000008</v>
      </c>
      <c r="Y205" s="25">
        <v>7936</v>
      </c>
      <c r="Z205" s="40">
        <f t="shared" ref="Z205:AJ205" si="154">100*N205/$Y205</f>
        <v>0.85803931451612914</v>
      </c>
      <c r="AA205" s="40">
        <f t="shared" si="154"/>
        <v>0</v>
      </c>
      <c r="AB205" s="40">
        <f t="shared" si="154"/>
        <v>0.57202620967741935</v>
      </c>
      <c r="AC205" s="40">
        <f t="shared" si="154"/>
        <v>0</v>
      </c>
      <c r="AD205" s="40">
        <f t="shared" si="154"/>
        <v>1.7160786290322583</v>
      </c>
      <c r="AE205" s="40">
        <f t="shared" si="154"/>
        <v>1.8590851814516125</v>
      </c>
      <c r="AF205" s="40">
        <f t="shared" si="154"/>
        <v>2.1927671370967743</v>
      </c>
      <c r="AG205" s="40">
        <f t="shared" si="154"/>
        <v>2.860131048387097</v>
      </c>
      <c r="AH205" s="40">
        <f t="shared" si="154"/>
        <v>1.8431955645161291</v>
      </c>
      <c r="AI205" s="40">
        <f t="shared" si="154"/>
        <v>0</v>
      </c>
      <c r="AJ205" s="40">
        <f t="shared" si="154"/>
        <v>3.9882938508064529</v>
      </c>
      <c r="AK205" s="28">
        <f>SUM(Z205:AJ205)</f>
        <v>15.889616935483872</v>
      </c>
    </row>
    <row r="206" spans="1:37">
      <c r="A206" s="13">
        <v>1937</v>
      </c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61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>
        <v>7559</v>
      </c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28"/>
    </row>
    <row r="207" spans="1:37">
      <c r="A207" s="13">
        <v>1936</v>
      </c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61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>
        <v>7080</v>
      </c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28"/>
    </row>
    <row r="208" spans="1:37">
      <c r="A208" s="13">
        <v>1935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61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>
        <v>6734</v>
      </c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28"/>
    </row>
    <row r="209" spans="1:37">
      <c r="A209" s="13">
        <v>1934</v>
      </c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61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>
        <v>6328</v>
      </c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28"/>
    </row>
    <row r="210" spans="1:37">
      <c r="A210" s="13">
        <v>1933</v>
      </c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61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>
        <v>5829</v>
      </c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28"/>
    </row>
    <row r="211" spans="1:37">
      <c r="A211" s="13">
        <v>1932</v>
      </c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61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>
        <v>5384</v>
      </c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28"/>
    </row>
    <row r="212" spans="1:37">
      <c r="A212" s="13">
        <v>1931</v>
      </c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61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>
        <v>5665</v>
      </c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28"/>
    </row>
    <row r="213" spans="1:37">
      <c r="A213" s="13">
        <v>1930</v>
      </c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61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>
        <v>6000</v>
      </c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28"/>
    </row>
    <row r="214" spans="1:37">
      <c r="A214" s="13">
        <v>1929</v>
      </c>
      <c r="B214" s="40">
        <v>6.6</v>
      </c>
      <c r="C214" s="40"/>
      <c r="D214" s="40">
        <v>4.0999999999999996</v>
      </c>
      <c r="E214" s="40"/>
      <c r="F214" s="40">
        <v>10.6</v>
      </c>
      <c r="G214" s="40">
        <v>11</v>
      </c>
      <c r="H214" s="40">
        <v>14.2</v>
      </c>
      <c r="I214" s="40">
        <v>10.7</v>
      </c>
      <c r="J214" s="40">
        <v>15</v>
      </c>
      <c r="K214" s="40"/>
      <c r="L214" s="40">
        <f>100-SUM(B214:K214)</f>
        <v>27.799999999999997</v>
      </c>
      <c r="M214" s="61">
        <v>754</v>
      </c>
      <c r="N214" s="25">
        <f t="shared" ref="N214:X214" si="155">B214*$M214/100</f>
        <v>49.763999999999996</v>
      </c>
      <c r="O214" s="25">
        <f t="shared" si="155"/>
        <v>0</v>
      </c>
      <c r="P214" s="25">
        <f t="shared" si="155"/>
        <v>30.913999999999998</v>
      </c>
      <c r="Q214" s="25">
        <f t="shared" si="155"/>
        <v>0</v>
      </c>
      <c r="R214" s="25">
        <f t="shared" si="155"/>
        <v>79.923999999999992</v>
      </c>
      <c r="S214" s="25">
        <f t="shared" si="155"/>
        <v>82.94</v>
      </c>
      <c r="T214" s="25">
        <f t="shared" si="155"/>
        <v>107.068</v>
      </c>
      <c r="U214" s="25">
        <f t="shared" si="155"/>
        <v>80.677999999999997</v>
      </c>
      <c r="V214" s="25">
        <f t="shared" si="155"/>
        <v>113.1</v>
      </c>
      <c r="W214" s="25">
        <f t="shared" si="155"/>
        <v>0</v>
      </c>
      <c r="X214" s="25">
        <f t="shared" si="155"/>
        <v>209.61199999999997</v>
      </c>
      <c r="Y214" s="25">
        <v>6087</v>
      </c>
      <c r="Z214" s="40">
        <f t="shared" ref="Z214:AJ214" si="156">100*N214/$Y214</f>
        <v>0.81754558896007878</v>
      </c>
      <c r="AA214" s="40">
        <f t="shared" si="156"/>
        <v>0</v>
      </c>
      <c r="AB214" s="40">
        <f t="shared" si="156"/>
        <v>0.50786922950550351</v>
      </c>
      <c r="AC214" s="40">
        <f t="shared" si="156"/>
        <v>0</v>
      </c>
      <c r="AD214" s="40">
        <f t="shared" si="156"/>
        <v>1.3130277640873993</v>
      </c>
      <c r="AE214" s="40">
        <f t="shared" si="156"/>
        <v>1.3625759816001315</v>
      </c>
      <c r="AF214" s="40">
        <f t="shared" si="156"/>
        <v>1.7589617217019877</v>
      </c>
      <c r="AG214" s="40">
        <f t="shared" si="156"/>
        <v>1.3254148184655823</v>
      </c>
      <c r="AH214" s="40">
        <f t="shared" si="156"/>
        <v>1.8580581567274519</v>
      </c>
      <c r="AI214" s="40">
        <f t="shared" si="156"/>
        <v>0</v>
      </c>
      <c r="AJ214" s="40">
        <f t="shared" si="156"/>
        <v>3.443601117134877</v>
      </c>
      <c r="AK214" s="28">
        <f>SUM(Z214:AJ214)</f>
        <v>12.387054378183011</v>
      </c>
    </row>
    <row r="215" spans="1:37">
      <c r="A215" s="13">
        <v>1928</v>
      </c>
      <c r="Y215" s="25">
        <v>5695</v>
      </c>
    </row>
    <row r="216" spans="1:37" hidden="1">
      <c r="A216" s="13">
        <v>1927</v>
      </c>
      <c r="Y216" s="25">
        <v>5568</v>
      </c>
    </row>
    <row r="217" spans="1:37" hidden="1">
      <c r="A217" s="13">
        <v>1926</v>
      </c>
      <c r="Y217" s="25">
        <v>5765</v>
      </c>
    </row>
    <row r="218" spans="1:37" hidden="1">
      <c r="A218" s="13">
        <v>1925</v>
      </c>
      <c r="Y218" s="25">
        <v>6392</v>
      </c>
    </row>
    <row r="219" spans="1:37" hidden="1">
      <c r="A219" s="13">
        <v>1924</v>
      </c>
      <c r="Y219" s="25">
        <v>6814</v>
      </c>
    </row>
    <row r="220" spans="1:37" hidden="1">
      <c r="A220" s="13">
        <v>1923</v>
      </c>
      <c r="Y220" s="25">
        <v>6275</v>
      </c>
    </row>
    <row r="221" spans="1:37" hidden="1">
      <c r="A221" s="13">
        <v>1922</v>
      </c>
      <c r="Y221" s="25">
        <v>5614</v>
      </c>
    </row>
    <row r="222" spans="1:37" hidden="1">
      <c r="A222" s="13">
        <v>1921</v>
      </c>
      <c r="Y222" s="25">
        <v>6204</v>
      </c>
    </row>
    <row r="223" spans="1:37" hidden="1">
      <c r="A223" s="13">
        <v>1920</v>
      </c>
    </row>
    <row r="224" spans="1:37" hidden="1">
      <c r="A224" s="13">
        <v>1919</v>
      </c>
    </row>
    <row r="225" spans="1:25" hidden="1">
      <c r="A225" s="13">
        <v>1918</v>
      </c>
    </row>
    <row r="226" spans="1:25" hidden="1">
      <c r="A226" s="13">
        <v>1917</v>
      </c>
    </row>
    <row r="227" spans="1:25" hidden="1">
      <c r="A227" s="13">
        <v>1916</v>
      </c>
    </row>
    <row r="228" spans="1:25" hidden="1">
      <c r="A228" s="13">
        <v>1915</v>
      </c>
    </row>
    <row r="229" spans="1:25" hidden="1">
      <c r="A229" s="13">
        <v>1914</v>
      </c>
      <c r="Y229" s="25">
        <v>2593</v>
      </c>
    </row>
    <row r="230" spans="1:25" hidden="1">
      <c r="A230" s="13">
        <v>1913</v>
      </c>
      <c r="Y230" s="25">
        <v>2368</v>
      </c>
    </row>
    <row r="231" spans="1:25" hidden="1">
      <c r="A231" s="13">
        <v>1912</v>
      </c>
      <c r="Y231" s="25">
        <v>2323</v>
      </c>
    </row>
    <row r="232" spans="1:25" hidden="1">
      <c r="A232" s="13">
        <v>1911</v>
      </c>
      <c r="Y232" s="25">
        <v>2108</v>
      </c>
    </row>
    <row r="233" spans="1:25" hidden="1">
      <c r="A233" s="13">
        <v>1910</v>
      </c>
      <c r="Y233" s="25">
        <v>1976</v>
      </c>
    </row>
    <row r="234" spans="1:25" hidden="1">
      <c r="A234" s="13">
        <v>1909</v>
      </c>
      <c r="Y234" s="25">
        <v>1879</v>
      </c>
    </row>
    <row r="235" spans="1:25" hidden="1">
      <c r="A235" s="13">
        <v>1908</v>
      </c>
      <c r="Y235" s="25">
        <v>1837</v>
      </c>
    </row>
    <row r="236" spans="1:25" hidden="1">
      <c r="A236" s="13">
        <v>1907</v>
      </c>
      <c r="Y236" s="25">
        <v>1801</v>
      </c>
    </row>
    <row r="237" spans="1:25" hidden="1">
      <c r="A237" s="13">
        <v>1906</v>
      </c>
      <c r="Y237" s="25">
        <v>1687</v>
      </c>
    </row>
    <row r="238" spans="1:25" hidden="1">
      <c r="A238" s="13">
        <v>1905</v>
      </c>
      <c r="Y238" s="25">
        <v>1611</v>
      </c>
    </row>
    <row r="239" spans="1:25" hidden="1">
      <c r="A239" s="13">
        <v>1904</v>
      </c>
      <c r="Y239" s="25">
        <v>1531</v>
      </c>
    </row>
    <row r="240" spans="1:25" hidden="1">
      <c r="A240" s="13">
        <v>1903</v>
      </c>
      <c r="Y240" s="25">
        <v>1513</v>
      </c>
    </row>
    <row r="241" spans="1:25" hidden="1">
      <c r="A241" s="13">
        <v>1902</v>
      </c>
      <c r="Y241" s="25">
        <v>1445</v>
      </c>
    </row>
    <row r="242" spans="1:25" hidden="1">
      <c r="A242" s="13">
        <v>1901</v>
      </c>
      <c r="Y242" s="25">
        <v>1419</v>
      </c>
    </row>
    <row r="243" spans="1:25" hidden="1">
      <c r="A243" s="13">
        <v>1900</v>
      </c>
      <c r="Y243" s="25">
        <v>1368</v>
      </c>
    </row>
    <row r="244" spans="1:25" hidden="1">
      <c r="A244" s="13">
        <v>1899</v>
      </c>
      <c r="Y244" s="25">
        <v>1264</v>
      </c>
    </row>
    <row r="245" spans="1:25" hidden="1">
      <c r="A245" s="13">
        <v>1898</v>
      </c>
      <c r="Y245" s="25">
        <v>1202</v>
      </c>
    </row>
    <row r="246" spans="1:25" hidden="1">
      <c r="A246" s="13">
        <v>1897</v>
      </c>
      <c r="Y246" s="25">
        <v>1139</v>
      </c>
    </row>
    <row r="247" spans="1:25" hidden="1">
      <c r="A247" s="13">
        <v>1896</v>
      </c>
      <c r="Y247" s="25">
        <v>1097</v>
      </c>
    </row>
    <row r="248" spans="1:25" hidden="1">
      <c r="A248" s="13">
        <v>1895</v>
      </c>
      <c r="Y248" s="25">
        <v>1076</v>
      </c>
    </row>
    <row r="249" spans="1:25" hidden="1">
      <c r="A249" s="13">
        <v>1894</v>
      </c>
      <c r="Y249" s="25">
        <v>1024</v>
      </c>
    </row>
    <row r="250" spans="1:25" hidden="1">
      <c r="A250" s="13">
        <v>1893</v>
      </c>
      <c r="Y250" s="25">
        <v>1034</v>
      </c>
    </row>
    <row r="251" spans="1:25" hidden="1">
      <c r="A251" s="13">
        <v>1892</v>
      </c>
      <c r="Y251" s="25">
        <v>1037</v>
      </c>
    </row>
    <row r="252" spans="1:25" hidden="1">
      <c r="A252" s="13">
        <v>1891</v>
      </c>
      <c r="Y252" s="25">
        <v>1041</v>
      </c>
    </row>
    <row r="253" spans="1:25" hidden="1">
      <c r="A253" s="13">
        <v>1890</v>
      </c>
      <c r="Y253" s="25">
        <v>997</v>
      </c>
    </row>
    <row r="254" spans="1:25" hidden="1">
      <c r="A254" s="13">
        <v>1889</v>
      </c>
      <c r="Y254" s="25">
        <v>924</v>
      </c>
    </row>
    <row r="255" spans="1:25" hidden="1">
      <c r="A255" s="13">
        <v>1888</v>
      </c>
      <c r="Y255" s="25">
        <v>873</v>
      </c>
    </row>
    <row r="256" spans="1:25" hidden="1">
      <c r="A256" s="13">
        <v>1887</v>
      </c>
      <c r="Y256" s="25">
        <v>857</v>
      </c>
    </row>
    <row r="257" spans="1:25" hidden="1">
      <c r="A257" s="13">
        <v>1886</v>
      </c>
      <c r="Y257" s="25">
        <v>848</v>
      </c>
    </row>
    <row r="258" spans="1:25" hidden="1">
      <c r="A258" s="13">
        <v>1885</v>
      </c>
      <c r="Y258" s="25">
        <v>850</v>
      </c>
    </row>
    <row r="259" spans="1:25" hidden="1">
      <c r="A259" s="13">
        <v>1884</v>
      </c>
      <c r="Y259" s="25">
        <v>869</v>
      </c>
    </row>
    <row r="260" spans="1:25" hidden="1">
      <c r="A260" s="13">
        <v>1883</v>
      </c>
      <c r="Y260" s="25">
        <v>898</v>
      </c>
    </row>
    <row r="261" spans="1:25" hidden="1">
      <c r="A261" s="13">
        <v>1882</v>
      </c>
      <c r="Y261" s="25">
        <v>879</v>
      </c>
    </row>
    <row r="262" spans="1:25" hidden="1">
      <c r="A262" s="13">
        <v>1881</v>
      </c>
      <c r="Y262" s="25">
        <v>867</v>
      </c>
    </row>
    <row r="263" spans="1:25" hidden="1">
      <c r="A263" s="13">
        <v>1880</v>
      </c>
      <c r="Y263" s="25">
        <v>866</v>
      </c>
    </row>
    <row r="264" spans="1:25" hidden="1">
      <c r="A264" s="13">
        <v>1879</v>
      </c>
      <c r="Y264" s="25">
        <v>785</v>
      </c>
    </row>
    <row r="265" spans="1:25" hidden="1">
      <c r="A265" s="13">
        <v>1878</v>
      </c>
      <c r="Y265" s="25">
        <v>782</v>
      </c>
    </row>
    <row r="266" spans="1:25" hidden="1">
      <c r="A266" s="13">
        <v>1877</v>
      </c>
      <c r="Y266" s="25">
        <v>798</v>
      </c>
    </row>
    <row r="267" spans="1:25" hidden="1">
      <c r="A267" s="13">
        <v>1876</v>
      </c>
      <c r="Y267" s="25">
        <v>858</v>
      </c>
    </row>
    <row r="268" spans="1:25" hidden="1">
      <c r="A268" s="13">
        <v>1875</v>
      </c>
      <c r="Y268" s="25">
        <v>835</v>
      </c>
    </row>
    <row r="269" spans="1:25" hidden="1">
      <c r="A269" s="13">
        <v>1874</v>
      </c>
      <c r="Y269" s="25">
        <v>834</v>
      </c>
    </row>
    <row r="270" spans="1:25" hidden="1">
      <c r="A270" s="13">
        <v>1873</v>
      </c>
      <c r="Y270" s="25">
        <v>803</v>
      </c>
    </row>
    <row r="271" spans="1:25" hidden="1">
      <c r="A271" s="13">
        <v>1872</v>
      </c>
      <c r="Y271" s="25">
        <v>744</v>
      </c>
    </row>
    <row r="272" spans="1:25" hidden="1">
      <c r="A272" s="13">
        <v>1871</v>
      </c>
      <c r="Y272" s="25">
        <v>704</v>
      </c>
    </row>
    <row r="273" spans="1:25" hidden="1">
      <c r="A273" s="13">
        <v>1870</v>
      </c>
      <c r="Y273" s="25">
        <v>687</v>
      </c>
    </row>
    <row r="274" spans="1:25" hidden="1">
      <c r="A274" s="13">
        <v>1869</v>
      </c>
      <c r="Y274" s="25">
        <v>659</v>
      </c>
    </row>
    <row r="275" spans="1:25" hidden="1">
      <c r="A275" s="13">
        <v>1868</v>
      </c>
      <c r="Y275" s="25">
        <v>670</v>
      </c>
    </row>
    <row r="276" spans="1:25" hidden="1">
      <c r="A276" s="13">
        <v>1867</v>
      </c>
      <c r="Y276" s="25">
        <v>651</v>
      </c>
    </row>
    <row r="277" spans="1:25" hidden="1">
      <c r="A277" s="13">
        <v>1866</v>
      </c>
      <c r="Y277" s="25">
        <v>608</v>
      </c>
    </row>
    <row r="278" spans="1:25" hidden="1">
      <c r="A278" s="13">
        <v>1865</v>
      </c>
      <c r="Y278" s="25">
        <v>592</v>
      </c>
    </row>
    <row r="279" spans="1:25" hidden="1">
      <c r="A279" s="13">
        <v>1864</v>
      </c>
      <c r="Y279" s="25">
        <v>518</v>
      </c>
    </row>
    <row r="280" spans="1:25" hidden="1">
      <c r="A280" s="13">
        <v>1863</v>
      </c>
      <c r="Y280" s="25">
        <v>508</v>
      </c>
    </row>
    <row r="281" spans="1:25" hidden="1">
      <c r="A281" s="13">
        <v>1862</v>
      </c>
      <c r="Y281" s="25">
        <v>504</v>
      </c>
    </row>
    <row r="282" spans="1:25" hidden="1">
      <c r="A282" s="13">
        <v>1861</v>
      </c>
      <c r="Y282" s="25">
        <v>511</v>
      </c>
    </row>
    <row r="283" spans="1:25" hidden="1">
      <c r="A283" s="13">
        <v>1860</v>
      </c>
      <c r="Y283" s="25">
        <v>475</v>
      </c>
    </row>
    <row r="284" spans="1:25" hidden="1">
      <c r="A284" s="13">
        <v>1859</v>
      </c>
      <c r="Y284" s="25">
        <v>478</v>
      </c>
    </row>
    <row r="285" spans="1:25" hidden="1">
      <c r="A285" s="13">
        <v>1858</v>
      </c>
      <c r="Y285" s="25">
        <v>465</v>
      </c>
    </row>
    <row r="286" spans="1:25" hidden="1">
      <c r="A286" s="13">
        <v>1857</v>
      </c>
      <c r="Y286" s="25">
        <v>504</v>
      </c>
    </row>
    <row r="287" spans="1:25" hidden="1">
      <c r="A287" s="13">
        <v>1856</v>
      </c>
      <c r="Y287" s="25">
        <v>491</v>
      </c>
    </row>
    <row r="288" spans="1:25" hidden="1">
      <c r="A288" s="13">
        <v>1855</v>
      </c>
      <c r="Y288" s="25">
        <v>482</v>
      </c>
    </row>
    <row r="289" spans="1:25" hidden="1">
      <c r="A289" s="13">
        <v>1854</v>
      </c>
      <c r="Y289" s="25">
        <v>437</v>
      </c>
    </row>
    <row r="290" spans="1:25" hidden="1">
      <c r="A290" s="13">
        <v>1853</v>
      </c>
      <c r="Y290" s="25">
        <v>418</v>
      </c>
    </row>
    <row r="291" spans="1:25" hidden="1">
      <c r="A291" s="13">
        <v>1852</v>
      </c>
      <c r="Y291" s="25">
        <v>356</v>
      </c>
    </row>
    <row r="292" spans="1:25" hidden="1">
      <c r="A292" s="13">
        <v>1851</v>
      </c>
      <c r="Y292" s="25">
        <v>329</v>
      </c>
    </row>
    <row r="293" spans="1:25" hidden="1">
      <c r="A293" s="13">
        <v>1850</v>
      </c>
      <c r="Y293" s="25">
        <v>326</v>
      </c>
    </row>
    <row r="294" spans="1:25" hidden="1">
      <c r="A294" s="13">
        <v>1849</v>
      </c>
      <c r="Y294" s="25">
        <v>315</v>
      </c>
    </row>
    <row r="295" spans="1:25" hidden="1">
      <c r="A295" s="13">
        <v>1848</v>
      </c>
      <c r="Y295" s="25">
        <v>322</v>
      </c>
    </row>
    <row r="296" spans="1:25" hidden="1">
      <c r="A296" s="13">
        <v>1847</v>
      </c>
      <c r="Y296" s="25">
        <v>331</v>
      </c>
    </row>
    <row r="297" spans="1:25" hidden="1">
      <c r="A297" s="13">
        <v>1846</v>
      </c>
      <c r="Y297" s="25">
        <v>324</v>
      </c>
    </row>
    <row r="298" spans="1:25" hidden="1">
      <c r="A298" s="13">
        <v>1845</v>
      </c>
      <c r="Y298" s="25">
        <v>279</v>
      </c>
    </row>
    <row r="299" spans="1:25" hidden="1">
      <c r="A299" s="13">
        <v>1844</v>
      </c>
      <c r="Y299" s="25">
        <v>260</v>
      </c>
    </row>
    <row r="300" spans="1:25" hidden="1">
      <c r="A300" s="13">
        <v>1843</v>
      </c>
      <c r="Y300" s="25">
        <v>239</v>
      </c>
    </row>
    <row r="301" spans="1:25" hidden="1">
      <c r="A301" s="13">
        <v>1842</v>
      </c>
      <c r="Y301" s="25">
        <v>236</v>
      </c>
    </row>
    <row r="302" spans="1:25" hidden="1">
      <c r="A302" s="13">
        <v>1841</v>
      </c>
      <c r="Y302" s="25">
        <v>234</v>
      </c>
    </row>
    <row r="303" spans="1:25" hidden="1">
      <c r="A303" s="13">
        <v>1840</v>
      </c>
      <c r="Y303" s="25">
        <v>236</v>
      </c>
    </row>
    <row r="304" spans="1:25" hidden="1">
      <c r="A304" s="13">
        <v>1839</v>
      </c>
      <c r="Y304" s="25">
        <v>229</v>
      </c>
    </row>
    <row r="305" spans="1:25" hidden="1">
      <c r="A305" s="13">
        <v>1838</v>
      </c>
      <c r="Y305" s="25">
        <v>220</v>
      </c>
    </row>
    <row r="306" spans="1:25" hidden="1">
      <c r="A306" s="13">
        <v>1837</v>
      </c>
      <c r="Y306" s="25">
        <v>216</v>
      </c>
    </row>
    <row r="307" spans="1:25" hidden="1">
      <c r="A307" s="13">
        <v>1836</v>
      </c>
      <c r="Y307" s="25">
        <v>216</v>
      </c>
    </row>
    <row r="308" spans="1:25" hidden="1">
      <c r="A308" s="13">
        <v>1835</v>
      </c>
      <c r="Y308" s="25">
        <v>198</v>
      </c>
    </row>
    <row r="309" spans="1:25" hidden="1">
      <c r="A309" s="13">
        <v>1834</v>
      </c>
      <c r="Y309" s="25">
        <v>184</v>
      </c>
    </row>
    <row r="310" spans="1:25" hidden="1">
      <c r="A310" s="13">
        <v>1833</v>
      </c>
      <c r="Y310" s="25">
        <v>188</v>
      </c>
    </row>
    <row r="311" spans="1:25" hidden="1">
      <c r="A311" s="13">
        <v>1832</v>
      </c>
      <c r="Y311" s="25">
        <v>199</v>
      </c>
    </row>
    <row r="312" spans="1:25" hidden="1">
      <c r="A312" s="13">
        <v>1831</v>
      </c>
      <c r="Y312" s="25">
        <v>200</v>
      </c>
    </row>
    <row r="313" spans="1:25" hidden="1">
      <c r="A313" s="13">
        <v>1830</v>
      </c>
      <c r="Y313" s="25">
        <v>194</v>
      </c>
    </row>
    <row r="314" spans="1:25" hidden="1">
      <c r="A314" s="13">
        <v>1829</v>
      </c>
      <c r="Y314" s="25">
        <v>185</v>
      </c>
    </row>
    <row r="315" spans="1:25" hidden="1">
      <c r="A315" s="13">
        <v>1828</v>
      </c>
      <c r="Y315" s="25">
        <v>183</v>
      </c>
    </row>
    <row r="316" spans="1:25" hidden="1">
      <c r="A316" s="13">
        <v>1827</v>
      </c>
      <c r="Y316" s="25">
        <v>185</v>
      </c>
    </row>
    <row r="317" spans="1:25" hidden="1">
      <c r="A317" s="13">
        <v>1826</v>
      </c>
      <c r="Y317" s="25">
        <v>173</v>
      </c>
    </row>
    <row r="318" spans="1:25" hidden="1">
      <c r="A318" s="13">
        <v>1825</v>
      </c>
      <c r="Y318" s="25">
        <v>175</v>
      </c>
    </row>
    <row r="319" spans="1:25" hidden="1">
      <c r="A319" s="13">
        <v>1824</v>
      </c>
      <c r="Y319" s="25">
        <v>156</v>
      </c>
    </row>
    <row r="320" spans="1:25" hidden="1">
      <c r="A320" s="13">
        <v>1823</v>
      </c>
      <c r="Y320" s="25">
        <v>157</v>
      </c>
    </row>
    <row r="321" spans="1:25" hidden="1">
      <c r="A321" s="13">
        <v>1822</v>
      </c>
      <c r="Y321" s="25">
        <v>153</v>
      </c>
    </row>
    <row r="322" spans="1:25" hidden="1">
      <c r="A322" s="13">
        <v>1821</v>
      </c>
      <c r="Y322" s="25">
        <v>169</v>
      </c>
    </row>
    <row r="323" spans="1:25" hidden="1">
      <c r="A323" s="13">
        <v>1820</v>
      </c>
      <c r="Y323" s="25">
        <v>188</v>
      </c>
    </row>
    <row r="324" spans="1:25" hidden="1">
      <c r="A324" s="13">
        <v>1819</v>
      </c>
      <c r="Y324" s="25">
        <v>221</v>
      </c>
    </row>
    <row r="325" spans="1:25">
      <c r="A325" s="13">
        <v>1818</v>
      </c>
      <c r="B325" s="64" t="s">
        <v>70</v>
      </c>
      <c r="Y325" s="25">
        <v>230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7"/>
  <sheetViews>
    <sheetView zoomScale="130" zoomScaleNormal="130" zoomScalePageLayoutView="130" workbookViewId="0">
      <pane xSplit="9160" ySplit="3580" topLeftCell="T101" activePane="bottomRight"/>
      <selection pane="topRight" activeCell="T1" sqref="T1"/>
      <selection pane="bottomLeft" activeCell="A101" sqref="A101"/>
      <selection pane="bottomRight" activeCell="U104" sqref="U104"/>
    </sheetView>
  </sheetViews>
  <sheetFormatPr baseColWidth="10" defaultColWidth="8.7109375" defaultRowHeight="15" x14ac:dyDescent="0"/>
  <cols>
    <col min="39" max="1025" width="8.7109375" style="1"/>
  </cols>
  <sheetData>
    <row r="1" spans="1:38">
      <c r="B1" s="15" t="s">
        <v>107</v>
      </c>
    </row>
    <row r="2" spans="1:38">
      <c r="A2" s="13"/>
      <c r="Y2" s="10" t="s">
        <v>36</v>
      </c>
      <c r="Z2" s="1" t="s">
        <v>79</v>
      </c>
      <c r="AA2" s="5" t="s">
        <v>108</v>
      </c>
      <c r="AL2" s="15" t="s">
        <v>109</v>
      </c>
    </row>
    <row r="3" spans="1:38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0" t="s">
        <v>39</v>
      </c>
      <c r="N3" s="6" t="s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34" t="s">
        <v>22</v>
      </c>
      <c r="Z3" s="35" t="s">
        <v>22</v>
      </c>
      <c r="AA3" s="19" t="s">
        <v>41</v>
      </c>
      <c r="AB3" s="7"/>
      <c r="AC3" s="7"/>
      <c r="AD3" s="7"/>
      <c r="AE3" s="7"/>
      <c r="AF3" s="7"/>
      <c r="AG3" s="7"/>
      <c r="AH3" s="7"/>
      <c r="AI3" s="7"/>
      <c r="AJ3" s="7"/>
      <c r="AK3" s="19" t="s">
        <v>42</v>
      </c>
      <c r="AL3" s="8"/>
    </row>
    <row r="4" spans="1:38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21" t="s">
        <v>51</v>
      </c>
      <c r="M4" s="10" t="s">
        <v>111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36" t="s">
        <v>53</v>
      </c>
      <c r="Z4" s="37" t="s">
        <v>53</v>
      </c>
      <c r="AA4" s="10"/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/>
      <c r="AI4" s="10" t="s">
        <v>99</v>
      </c>
      <c r="AJ4" s="10" t="s">
        <v>50</v>
      </c>
      <c r="AK4" s="21" t="s">
        <v>51</v>
      </c>
      <c r="AL4" s="10" t="s">
        <v>100</v>
      </c>
    </row>
    <row r="5" spans="1:38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112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38" t="s">
        <v>66</v>
      </c>
      <c r="Z5" s="39" t="s">
        <v>66</v>
      </c>
      <c r="AA5" s="10" t="s">
        <v>54</v>
      </c>
      <c r="AB5" s="10" t="s">
        <v>55</v>
      </c>
      <c r="AC5" s="10" t="s">
        <v>56</v>
      </c>
      <c r="AD5" s="10" t="s">
        <v>57</v>
      </c>
      <c r="AE5" s="10" t="s">
        <v>58</v>
      </c>
      <c r="AF5" s="10" t="s">
        <v>59</v>
      </c>
      <c r="AG5" s="10" t="s">
        <v>60</v>
      </c>
      <c r="AH5" s="10" t="s">
        <v>61</v>
      </c>
      <c r="AI5" s="10" t="s">
        <v>62</v>
      </c>
      <c r="AJ5" s="10" t="s">
        <v>63</v>
      </c>
      <c r="AK5" s="21" t="s">
        <v>64</v>
      </c>
      <c r="AL5" s="10" t="s">
        <v>67</v>
      </c>
    </row>
    <row r="6" spans="1:38">
      <c r="A6" s="13">
        <v>1975</v>
      </c>
      <c r="B6" s="40">
        <v>5.3</v>
      </c>
      <c r="C6" s="40">
        <v>5.2</v>
      </c>
      <c r="D6" s="40">
        <v>3.5</v>
      </c>
      <c r="E6" s="40">
        <v>20.9</v>
      </c>
      <c r="F6" s="40">
        <v>12.9</v>
      </c>
      <c r="G6" s="40">
        <v>12.8</v>
      </c>
      <c r="H6" s="40">
        <v>8.8000000000000007</v>
      </c>
      <c r="I6" s="40">
        <v>6.7</v>
      </c>
      <c r="J6" s="40">
        <v>16.7</v>
      </c>
      <c r="K6" s="40">
        <v>2.7</v>
      </c>
      <c r="L6" s="40">
        <f t="shared" ref="L6:L14" si="0">100-SUM(B6:K6)</f>
        <v>4.5</v>
      </c>
      <c r="M6" s="25">
        <v>27546000</v>
      </c>
      <c r="N6" s="25">
        <f t="shared" ref="N6:N14" si="1">B6*$M6/100000</f>
        <v>1459.9380000000001</v>
      </c>
      <c r="O6" s="25">
        <f t="shared" ref="O6:O14" si="2">C6*$M6/100000</f>
        <v>1432.3920000000001</v>
      </c>
      <c r="P6" s="25">
        <f t="shared" ref="P6:P14" si="3">D6*$M6/100000</f>
        <v>964.11</v>
      </c>
      <c r="Q6" s="25">
        <f t="shared" ref="Q6:Q14" si="4">E6*$M6/100000</f>
        <v>5757.1139999999996</v>
      </c>
      <c r="R6" s="25">
        <f t="shared" ref="R6:R14" si="5">F6*$M6/100000</f>
        <v>3553.4340000000002</v>
      </c>
      <c r="S6" s="25">
        <f t="shared" ref="S6:S14" si="6">G6*$M6/100000</f>
        <v>3525.8879999999999</v>
      </c>
      <c r="T6" s="25">
        <f t="shared" ref="T6:T14" si="7">H6*$M6/100000</f>
        <v>2424.0480000000002</v>
      </c>
      <c r="U6" s="25">
        <f t="shared" ref="U6:U14" si="8">I6*$M6/100000</f>
        <v>1845.5820000000001</v>
      </c>
      <c r="V6" s="25">
        <f t="shared" ref="V6:V14" si="9">J6*$M6/100000</f>
        <v>4600.1819999999998</v>
      </c>
      <c r="W6" s="25">
        <f t="shared" ref="W6:W14" si="10">K6*$M6/100000</f>
        <v>743.74199999999996</v>
      </c>
      <c r="X6" s="25">
        <f t="shared" ref="X6:X14" si="11">L6*$M6/100000</f>
        <v>1239.57</v>
      </c>
      <c r="Y6" s="25">
        <v>97961</v>
      </c>
      <c r="Z6" s="25">
        <v>96237.585779999994</v>
      </c>
      <c r="AA6" s="40">
        <f t="shared" ref="AA6:AA14" si="12">100*N6/$Z6</f>
        <v>1.5170143641564657</v>
      </c>
      <c r="AB6" s="40">
        <f t="shared" ref="AB6:AB14" si="13">100*O6/$Z6</f>
        <v>1.4883914516252117</v>
      </c>
      <c r="AC6" s="40">
        <f t="shared" ref="AC6:AC14" si="14">100*P6/$Z6</f>
        <v>1.0018019385938923</v>
      </c>
      <c r="AD6" s="40">
        <f t="shared" ref="AD6:AD14" si="15">100*Q6/$Z6</f>
        <v>5.9821887190320986</v>
      </c>
      <c r="AE6" s="40">
        <f t="shared" ref="AE6:AE14" si="16">100*R6/$Z6</f>
        <v>3.6923557165317749</v>
      </c>
      <c r="AF6" s="40">
        <f t="shared" ref="AF6:AF14" si="17">100*S6/$Z6</f>
        <v>3.6637328040005204</v>
      </c>
      <c r="AG6" s="40">
        <f t="shared" ref="AG6:AG14" si="18">100*T6/$Z6</f>
        <v>2.5188163027503578</v>
      </c>
      <c r="AH6" s="40">
        <f t="shared" ref="AH6:AH14" si="19">100*U6/$Z6</f>
        <v>1.9177351395940225</v>
      </c>
      <c r="AI6" s="40">
        <f t="shared" ref="AI6:AI14" si="20">100*V6/$Z6</f>
        <v>4.7800263927194289</v>
      </c>
      <c r="AJ6" s="40">
        <f t="shared" ref="AJ6:AJ14" si="21">100*W6/$Z6</f>
        <v>0.77281863834385978</v>
      </c>
      <c r="AK6" s="40">
        <f t="shared" ref="AK6:AK14" si="22">100*X6/$Z6</f>
        <v>1.288031063906433</v>
      </c>
      <c r="AL6" s="28">
        <f t="shared" ref="AL6:AL37" si="23">SUM(AA6:AK6)</f>
        <v>28.622912531254066</v>
      </c>
    </row>
    <row r="7" spans="1:38">
      <c r="A7" s="13">
        <v>1974</v>
      </c>
      <c r="B7" s="40">
        <v>5.4</v>
      </c>
      <c r="C7" s="40">
        <v>5.0999999999999996</v>
      </c>
      <c r="D7" s="40">
        <v>3.5</v>
      </c>
      <c r="E7" s="40">
        <v>21.2</v>
      </c>
      <c r="F7" s="40">
        <v>12.2</v>
      </c>
      <c r="G7" s="40">
        <v>12.2</v>
      </c>
      <c r="H7" s="40">
        <v>8.4</v>
      </c>
      <c r="I7" s="40">
        <v>5.8</v>
      </c>
      <c r="J7" s="40">
        <v>17</v>
      </c>
      <c r="K7" s="40">
        <v>4.4000000000000004</v>
      </c>
      <c r="L7" s="40">
        <f t="shared" si="0"/>
        <v>4.7999999999999829</v>
      </c>
      <c r="M7" s="25">
        <v>21307000</v>
      </c>
      <c r="N7" s="25">
        <f t="shared" si="1"/>
        <v>1150.5780000000002</v>
      </c>
      <c r="O7" s="25">
        <f t="shared" si="2"/>
        <v>1086.6569999999999</v>
      </c>
      <c r="P7" s="25">
        <f t="shared" si="3"/>
        <v>745.745</v>
      </c>
      <c r="Q7" s="25">
        <f t="shared" si="4"/>
        <v>4517.0839999999998</v>
      </c>
      <c r="R7" s="25">
        <f t="shared" si="5"/>
        <v>2599.4539999999997</v>
      </c>
      <c r="S7" s="25">
        <f t="shared" si="6"/>
        <v>2599.4539999999997</v>
      </c>
      <c r="T7" s="25">
        <f t="shared" si="7"/>
        <v>1789.788</v>
      </c>
      <c r="U7" s="25">
        <f t="shared" si="8"/>
        <v>1235.806</v>
      </c>
      <c r="V7" s="25">
        <f t="shared" si="9"/>
        <v>3622.19</v>
      </c>
      <c r="W7" s="25">
        <f t="shared" si="10"/>
        <v>937.50800000000015</v>
      </c>
      <c r="X7" s="25">
        <f t="shared" si="11"/>
        <v>1022.7359999999965</v>
      </c>
      <c r="Y7" s="25">
        <v>84174</v>
      </c>
      <c r="Z7" s="25">
        <v>81760</v>
      </c>
      <c r="AA7" s="40">
        <f t="shared" si="12"/>
        <v>1.407262720156556</v>
      </c>
      <c r="AB7" s="40">
        <f t="shared" si="13"/>
        <v>1.329081457925636</v>
      </c>
      <c r="AC7" s="40">
        <f t="shared" si="14"/>
        <v>0.91211472602739729</v>
      </c>
      <c r="AD7" s="40">
        <f t="shared" si="15"/>
        <v>5.5248091976516633</v>
      </c>
      <c r="AE7" s="40">
        <f t="shared" si="16"/>
        <v>3.1793713307240701</v>
      </c>
      <c r="AF7" s="40">
        <f t="shared" si="17"/>
        <v>3.1793713307240701</v>
      </c>
      <c r="AG7" s="40">
        <f t="shared" si="18"/>
        <v>2.1890753424657534</v>
      </c>
      <c r="AH7" s="40">
        <f t="shared" si="19"/>
        <v>1.5115044031311156</v>
      </c>
      <c r="AI7" s="40">
        <f t="shared" si="20"/>
        <v>4.4302715264187871</v>
      </c>
      <c r="AJ7" s="40">
        <f t="shared" si="21"/>
        <v>1.1466585127201567</v>
      </c>
      <c r="AK7" s="40">
        <f t="shared" si="22"/>
        <v>1.2509001956947119</v>
      </c>
      <c r="AL7" s="28">
        <f t="shared" si="23"/>
        <v>26.060420743639916</v>
      </c>
    </row>
    <row r="8" spans="1:38">
      <c r="A8" s="13">
        <v>1973</v>
      </c>
      <c r="B8" s="40">
        <v>5.6</v>
      </c>
      <c r="C8" s="40">
        <v>5.4</v>
      </c>
      <c r="D8" s="40">
        <v>3.4</v>
      </c>
      <c r="E8" s="40">
        <v>14.6</v>
      </c>
      <c r="F8" s="40">
        <v>12.5</v>
      </c>
      <c r="G8" s="40">
        <v>12.4</v>
      </c>
      <c r="H8" s="40">
        <v>8.1999999999999993</v>
      </c>
      <c r="I8" s="40">
        <v>6.2</v>
      </c>
      <c r="J8" s="40">
        <v>16.7</v>
      </c>
      <c r="K8" s="40">
        <v>7.1</v>
      </c>
      <c r="L8" s="40">
        <f t="shared" si="0"/>
        <v>7.9000000000000057</v>
      </c>
      <c r="M8" s="25">
        <v>16961000</v>
      </c>
      <c r="N8" s="25">
        <f t="shared" si="1"/>
        <v>949.81600000000003</v>
      </c>
      <c r="O8" s="25">
        <f t="shared" si="2"/>
        <v>915.89400000000001</v>
      </c>
      <c r="P8" s="25">
        <f t="shared" si="3"/>
        <v>576.67399999999998</v>
      </c>
      <c r="Q8" s="25">
        <f t="shared" si="4"/>
        <v>2476.306</v>
      </c>
      <c r="R8" s="25">
        <f t="shared" si="5"/>
        <v>2120.125</v>
      </c>
      <c r="S8" s="25">
        <f t="shared" si="6"/>
        <v>2103.1640000000002</v>
      </c>
      <c r="T8" s="25">
        <f t="shared" si="7"/>
        <v>1390.8019999999999</v>
      </c>
      <c r="U8" s="25">
        <f t="shared" si="8"/>
        <v>1051.5820000000001</v>
      </c>
      <c r="V8" s="25">
        <f t="shared" si="9"/>
        <v>2832.4870000000001</v>
      </c>
      <c r="W8" s="25">
        <f t="shared" si="10"/>
        <v>1204.231</v>
      </c>
      <c r="X8" s="25">
        <f t="shared" si="11"/>
        <v>1339.919000000001</v>
      </c>
      <c r="Y8" s="25">
        <v>66746</v>
      </c>
      <c r="Z8" s="25">
        <v>63799</v>
      </c>
      <c r="AA8" s="40">
        <f t="shared" si="12"/>
        <v>1.4887631467577862</v>
      </c>
      <c r="AB8" s="40">
        <f t="shared" si="13"/>
        <v>1.4355930343735794</v>
      </c>
      <c r="AC8" s="40">
        <f t="shared" si="14"/>
        <v>0.90389191053151297</v>
      </c>
      <c r="AD8" s="40">
        <f t="shared" si="15"/>
        <v>3.8814182040470855</v>
      </c>
      <c r="AE8" s="40">
        <f t="shared" si="16"/>
        <v>3.3231320240129154</v>
      </c>
      <c r="AF8" s="40">
        <f t="shared" si="17"/>
        <v>3.2965469678208126</v>
      </c>
      <c r="AG8" s="40">
        <f t="shared" si="18"/>
        <v>2.1799746077524724</v>
      </c>
      <c r="AH8" s="40">
        <f t="shared" si="19"/>
        <v>1.6482734839104063</v>
      </c>
      <c r="AI8" s="40">
        <f t="shared" si="20"/>
        <v>4.4397043840812556</v>
      </c>
      <c r="AJ8" s="40">
        <f t="shared" si="21"/>
        <v>1.8875389896393362</v>
      </c>
      <c r="AK8" s="40">
        <f t="shared" si="22"/>
        <v>2.1002194391761644</v>
      </c>
      <c r="AL8" s="28">
        <f t="shared" si="23"/>
        <v>26.585056192103327</v>
      </c>
    </row>
    <row r="9" spans="1:38">
      <c r="A9" s="13">
        <v>1972</v>
      </c>
      <c r="B9" s="40">
        <v>6.1</v>
      </c>
      <c r="C9" s="40">
        <v>4.5</v>
      </c>
      <c r="D9" s="40">
        <v>3.5</v>
      </c>
      <c r="E9" s="40">
        <v>15.9</v>
      </c>
      <c r="F9" s="40">
        <v>12.8</v>
      </c>
      <c r="G9" s="40">
        <v>14.2</v>
      </c>
      <c r="H9" s="40">
        <v>8</v>
      </c>
      <c r="I9" s="40">
        <v>5.8</v>
      </c>
      <c r="J9" s="40">
        <v>16.8</v>
      </c>
      <c r="K9" s="40">
        <v>7.7</v>
      </c>
      <c r="L9" s="40">
        <f t="shared" si="0"/>
        <v>4.7000000000000028</v>
      </c>
      <c r="M9" s="25">
        <v>13970000</v>
      </c>
      <c r="N9" s="25">
        <f t="shared" si="1"/>
        <v>852.17</v>
      </c>
      <c r="O9" s="25">
        <f t="shared" si="2"/>
        <v>628.65</v>
      </c>
      <c r="P9" s="25">
        <f t="shared" si="3"/>
        <v>488.95</v>
      </c>
      <c r="Q9" s="25">
        <f t="shared" si="4"/>
        <v>2221.23</v>
      </c>
      <c r="R9" s="25">
        <f t="shared" si="5"/>
        <v>1788.16</v>
      </c>
      <c r="S9" s="25">
        <f t="shared" si="6"/>
        <v>1983.74</v>
      </c>
      <c r="T9" s="25">
        <f t="shared" si="7"/>
        <v>1117.5999999999999</v>
      </c>
      <c r="U9" s="25">
        <f t="shared" si="8"/>
        <v>810.26</v>
      </c>
      <c r="V9" s="25">
        <f t="shared" si="9"/>
        <v>2346.96</v>
      </c>
      <c r="W9" s="25">
        <f t="shared" si="10"/>
        <v>1075.69</v>
      </c>
      <c r="X9" s="25">
        <f t="shared" si="11"/>
        <v>656.59000000000037</v>
      </c>
      <c r="Y9" s="25">
        <v>54909</v>
      </c>
      <c r="Z9" s="25">
        <v>52335</v>
      </c>
      <c r="AA9" s="40">
        <f t="shared" si="12"/>
        <v>1.6282984618324257</v>
      </c>
      <c r="AB9" s="40">
        <f t="shared" si="13"/>
        <v>1.2012037833190026</v>
      </c>
      <c r="AC9" s="40">
        <f t="shared" si="14"/>
        <v>0.93426960924811309</v>
      </c>
      <c r="AD9" s="40">
        <f t="shared" si="15"/>
        <v>4.2442533677271426</v>
      </c>
      <c r="AE9" s="40">
        <f t="shared" si="16"/>
        <v>3.4167574281073851</v>
      </c>
      <c r="AF9" s="40">
        <f t="shared" si="17"/>
        <v>3.7904652718066303</v>
      </c>
      <c r="AG9" s="40">
        <f t="shared" si="18"/>
        <v>2.1354733925671154</v>
      </c>
      <c r="AH9" s="40">
        <f t="shared" si="19"/>
        <v>1.548218209611159</v>
      </c>
      <c r="AI9" s="40">
        <f t="shared" si="20"/>
        <v>4.4844941243909426</v>
      </c>
      <c r="AJ9" s="40">
        <f t="shared" si="21"/>
        <v>2.0553931403458487</v>
      </c>
      <c r="AK9" s="40">
        <f t="shared" si="22"/>
        <v>1.2545906181331814</v>
      </c>
      <c r="AL9" s="28">
        <f t="shared" si="23"/>
        <v>26.693417407088948</v>
      </c>
    </row>
    <row r="10" spans="1:38">
      <c r="A10" s="13">
        <v>1971</v>
      </c>
      <c r="B10" s="40">
        <v>5.8</v>
      </c>
      <c r="C10" s="40">
        <v>4.5999999999999996</v>
      </c>
      <c r="D10" s="40">
        <v>3.5</v>
      </c>
      <c r="E10" s="40">
        <v>15.9</v>
      </c>
      <c r="F10" s="40">
        <v>13.8</v>
      </c>
      <c r="G10" s="40">
        <v>12.1</v>
      </c>
      <c r="H10" s="40">
        <v>7.6</v>
      </c>
      <c r="I10" s="40">
        <v>5.6</v>
      </c>
      <c r="J10" s="40">
        <v>17.5</v>
      </c>
      <c r="K10" s="40">
        <v>7.8</v>
      </c>
      <c r="L10" s="40">
        <f t="shared" si="0"/>
        <v>5.8000000000000114</v>
      </c>
      <c r="M10" s="25">
        <v>11944000</v>
      </c>
      <c r="N10" s="25">
        <f t="shared" si="1"/>
        <v>692.75199999999995</v>
      </c>
      <c r="O10" s="25">
        <f t="shared" si="2"/>
        <v>549.42399999999998</v>
      </c>
      <c r="P10" s="25">
        <f t="shared" si="3"/>
        <v>418.04</v>
      </c>
      <c r="Q10" s="25">
        <f t="shared" si="4"/>
        <v>1899.096</v>
      </c>
      <c r="R10" s="25">
        <f t="shared" si="5"/>
        <v>1648.2719999999999</v>
      </c>
      <c r="S10" s="25">
        <f t="shared" si="6"/>
        <v>1445.2239999999999</v>
      </c>
      <c r="T10" s="25">
        <f t="shared" si="7"/>
        <v>907.74400000000003</v>
      </c>
      <c r="U10" s="25">
        <f t="shared" si="8"/>
        <v>668.86399999999992</v>
      </c>
      <c r="V10" s="25">
        <f t="shared" si="9"/>
        <v>2090.1999999999998</v>
      </c>
      <c r="W10" s="25">
        <f t="shared" si="10"/>
        <v>931.63199999999995</v>
      </c>
      <c r="X10" s="25">
        <f t="shared" si="11"/>
        <v>692.75200000000132</v>
      </c>
      <c r="Y10" s="25">
        <v>47661</v>
      </c>
      <c r="Z10" s="25">
        <v>44915</v>
      </c>
      <c r="AA10" s="40">
        <f t="shared" si="12"/>
        <v>1.5423622397862629</v>
      </c>
      <c r="AB10" s="40">
        <f t="shared" si="13"/>
        <v>1.223252810864967</v>
      </c>
      <c r="AC10" s="40">
        <f t="shared" si="14"/>
        <v>0.93073583435377938</v>
      </c>
      <c r="AD10" s="40">
        <f t="shared" si="15"/>
        <v>4.2281999332071694</v>
      </c>
      <c r="AE10" s="40">
        <f t="shared" si="16"/>
        <v>3.6697584325949011</v>
      </c>
      <c r="AF10" s="40">
        <f t="shared" si="17"/>
        <v>3.2176867416230657</v>
      </c>
      <c r="AG10" s="40">
        <f t="shared" si="18"/>
        <v>2.0210263831682069</v>
      </c>
      <c r="AH10" s="40">
        <f t="shared" si="19"/>
        <v>1.4891773349660469</v>
      </c>
      <c r="AI10" s="40">
        <f t="shared" si="20"/>
        <v>4.6536791717688963</v>
      </c>
      <c r="AJ10" s="40">
        <f t="shared" si="21"/>
        <v>2.0742112879884225</v>
      </c>
      <c r="AK10" s="40">
        <f t="shared" si="22"/>
        <v>1.5423622397862657</v>
      </c>
      <c r="AL10" s="28">
        <f t="shared" si="23"/>
        <v>26.592452410107981</v>
      </c>
    </row>
    <row r="11" spans="1:38">
      <c r="A11" s="13">
        <v>1970</v>
      </c>
      <c r="B11" s="40">
        <v>5.5</v>
      </c>
      <c r="C11" s="40">
        <v>3.9</v>
      </c>
      <c r="D11" s="40">
        <v>3.5</v>
      </c>
      <c r="E11" s="40">
        <v>16.399999999999999</v>
      </c>
      <c r="F11" s="40">
        <v>13.4</v>
      </c>
      <c r="G11" s="40">
        <v>13.6</v>
      </c>
      <c r="H11" s="40">
        <v>7.3</v>
      </c>
      <c r="I11" s="40">
        <v>4.8</v>
      </c>
      <c r="J11" s="40">
        <v>17</v>
      </c>
      <c r="K11" s="40">
        <v>9</v>
      </c>
      <c r="L11" s="40">
        <f t="shared" si="0"/>
        <v>5.6000000000000085</v>
      </c>
      <c r="M11" s="25">
        <v>10781000</v>
      </c>
      <c r="N11" s="25">
        <f t="shared" si="1"/>
        <v>592.95500000000004</v>
      </c>
      <c r="O11" s="25">
        <f t="shared" si="2"/>
        <v>420.459</v>
      </c>
      <c r="P11" s="25">
        <f t="shared" si="3"/>
        <v>377.33499999999998</v>
      </c>
      <c r="Q11" s="25">
        <f t="shared" si="4"/>
        <v>1768.0839999999996</v>
      </c>
      <c r="R11" s="25">
        <f t="shared" si="5"/>
        <v>1444.654</v>
      </c>
      <c r="S11" s="25">
        <f t="shared" si="6"/>
        <v>1466.2159999999999</v>
      </c>
      <c r="T11" s="25">
        <f t="shared" si="7"/>
        <v>787.01300000000003</v>
      </c>
      <c r="U11" s="25">
        <f t="shared" si="8"/>
        <v>517.48800000000006</v>
      </c>
      <c r="V11" s="25">
        <f t="shared" si="9"/>
        <v>1832.77</v>
      </c>
      <c r="W11" s="25">
        <f t="shared" si="10"/>
        <v>970.29</v>
      </c>
      <c r="X11" s="25">
        <f t="shared" si="11"/>
        <v>603.7360000000009</v>
      </c>
      <c r="Y11" s="25">
        <v>43592</v>
      </c>
      <c r="Z11" s="25">
        <v>41078</v>
      </c>
      <c r="AA11" s="40">
        <f t="shared" si="12"/>
        <v>1.4434855640488828</v>
      </c>
      <c r="AB11" s="40">
        <f t="shared" si="13"/>
        <v>1.0235624908710259</v>
      </c>
      <c r="AC11" s="40">
        <f t="shared" si="14"/>
        <v>0.91858172257656168</v>
      </c>
      <c r="AD11" s="40">
        <f t="shared" si="15"/>
        <v>4.3042115000730305</v>
      </c>
      <c r="AE11" s="40">
        <f t="shared" si="16"/>
        <v>3.5168557378645504</v>
      </c>
      <c r="AF11" s="40">
        <f t="shared" si="17"/>
        <v>3.5693461220117819</v>
      </c>
      <c r="AG11" s="40">
        <f t="shared" si="18"/>
        <v>1.9158990213739715</v>
      </c>
      <c r="AH11" s="40">
        <f t="shared" si="19"/>
        <v>1.2597692195335704</v>
      </c>
      <c r="AI11" s="40">
        <f t="shared" si="20"/>
        <v>4.4616826525147282</v>
      </c>
      <c r="AJ11" s="40">
        <f t="shared" si="21"/>
        <v>2.3620672866254444</v>
      </c>
      <c r="AK11" s="40">
        <f t="shared" si="22"/>
        <v>1.469730756122501</v>
      </c>
      <c r="AL11" s="28">
        <f t="shared" si="23"/>
        <v>26.24519207361605</v>
      </c>
    </row>
    <row r="12" spans="1:38">
      <c r="A12" s="13">
        <v>1969</v>
      </c>
      <c r="B12" s="40">
        <v>5.4</v>
      </c>
      <c r="C12" s="40">
        <v>3.6</v>
      </c>
      <c r="D12" s="40">
        <v>3.4</v>
      </c>
      <c r="E12" s="40">
        <v>14.1</v>
      </c>
      <c r="F12" s="40">
        <v>13.4</v>
      </c>
      <c r="G12" s="40">
        <v>13.7</v>
      </c>
      <c r="H12" s="40">
        <v>7.2</v>
      </c>
      <c r="I12" s="40">
        <v>3.9</v>
      </c>
      <c r="J12" s="40">
        <v>16.3</v>
      </c>
      <c r="K12" s="40">
        <v>14</v>
      </c>
      <c r="L12" s="40">
        <f t="shared" si="0"/>
        <v>5</v>
      </c>
      <c r="M12" s="25">
        <v>10210000</v>
      </c>
      <c r="N12" s="25">
        <f t="shared" si="1"/>
        <v>551.34</v>
      </c>
      <c r="O12" s="25">
        <f t="shared" si="2"/>
        <v>367.56</v>
      </c>
      <c r="P12" s="25">
        <f t="shared" si="3"/>
        <v>347.14</v>
      </c>
      <c r="Q12" s="25">
        <f t="shared" si="4"/>
        <v>1439.61</v>
      </c>
      <c r="R12" s="25">
        <f t="shared" si="5"/>
        <v>1368.14</v>
      </c>
      <c r="S12" s="25">
        <f t="shared" si="6"/>
        <v>1398.77</v>
      </c>
      <c r="T12" s="25">
        <f t="shared" si="7"/>
        <v>735.12</v>
      </c>
      <c r="U12" s="25">
        <f t="shared" si="8"/>
        <v>398.19</v>
      </c>
      <c r="V12" s="25">
        <f t="shared" si="9"/>
        <v>1664.23</v>
      </c>
      <c r="W12" s="25">
        <f t="shared" si="10"/>
        <v>1429.4</v>
      </c>
      <c r="X12" s="25">
        <f t="shared" si="11"/>
        <v>510.5</v>
      </c>
      <c r="Y12" s="25">
        <v>39013</v>
      </c>
      <c r="Z12" s="25">
        <v>36624</v>
      </c>
      <c r="AA12" s="40">
        <f t="shared" si="12"/>
        <v>1.5054062909567496</v>
      </c>
      <c r="AB12" s="40">
        <f t="shared" si="13"/>
        <v>1.0036041939711664</v>
      </c>
      <c r="AC12" s="40">
        <f t="shared" si="14"/>
        <v>0.94784840541721271</v>
      </c>
      <c r="AD12" s="40">
        <f t="shared" si="15"/>
        <v>3.9307830930537353</v>
      </c>
      <c r="AE12" s="40">
        <f t="shared" si="16"/>
        <v>3.7356378331148972</v>
      </c>
      <c r="AF12" s="40">
        <f t="shared" si="17"/>
        <v>3.8192715159458279</v>
      </c>
      <c r="AG12" s="40">
        <f t="shared" si="18"/>
        <v>2.0072083879423328</v>
      </c>
      <c r="AH12" s="40">
        <f t="shared" si="19"/>
        <v>1.0872378768020969</v>
      </c>
      <c r="AI12" s="40">
        <f t="shared" si="20"/>
        <v>4.5440967671472254</v>
      </c>
      <c r="AJ12" s="40">
        <f t="shared" si="21"/>
        <v>3.9029051987767582</v>
      </c>
      <c r="AK12" s="40">
        <f t="shared" si="22"/>
        <v>1.3938947138488422</v>
      </c>
      <c r="AL12" s="28">
        <f t="shared" si="23"/>
        <v>27.877894276976843</v>
      </c>
    </row>
    <row r="13" spans="1:38">
      <c r="A13" s="13">
        <v>1968</v>
      </c>
      <c r="B13" s="40">
        <v>6</v>
      </c>
      <c r="C13" s="40">
        <v>3.6</v>
      </c>
      <c r="D13" s="40">
        <v>3.3</v>
      </c>
      <c r="E13" s="40">
        <v>18.100000000000001</v>
      </c>
      <c r="F13" s="40">
        <v>15.7</v>
      </c>
      <c r="G13" s="40">
        <v>13.3</v>
      </c>
      <c r="H13" s="40">
        <v>6.7</v>
      </c>
      <c r="I13" s="40">
        <v>3.5</v>
      </c>
      <c r="J13" s="40">
        <v>15.4</v>
      </c>
      <c r="K13" s="40">
        <v>9.4</v>
      </c>
      <c r="L13" s="40">
        <f t="shared" si="0"/>
        <v>4.9999999999999858</v>
      </c>
      <c r="M13" s="25">
        <v>9785000</v>
      </c>
      <c r="N13" s="25">
        <f t="shared" si="1"/>
        <v>587.1</v>
      </c>
      <c r="O13" s="25">
        <f t="shared" si="2"/>
        <v>352.26</v>
      </c>
      <c r="P13" s="25">
        <f t="shared" si="3"/>
        <v>322.90499999999997</v>
      </c>
      <c r="Q13" s="25">
        <f t="shared" si="4"/>
        <v>1771.085</v>
      </c>
      <c r="R13" s="25">
        <f t="shared" si="5"/>
        <v>1536.2449999999999</v>
      </c>
      <c r="S13" s="25">
        <f t="shared" si="6"/>
        <v>1301.405</v>
      </c>
      <c r="T13" s="25">
        <f t="shared" si="7"/>
        <v>655.59500000000003</v>
      </c>
      <c r="U13" s="25">
        <f t="shared" si="8"/>
        <v>342.47500000000002</v>
      </c>
      <c r="V13" s="25">
        <f t="shared" si="9"/>
        <v>1506.89</v>
      </c>
      <c r="W13" s="25">
        <f t="shared" si="10"/>
        <v>919.79</v>
      </c>
      <c r="X13" s="25">
        <f t="shared" si="11"/>
        <v>489.24999999999858</v>
      </c>
      <c r="Y13" s="25">
        <v>34148</v>
      </c>
      <c r="Z13" s="25">
        <v>31840</v>
      </c>
      <c r="AA13" s="40">
        <f t="shared" si="12"/>
        <v>1.8439070351758795</v>
      </c>
      <c r="AB13" s="40">
        <f t="shared" si="13"/>
        <v>1.1063442211055277</v>
      </c>
      <c r="AC13" s="40">
        <f t="shared" si="14"/>
        <v>1.0141488693467335</v>
      </c>
      <c r="AD13" s="40">
        <f t="shared" si="15"/>
        <v>5.5624528894472363</v>
      </c>
      <c r="AE13" s="40">
        <f t="shared" si="16"/>
        <v>4.8248900753768842</v>
      </c>
      <c r="AF13" s="40">
        <f t="shared" si="17"/>
        <v>4.087327261306533</v>
      </c>
      <c r="AG13" s="40">
        <f t="shared" si="18"/>
        <v>2.0590295226130655</v>
      </c>
      <c r="AH13" s="40">
        <f t="shared" si="19"/>
        <v>1.0756124371859297</v>
      </c>
      <c r="AI13" s="40">
        <f t="shared" si="20"/>
        <v>4.7326947236180903</v>
      </c>
      <c r="AJ13" s="40">
        <f t="shared" si="21"/>
        <v>2.888787688442211</v>
      </c>
      <c r="AK13" s="40">
        <f t="shared" si="22"/>
        <v>1.536589195979895</v>
      </c>
      <c r="AL13" s="28">
        <f t="shared" si="23"/>
        <v>30.731783919597987</v>
      </c>
    </row>
    <row r="14" spans="1:38">
      <c r="A14" s="13">
        <v>1967</v>
      </c>
      <c r="B14" s="40">
        <v>5.8</v>
      </c>
      <c r="C14" s="40">
        <v>3.6</v>
      </c>
      <c r="D14" s="40">
        <v>3.5</v>
      </c>
      <c r="E14" s="40">
        <v>14.8</v>
      </c>
      <c r="F14" s="40">
        <v>15.7</v>
      </c>
      <c r="G14" s="40">
        <v>14</v>
      </c>
      <c r="H14" s="40">
        <v>6.7</v>
      </c>
      <c r="I14" s="40">
        <v>3.5</v>
      </c>
      <c r="J14" s="40">
        <v>16.2</v>
      </c>
      <c r="K14" s="40">
        <v>10.4</v>
      </c>
      <c r="L14" s="40">
        <f t="shared" si="0"/>
        <v>5.7999999999999829</v>
      </c>
      <c r="M14" s="25">
        <v>8058000</v>
      </c>
      <c r="N14" s="25">
        <f t="shared" si="1"/>
        <v>467.36399999999998</v>
      </c>
      <c r="O14" s="25">
        <f t="shared" si="2"/>
        <v>290.08800000000002</v>
      </c>
      <c r="P14" s="25">
        <f t="shared" si="3"/>
        <v>282.02999999999997</v>
      </c>
      <c r="Q14" s="25">
        <f t="shared" si="4"/>
        <v>1192.5840000000001</v>
      </c>
      <c r="R14" s="25">
        <f t="shared" si="5"/>
        <v>1265.106</v>
      </c>
      <c r="S14" s="25">
        <f t="shared" si="6"/>
        <v>1128.1199999999999</v>
      </c>
      <c r="T14" s="25">
        <f t="shared" si="7"/>
        <v>539.88599999999997</v>
      </c>
      <c r="U14" s="25">
        <f t="shared" si="8"/>
        <v>282.02999999999997</v>
      </c>
      <c r="V14" s="25">
        <f t="shared" si="9"/>
        <v>1305.396</v>
      </c>
      <c r="W14" s="25">
        <f t="shared" si="10"/>
        <v>838.03200000000004</v>
      </c>
      <c r="X14" s="25">
        <f t="shared" si="11"/>
        <v>467.36399999999867</v>
      </c>
      <c r="Y14" s="25">
        <v>30109</v>
      </c>
      <c r="Z14" s="25">
        <v>27992</v>
      </c>
      <c r="AA14" s="40">
        <f t="shared" si="12"/>
        <v>1.6696341811946269</v>
      </c>
      <c r="AB14" s="40">
        <f t="shared" si="13"/>
        <v>1.0363246641897685</v>
      </c>
      <c r="AC14" s="40">
        <f t="shared" si="14"/>
        <v>1.0075378679622748</v>
      </c>
      <c r="AD14" s="40">
        <f t="shared" si="15"/>
        <v>4.2604458416690489</v>
      </c>
      <c r="AE14" s="40">
        <f t="shared" si="16"/>
        <v>4.5195270077164906</v>
      </c>
      <c r="AF14" s="40">
        <f t="shared" si="17"/>
        <v>4.0301514718490994</v>
      </c>
      <c r="AG14" s="40">
        <f t="shared" si="18"/>
        <v>1.9287153472420691</v>
      </c>
      <c r="AH14" s="40">
        <f t="shared" si="19"/>
        <v>1.0075378679622748</v>
      </c>
      <c r="AI14" s="40">
        <f t="shared" si="20"/>
        <v>4.6634609888539575</v>
      </c>
      <c r="AJ14" s="40">
        <f t="shared" si="21"/>
        <v>2.9938268076593313</v>
      </c>
      <c r="AK14" s="40">
        <f t="shared" si="22"/>
        <v>1.6696341811946223</v>
      </c>
      <c r="AL14" s="28">
        <f t="shared" si="23"/>
        <v>28.786796227493561</v>
      </c>
    </row>
    <row r="15" spans="1:38">
      <c r="A15" s="13">
        <v>1966</v>
      </c>
      <c r="B15" s="40"/>
      <c r="C15" s="40"/>
      <c r="D15" s="40"/>
      <c r="E15" s="40"/>
      <c r="F15" s="40"/>
      <c r="G15" s="40"/>
      <c r="H15" s="40"/>
      <c r="I15" s="40"/>
      <c r="J15" s="40"/>
      <c r="K15" s="58"/>
      <c r="L15" s="58"/>
      <c r="M15" s="25"/>
      <c r="N15" s="25">
        <f t="shared" ref="N15:N29" si="24">B15*$M15/10000</f>
        <v>0</v>
      </c>
      <c r="O15" s="25">
        <f t="shared" ref="O15:O29" si="25">C15*$M15/10000</f>
        <v>0</v>
      </c>
      <c r="P15" s="25">
        <f t="shared" ref="P15:P29" si="26">D15*$M15/10000</f>
        <v>0</v>
      </c>
      <c r="Q15" s="25">
        <f t="shared" ref="Q15:Q29" si="27">E15*$M15/10000</f>
        <v>0</v>
      </c>
      <c r="R15" s="25">
        <f t="shared" ref="R15:R29" si="28">F15*$M15/10000</f>
        <v>0</v>
      </c>
      <c r="S15" s="25">
        <f t="shared" ref="S15:S29" si="29">G15*$M15/10000</f>
        <v>0</v>
      </c>
      <c r="T15" s="25">
        <f t="shared" ref="T15:T29" si="30">H15*$M15/10000</f>
        <v>0</v>
      </c>
      <c r="U15" s="25">
        <f t="shared" ref="U15:U29" si="31">I15*$M15/10000</f>
        <v>0</v>
      </c>
      <c r="V15" s="25">
        <f t="shared" ref="V15:V29" si="32">J15*$M15/10000</f>
        <v>0</v>
      </c>
      <c r="W15" s="25">
        <f t="shared" ref="W15:W29" si="33">K15*$M15/10000</f>
        <v>0</v>
      </c>
      <c r="X15" s="25">
        <f t="shared" ref="X15:X29" si="34">L15*$M15/10000</f>
        <v>0</v>
      </c>
      <c r="Y15" s="25">
        <v>27777</v>
      </c>
      <c r="Z15" s="25">
        <v>25883</v>
      </c>
      <c r="AA15" s="40">
        <f t="shared" ref="AA15:AA29" si="35">100*N15/$Y15</f>
        <v>0</v>
      </c>
      <c r="AB15" s="40">
        <f t="shared" ref="AB15:AB29" si="36">100*O15/$Y15</f>
        <v>0</v>
      </c>
      <c r="AC15" s="40">
        <f t="shared" ref="AC15:AC29" si="37">100*P15/$Y15</f>
        <v>0</v>
      </c>
      <c r="AD15" s="40">
        <f t="shared" ref="AD15:AD29" si="38">100*Q15/$Y15</f>
        <v>0</v>
      </c>
      <c r="AE15" s="40">
        <f t="shared" ref="AE15:AE29" si="39">100*R15/$Y15</f>
        <v>0</v>
      </c>
      <c r="AF15" s="40">
        <f t="shared" ref="AF15:AF29" si="40">100*S15/$Y15</f>
        <v>0</v>
      </c>
      <c r="AG15" s="40">
        <f t="shared" ref="AG15:AG29" si="41">100*T15/$Y15</f>
        <v>0</v>
      </c>
      <c r="AH15" s="40">
        <f t="shared" ref="AH15:AH29" si="42">100*U15/$Y15</f>
        <v>0</v>
      </c>
      <c r="AI15" s="40">
        <f t="shared" ref="AI15:AI29" si="43">100*V15/$Y15</f>
        <v>0</v>
      </c>
      <c r="AJ15" s="40">
        <f t="shared" ref="AJ15:AJ29" si="44">100*W15/$Y15</f>
        <v>0</v>
      </c>
      <c r="AK15" s="40">
        <f t="shared" ref="AK15:AK29" si="45">100*X15/$Y15</f>
        <v>0</v>
      </c>
      <c r="AL15" s="28">
        <f t="shared" si="23"/>
        <v>0</v>
      </c>
    </row>
    <row r="16" spans="1:38">
      <c r="A16" s="13">
        <v>1965</v>
      </c>
      <c r="B16" s="40"/>
      <c r="C16" s="40"/>
      <c r="D16" s="40"/>
      <c r="E16" s="40"/>
      <c r="F16" s="40"/>
      <c r="G16" s="40"/>
      <c r="H16" s="40"/>
      <c r="I16" s="40"/>
      <c r="J16" s="40"/>
      <c r="K16" s="58"/>
      <c r="L16" s="58"/>
      <c r="M16" s="25"/>
      <c r="N16" s="25">
        <f t="shared" si="24"/>
        <v>0</v>
      </c>
      <c r="O16" s="25">
        <f t="shared" si="25"/>
        <v>0</v>
      </c>
      <c r="P16" s="25">
        <f t="shared" si="26"/>
        <v>0</v>
      </c>
      <c r="Q16" s="25">
        <f t="shared" si="27"/>
        <v>0</v>
      </c>
      <c r="R16" s="25">
        <f t="shared" si="28"/>
        <v>0</v>
      </c>
      <c r="S16" s="25">
        <f t="shared" si="29"/>
        <v>0</v>
      </c>
      <c r="T16" s="25">
        <f t="shared" si="30"/>
        <v>0</v>
      </c>
      <c r="U16" s="25">
        <f t="shared" si="31"/>
        <v>0</v>
      </c>
      <c r="V16" s="25">
        <f t="shared" si="32"/>
        <v>0</v>
      </c>
      <c r="W16" s="25">
        <f t="shared" si="33"/>
        <v>0</v>
      </c>
      <c r="X16" s="25">
        <f t="shared" si="34"/>
        <v>0</v>
      </c>
      <c r="Y16" s="25">
        <v>25828</v>
      </c>
      <c r="Z16" s="25">
        <v>24218</v>
      </c>
      <c r="AA16" s="40">
        <f t="shared" si="35"/>
        <v>0</v>
      </c>
      <c r="AB16" s="40">
        <f t="shared" si="36"/>
        <v>0</v>
      </c>
      <c r="AC16" s="40">
        <f t="shared" si="37"/>
        <v>0</v>
      </c>
      <c r="AD16" s="40">
        <f t="shared" si="38"/>
        <v>0</v>
      </c>
      <c r="AE16" s="40">
        <f t="shared" si="39"/>
        <v>0</v>
      </c>
      <c r="AF16" s="40">
        <f t="shared" si="40"/>
        <v>0</v>
      </c>
      <c r="AG16" s="40">
        <f t="shared" si="41"/>
        <v>0</v>
      </c>
      <c r="AH16" s="40">
        <f t="shared" si="42"/>
        <v>0</v>
      </c>
      <c r="AI16" s="40">
        <f t="shared" si="43"/>
        <v>0</v>
      </c>
      <c r="AJ16" s="40">
        <f t="shared" si="44"/>
        <v>0</v>
      </c>
      <c r="AK16" s="40">
        <f t="shared" si="45"/>
        <v>0</v>
      </c>
      <c r="AL16" s="28">
        <f t="shared" si="23"/>
        <v>0</v>
      </c>
    </row>
    <row r="17" spans="1:38">
      <c r="A17" s="13">
        <v>1964</v>
      </c>
      <c r="B17" s="40"/>
      <c r="C17" s="40"/>
      <c r="D17" s="40"/>
      <c r="E17" s="40"/>
      <c r="F17" s="40"/>
      <c r="G17" s="40"/>
      <c r="H17" s="40"/>
      <c r="I17" s="40"/>
      <c r="J17" s="40"/>
      <c r="K17" s="58"/>
      <c r="L17" s="58"/>
      <c r="M17" s="25"/>
      <c r="N17" s="25">
        <f t="shared" si="24"/>
        <v>0</v>
      </c>
      <c r="O17" s="25">
        <f t="shared" si="25"/>
        <v>0</v>
      </c>
      <c r="P17" s="25">
        <f t="shared" si="26"/>
        <v>0</v>
      </c>
      <c r="Q17" s="25">
        <f t="shared" si="27"/>
        <v>0</v>
      </c>
      <c r="R17" s="25">
        <f t="shared" si="28"/>
        <v>0</v>
      </c>
      <c r="S17" s="25">
        <f t="shared" si="29"/>
        <v>0</v>
      </c>
      <c r="T17" s="25">
        <f t="shared" si="30"/>
        <v>0</v>
      </c>
      <c r="U17" s="25">
        <f t="shared" si="31"/>
        <v>0</v>
      </c>
      <c r="V17" s="25">
        <f t="shared" si="32"/>
        <v>0</v>
      </c>
      <c r="W17" s="25">
        <f t="shared" si="33"/>
        <v>0</v>
      </c>
      <c r="X17" s="25">
        <f t="shared" si="34"/>
        <v>0</v>
      </c>
      <c r="Y17" s="25">
        <v>23553</v>
      </c>
      <c r="Z17" s="25">
        <v>22039</v>
      </c>
      <c r="AA17" s="40">
        <f t="shared" si="35"/>
        <v>0</v>
      </c>
      <c r="AB17" s="40">
        <f t="shared" si="36"/>
        <v>0</v>
      </c>
      <c r="AC17" s="40">
        <f t="shared" si="37"/>
        <v>0</v>
      </c>
      <c r="AD17" s="40">
        <f t="shared" si="38"/>
        <v>0</v>
      </c>
      <c r="AE17" s="40">
        <f t="shared" si="39"/>
        <v>0</v>
      </c>
      <c r="AF17" s="40">
        <f t="shared" si="40"/>
        <v>0</v>
      </c>
      <c r="AG17" s="40">
        <f t="shared" si="41"/>
        <v>0</v>
      </c>
      <c r="AH17" s="40">
        <f t="shared" si="42"/>
        <v>0</v>
      </c>
      <c r="AI17" s="40">
        <f t="shared" si="43"/>
        <v>0</v>
      </c>
      <c r="AJ17" s="40">
        <f t="shared" si="44"/>
        <v>0</v>
      </c>
      <c r="AK17" s="40">
        <f t="shared" si="45"/>
        <v>0</v>
      </c>
      <c r="AL17" s="28">
        <f t="shared" si="23"/>
        <v>0</v>
      </c>
    </row>
    <row r="18" spans="1:38">
      <c r="A18" s="13">
        <v>1963</v>
      </c>
      <c r="B18" s="40"/>
      <c r="C18" s="40"/>
      <c r="D18" s="40"/>
      <c r="E18" s="40"/>
      <c r="F18" s="40"/>
      <c r="G18" s="40"/>
      <c r="H18" s="40"/>
      <c r="I18" s="40"/>
      <c r="J18" s="40"/>
      <c r="K18" s="58"/>
      <c r="L18" s="58"/>
      <c r="M18" s="25"/>
      <c r="N18" s="25">
        <f t="shared" si="24"/>
        <v>0</v>
      </c>
      <c r="O18" s="25">
        <f t="shared" si="25"/>
        <v>0</v>
      </c>
      <c r="P18" s="25">
        <f t="shared" si="26"/>
        <v>0</v>
      </c>
      <c r="Q18" s="25">
        <f t="shared" si="27"/>
        <v>0</v>
      </c>
      <c r="R18" s="25">
        <f t="shared" si="28"/>
        <v>0</v>
      </c>
      <c r="S18" s="25">
        <f t="shared" si="29"/>
        <v>0</v>
      </c>
      <c r="T18" s="25">
        <f t="shared" si="30"/>
        <v>0</v>
      </c>
      <c r="U18" s="25">
        <f t="shared" si="31"/>
        <v>0</v>
      </c>
      <c r="V18" s="25">
        <f t="shared" si="32"/>
        <v>0</v>
      </c>
      <c r="W18" s="25">
        <f t="shared" si="33"/>
        <v>0</v>
      </c>
      <c r="X18" s="25">
        <f t="shared" si="34"/>
        <v>0</v>
      </c>
      <c r="Y18" s="25">
        <v>20541</v>
      </c>
      <c r="Z18" s="25">
        <v>19418</v>
      </c>
      <c r="AA18" s="40">
        <f t="shared" si="35"/>
        <v>0</v>
      </c>
      <c r="AB18" s="40">
        <f t="shared" si="36"/>
        <v>0</v>
      </c>
      <c r="AC18" s="40">
        <f t="shared" si="37"/>
        <v>0</v>
      </c>
      <c r="AD18" s="40">
        <f t="shared" si="38"/>
        <v>0</v>
      </c>
      <c r="AE18" s="40">
        <f t="shared" si="39"/>
        <v>0</v>
      </c>
      <c r="AF18" s="40">
        <f t="shared" si="40"/>
        <v>0</v>
      </c>
      <c r="AG18" s="40">
        <f t="shared" si="41"/>
        <v>0</v>
      </c>
      <c r="AH18" s="40">
        <f t="shared" si="42"/>
        <v>0</v>
      </c>
      <c r="AI18" s="40">
        <f t="shared" si="43"/>
        <v>0</v>
      </c>
      <c r="AJ18" s="40">
        <f t="shared" si="44"/>
        <v>0</v>
      </c>
      <c r="AK18" s="40">
        <f t="shared" si="45"/>
        <v>0</v>
      </c>
      <c r="AL18" s="28">
        <f t="shared" si="23"/>
        <v>0</v>
      </c>
    </row>
    <row r="19" spans="1:38">
      <c r="A19" s="13">
        <v>1962</v>
      </c>
      <c r="B19" s="40"/>
      <c r="C19" s="40"/>
      <c r="D19" s="40"/>
      <c r="E19" s="40"/>
      <c r="F19" s="40"/>
      <c r="G19" s="40"/>
      <c r="H19" s="40"/>
      <c r="I19" s="40"/>
      <c r="J19" s="40"/>
      <c r="K19" s="58"/>
      <c r="L19" s="58"/>
      <c r="M19" s="25"/>
      <c r="N19" s="25">
        <f t="shared" si="24"/>
        <v>0</v>
      </c>
      <c r="O19" s="25">
        <f t="shared" si="25"/>
        <v>0</v>
      </c>
      <c r="P19" s="25">
        <f t="shared" si="26"/>
        <v>0</v>
      </c>
      <c r="Q19" s="25">
        <f t="shared" si="27"/>
        <v>0</v>
      </c>
      <c r="R19" s="25">
        <f t="shared" si="28"/>
        <v>0</v>
      </c>
      <c r="S19" s="25">
        <f t="shared" si="29"/>
        <v>0</v>
      </c>
      <c r="T19" s="25">
        <f t="shared" si="30"/>
        <v>0</v>
      </c>
      <c r="U19" s="25">
        <f t="shared" si="31"/>
        <v>0</v>
      </c>
      <c r="V19" s="25">
        <f t="shared" si="32"/>
        <v>0</v>
      </c>
      <c r="W19" s="25">
        <f t="shared" si="33"/>
        <v>0</v>
      </c>
      <c r="X19" s="25">
        <f t="shared" si="34"/>
        <v>0</v>
      </c>
      <c r="Y19" s="25">
        <v>18856</v>
      </c>
      <c r="Z19" s="25">
        <v>17679</v>
      </c>
      <c r="AA19" s="40">
        <f t="shared" si="35"/>
        <v>0</v>
      </c>
      <c r="AB19" s="40">
        <f t="shared" si="36"/>
        <v>0</v>
      </c>
      <c r="AC19" s="40">
        <f t="shared" si="37"/>
        <v>0</v>
      </c>
      <c r="AD19" s="40">
        <f t="shared" si="38"/>
        <v>0</v>
      </c>
      <c r="AE19" s="40">
        <f t="shared" si="39"/>
        <v>0</v>
      </c>
      <c r="AF19" s="40">
        <f t="shared" si="40"/>
        <v>0</v>
      </c>
      <c r="AG19" s="40">
        <f t="shared" si="41"/>
        <v>0</v>
      </c>
      <c r="AH19" s="40">
        <f t="shared" si="42"/>
        <v>0</v>
      </c>
      <c r="AI19" s="40">
        <f t="shared" si="43"/>
        <v>0</v>
      </c>
      <c r="AJ19" s="40">
        <f t="shared" si="44"/>
        <v>0</v>
      </c>
      <c r="AK19" s="40">
        <f t="shared" si="45"/>
        <v>0</v>
      </c>
      <c r="AL19" s="28">
        <f t="shared" si="23"/>
        <v>0</v>
      </c>
    </row>
    <row r="20" spans="1:38">
      <c r="A20" s="13">
        <v>1961</v>
      </c>
      <c r="B20" s="40"/>
      <c r="C20" s="40"/>
      <c r="D20" s="40"/>
      <c r="E20" s="40"/>
      <c r="F20" s="40"/>
      <c r="G20" s="40"/>
      <c r="H20" s="40"/>
      <c r="I20" s="40"/>
      <c r="J20" s="40"/>
      <c r="K20" s="58"/>
      <c r="L20" s="58"/>
      <c r="M20" s="25"/>
      <c r="N20" s="25">
        <f t="shared" si="24"/>
        <v>0</v>
      </c>
      <c r="O20" s="25">
        <f t="shared" si="25"/>
        <v>0</v>
      </c>
      <c r="P20" s="25">
        <f t="shared" si="26"/>
        <v>0</v>
      </c>
      <c r="Q20" s="25">
        <f t="shared" si="27"/>
        <v>0</v>
      </c>
      <c r="R20" s="25">
        <f t="shared" si="28"/>
        <v>0</v>
      </c>
      <c r="S20" s="25">
        <f t="shared" si="29"/>
        <v>0</v>
      </c>
      <c r="T20" s="25">
        <f t="shared" si="30"/>
        <v>0</v>
      </c>
      <c r="U20" s="25">
        <f t="shared" si="31"/>
        <v>0</v>
      </c>
      <c r="V20" s="25">
        <f t="shared" si="32"/>
        <v>0</v>
      </c>
      <c r="W20" s="25">
        <f t="shared" si="33"/>
        <v>0</v>
      </c>
      <c r="X20" s="25">
        <f t="shared" si="34"/>
        <v>0</v>
      </c>
      <c r="Y20" s="25">
        <v>17625</v>
      </c>
      <c r="Z20" s="25">
        <v>16567</v>
      </c>
      <c r="AA20" s="40">
        <f t="shared" si="35"/>
        <v>0</v>
      </c>
      <c r="AB20" s="40">
        <f t="shared" si="36"/>
        <v>0</v>
      </c>
      <c r="AC20" s="40">
        <f t="shared" si="37"/>
        <v>0</v>
      </c>
      <c r="AD20" s="40">
        <f t="shared" si="38"/>
        <v>0</v>
      </c>
      <c r="AE20" s="40">
        <f t="shared" si="39"/>
        <v>0</v>
      </c>
      <c r="AF20" s="40">
        <f t="shared" si="40"/>
        <v>0</v>
      </c>
      <c r="AG20" s="40">
        <f t="shared" si="41"/>
        <v>0</v>
      </c>
      <c r="AH20" s="40">
        <f t="shared" si="42"/>
        <v>0</v>
      </c>
      <c r="AI20" s="40">
        <f t="shared" si="43"/>
        <v>0</v>
      </c>
      <c r="AJ20" s="40">
        <f t="shared" si="44"/>
        <v>0</v>
      </c>
      <c r="AK20" s="40">
        <f t="shared" si="45"/>
        <v>0</v>
      </c>
      <c r="AL20" s="28">
        <f t="shared" si="23"/>
        <v>0</v>
      </c>
    </row>
    <row r="21" spans="1:38">
      <c r="A21" s="13">
        <v>1960</v>
      </c>
      <c r="B21" s="40"/>
      <c r="C21" s="40"/>
      <c r="D21" s="40"/>
      <c r="E21" s="40"/>
      <c r="F21" s="40"/>
      <c r="G21" s="40"/>
      <c r="H21" s="40"/>
      <c r="I21" s="40"/>
      <c r="J21" s="40"/>
      <c r="K21" s="58"/>
      <c r="L21" s="58"/>
      <c r="M21" s="25"/>
      <c r="N21" s="25">
        <f t="shared" si="24"/>
        <v>0</v>
      </c>
      <c r="O21" s="25">
        <f t="shared" si="25"/>
        <v>0</v>
      </c>
      <c r="P21" s="25">
        <f t="shared" si="26"/>
        <v>0</v>
      </c>
      <c r="Q21" s="25">
        <f t="shared" si="27"/>
        <v>0</v>
      </c>
      <c r="R21" s="25">
        <f t="shared" si="28"/>
        <v>0</v>
      </c>
      <c r="S21" s="25">
        <f t="shared" si="29"/>
        <v>0</v>
      </c>
      <c r="T21" s="25">
        <f t="shared" si="30"/>
        <v>0</v>
      </c>
      <c r="U21" s="25">
        <f t="shared" si="31"/>
        <v>0</v>
      </c>
      <c r="V21" s="25">
        <f t="shared" si="32"/>
        <v>0</v>
      </c>
      <c r="W21" s="25">
        <f t="shared" si="33"/>
        <v>0</v>
      </c>
      <c r="X21" s="25">
        <f t="shared" si="34"/>
        <v>0</v>
      </c>
      <c r="Y21" s="25">
        <v>15824</v>
      </c>
      <c r="Z21" s="25">
        <v>12615.242</v>
      </c>
      <c r="AA21" s="40">
        <f t="shared" si="35"/>
        <v>0</v>
      </c>
      <c r="AB21" s="40">
        <f t="shared" si="36"/>
        <v>0</v>
      </c>
      <c r="AC21" s="40">
        <f t="shared" si="37"/>
        <v>0</v>
      </c>
      <c r="AD21" s="40">
        <f t="shared" si="38"/>
        <v>0</v>
      </c>
      <c r="AE21" s="40">
        <f t="shared" si="39"/>
        <v>0</v>
      </c>
      <c r="AF21" s="40">
        <f t="shared" si="40"/>
        <v>0</v>
      </c>
      <c r="AG21" s="40">
        <f t="shared" si="41"/>
        <v>0</v>
      </c>
      <c r="AH21" s="40">
        <f t="shared" si="42"/>
        <v>0</v>
      </c>
      <c r="AI21" s="40">
        <f t="shared" si="43"/>
        <v>0</v>
      </c>
      <c r="AJ21" s="40">
        <f t="shared" si="44"/>
        <v>0</v>
      </c>
      <c r="AK21" s="40">
        <f t="shared" si="45"/>
        <v>0</v>
      </c>
      <c r="AL21" s="28">
        <f t="shared" si="23"/>
        <v>0</v>
      </c>
    </row>
    <row r="22" spans="1:38">
      <c r="A22" s="13">
        <v>1959</v>
      </c>
      <c r="B22" s="40"/>
      <c r="C22" s="40"/>
      <c r="D22" s="40"/>
      <c r="E22" s="40"/>
      <c r="F22" s="40"/>
      <c r="G22" s="40"/>
      <c r="H22" s="40"/>
      <c r="I22" s="40"/>
      <c r="J22" s="40"/>
      <c r="K22" s="58"/>
      <c r="L22" s="58"/>
      <c r="M22" s="25"/>
      <c r="N22" s="25">
        <f t="shared" si="24"/>
        <v>0</v>
      </c>
      <c r="O22" s="25">
        <f t="shared" si="25"/>
        <v>0</v>
      </c>
      <c r="P22" s="25">
        <f t="shared" si="26"/>
        <v>0</v>
      </c>
      <c r="Q22" s="25">
        <f t="shared" si="27"/>
        <v>0</v>
      </c>
      <c r="R22" s="25">
        <f t="shared" si="28"/>
        <v>0</v>
      </c>
      <c r="S22" s="25">
        <f t="shared" si="29"/>
        <v>0</v>
      </c>
      <c r="T22" s="25">
        <f t="shared" si="30"/>
        <v>0</v>
      </c>
      <c r="U22" s="25">
        <f t="shared" si="31"/>
        <v>0</v>
      </c>
      <c r="V22" s="25">
        <f t="shared" si="32"/>
        <v>0</v>
      </c>
      <c r="W22" s="25">
        <f t="shared" si="33"/>
        <v>0</v>
      </c>
      <c r="X22" s="25">
        <f t="shared" si="34"/>
        <v>0</v>
      </c>
      <c r="Y22" s="25">
        <v>14079</v>
      </c>
      <c r="Z22" s="25">
        <v>11600.968999999999</v>
      </c>
      <c r="AA22" s="40">
        <f t="shared" si="35"/>
        <v>0</v>
      </c>
      <c r="AB22" s="40">
        <f t="shared" si="36"/>
        <v>0</v>
      </c>
      <c r="AC22" s="40">
        <f t="shared" si="37"/>
        <v>0</v>
      </c>
      <c r="AD22" s="40">
        <f t="shared" si="38"/>
        <v>0</v>
      </c>
      <c r="AE22" s="40">
        <f t="shared" si="39"/>
        <v>0</v>
      </c>
      <c r="AF22" s="40">
        <f t="shared" si="40"/>
        <v>0</v>
      </c>
      <c r="AG22" s="40">
        <f t="shared" si="41"/>
        <v>0</v>
      </c>
      <c r="AH22" s="40">
        <f t="shared" si="42"/>
        <v>0</v>
      </c>
      <c r="AI22" s="40">
        <f t="shared" si="43"/>
        <v>0</v>
      </c>
      <c r="AJ22" s="40">
        <f t="shared" si="44"/>
        <v>0</v>
      </c>
      <c r="AK22" s="40">
        <f t="shared" si="45"/>
        <v>0</v>
      </c>
      <c r="AL22" s="28">
        <f t="shared" si="23"/>
        <v>0</v>
      </c>
    </row>
    <row r="23" spans="1:38">
      <c r="A23" s="13">
        <v>1958</v>
      </c>
      <c r="B23" s="40"/>
      <c r="C23" s="40"/>
      <c r="D23" s="40"/>
      <c r="E23" s="40"/>
      <c r="F23" s="40"/>
      <c r="G23" s="40"/>
      <c r="H23" s="40"/>
      <c r="I23" s="40"/>
      <c r="J23" s="40"/>
      <c r="K23" s="58"/>
      <c r="L23" s="58"/>
      <c r="M23" s="25"/>
      <c r="N23" s="25">
        <f t="shared" si="24"/>
        <v>0</v>
      </c>
      <c r="O23" s="25">
        <f t="shared" si="25"/>
        <v>0</v>
      </c>
      <c r="P23" s="25">
        <f t="shared" si="26"/>
        <v>0</v>
      </c>
      <c r="Q23" s="25">
        <f t="shared" si="27"/>
        <v>0</v>
      </c>
      <c r="R23" s="25">
        <f t="shared" si="28"/>
        <v>0</v>
      </c>
      <c r="S23" s="25">
        <f t="shared" si="29"/>
        <v>0</v>
      </c>
      <c r="T23" s="25">
        <f t="shared" si="30"/>
        <v>0</v>
      </c>
      <c r="U23" s="25">
        <f t="shared" si="31"/>
        <v>0</v>
      </c>
      <c r="V23" s="25">
        <f t="shared" si="32"/>
        <v>0</v>
      </c>
      <c r="W23" s="25">
        <f t="shared" si="33"/>
        <v>0</v>
      </c>
      <c r="X23" s="25">
        <f t="shared" si="34"/>
        <v>0</v>
      </c>
      <c r="Y23" s="25">
        <v>12954</v>
      </c>
      <c r="Z23" s="25">
        <v>10706.925999999999</v>
      </c>
      <c r="AA23" s="40">
        <f t="shared" si="35"/>
        <v>0</v>
      </c>
      <c r="AB23" s="40">
        <f t="shared" si="36"/>
        <v>0</v>
      </c>
      <c r="AC23" s="40">
        <f t="shared" si="37"/>
        <v>0</v>
      </c>
      <c r="AD23" s="40">
        <f t="shared" si="38"/>
        <v>0</v>
      </c>
      <c r="AE23" s="40">
        <f t="shared" si="39"/>
        <v>0</v>
      </c>
      <c r="AF23" s="40">
        <f t="shared" si="40"/>
        <v>0</v>
      </c>
      <c r="AG23" s="40">
        <f t="shared" si="41"/>
        <v>0</v>
      </c>
      <c r="AH23" s="40">
        <f t="shared" si="42"/>
        <v>0</v>
      </c>
      <c r="AI23" s="40">
        <f t="shared" si="43"/>
        <v>0</v>
      </c>
      <c r="AJ23" s="40">
        <f t="shared" si="44"/>
        <v>0</v>
      </c>
      <c r="AK23" s="40">
        <f t="shared" si="45"/>
        <v>0</v>
      </c>
      <c r="AL23" s="28">
        <f t="shared" si="23"/>
        <v>0</v>
      </c>
    </row>
    <row r="24" spans="1:38">
      <c r="A24" s="13">
        <v>1957</v>
      </c>
      <c r="B24" s="40"/>
      <c r="C24" s="40"/>
      <c r="D24" s="40"/>
      <c r="E24" s="40"/>
      <c r="F24" s="40"/>
      <c r="G24" s="40"/>
      <c r="H24" s="40"/>
      <c r="I24" s="40"/>
      <c r="J24" s="40"/>
      <c r="K24" s="58"/>
      <c r="L24" s="58"/>
      <c r="M24" s="25"/>
      <c r="N24" s="25">
        <f t="shared" si="24"/>
        <v>0</v>
      </c>
      <c r="O24" s="25">
        <f t="shared" si="25"/>
        <v>0</v>
      </c>
      <c r="P24" s="25">
        <f t="shared" si="26"/>
        <v>0</v>
      </c>
      <c r="Q24" s="25">
        <f t="shared" si="27"/>
        <v>0</v>
      </c>
      <c r="R24" s="25">
        <f t="shared" si="28"/>
        <v>0</v>
      </c>
      <c r="S24" s="25">
        <f t="shared" si="29"/>
        <v>0</v>
      </c>
      <c r="T24" s="25">
        <f t="shared" si="30"/>
        <v>0</v>
      </c>
      <c r="U24" s="25">
        <f t="shared" si="31"/>
        <v>0</v>
      </c>
      <c r="V24" s="25">
        <f t="shared" si="32"/>
        <v>0</v>
      </c>
      <c r="W24" s="25">
        <f t="shared" si="33"/>
        <v>0</v>
      </c>
      <c r="X24" s="25">
        <f t="shared" si="34"/>
        <v>0</v>
      </c>
      <c r="Y24" s="25">
        <v>12025</v>
      </c>
      <c r="Z24" s="25">
        <v>10006.386</v>
      </c>
      <c r="AA24" s="40">
        <f t="shared" si="35"/>
        <v>0</v>
      </c>
      <c r="AB24" s="40">
        <f t="shared" si="36"/>
        <v>0</v>
      </c>
      <c r="AC24" s="40">
        <f t="shared" si="37"/>
        <v>0</v>
      </c>
      <c r="AD24" s="40">
        <f t="shared" si="38"/>
        <v>0</v>
      </c>
      <c r="AE24" s="40">
        <f t="shared" si="39"/>
        <v>0</v>
      </c>
      <c r="AF24" s="40">
        <f t="shared" si="40"/>
        <v>0</v>
      </c>
      <c r="AG24" s="40">
        <f t="shared" si="41"/>
        <v>0</v>
      </c>
      <c r="AH24" s="40">
        <f t="shared" si="42"/>
        <v>0</v>
      </c>
      <c r="AI24" s="40">
        <f t="shared" si="43"/>
        <v>0</v>
      </c>
      <c r="AJ24" s="40">
        <f t="shared" si="44"/>
        <v>0</v>
      </c>
      <c r="AK24" s="40">
        <f t="shared" si="45"/>
        <v>0</v>
      </c>
      <c r="AL24" s="28">
        <f t="shared" si="23"/>
        <v>0</v>
      </c>
    </row>
    <row r="25" spans="1:38">
      <c r="A25" s="13">
        <v>1956</v>
      </c>
      <c r="B25" s="40"/>
      <c r="C25" s="40"/>
      <c r="D25" s="40"/>
      <c r="E25" s="40"/>
      <c r="F25" s="40"/>
      <c r="G25" s="40"/>
      <c r="H25" s="40"/>
      <c r="I25" s="40"/>
      <c r="J25" s="40"/>
      <c r="K25" s="58"/>
      <c r="L25" s="58"/>
      <c r="M25" s="25"/>
      <c r="N25" s="25">
        <f t="shared" si="24"/>
        <v>0</v>
      </c>
      <c r="O25" s="25">
        <f t="shared" si="25"/>
        <v>0</v>
      </c>
      <c r="P25" s="25">
        <f t="shared" si="26"/>
        <v>0</v>
      </c>
      <c r="Q25" s="25">
        <f t="shared" si="27"/>
        <v>0</v>
      </c>
      <c r="R25" s="25">
        <f t="shared" si="28"/>
        <v>0</v>
      </c>
      <c r="S25" s="25">
        <f t="shared" si="29"/>
        <v>0</v>
      </c>
      <c r="T25" s="25">
        <f t="shared" si="30"/>
        <v>0</v>
      </c>
      <c r="U25" s="25">
        <f t="shared" si="31"/>
        <v>0</v>
      </c>
      <c r="V25" s="25">
        <f t="shared" si="32"/>
        <v>0</v>
      </c>
      <c r="W25" s="25">
        <f t="shared" si="33"/>
        <v>0</v>
      </c>
      <c r="X25" s="25">
        <f t="shared" si="34"/>
        <v>0</v>
      </c>
      <c r="Y25" s="25">
        <v>11031</v>
      </c>
      <c r="Z25" s="25">
        <v>9076.9500000000007</v>
      </c>
      <c r="AA25" s="40">
        <f t="shared" si="35"/>
        <v>0</v>
      </c>
      <c r="AB25" s="40">
        <f t="shared" si="36"/>
        <v>0</v>
      </c>
      <c r="AC25" s="40">
        <f t="shared" si="37"/>
        <v>0</v>
      </c>
      <c r="AD25" s="40">
        <f t="shared" si="38"/>
        <v>0</v>
      </c>
      <c r="AE25" s="40">
        <f t="shared" si="39"/>
        <v>0</v>
      </c>
      <c r="AF25" s="40">
        <f t="shared" si="40"/>
        <v>0</v>
      </c>
      <c r="AG25" s="40">
        <f t="shared" si="41"/>
        <v>0</v>
      </c>
      <c r="AH25" s="40">
        <f t="shared" si="42"/>
        <v>0</v>
      </c>
      <c r="AI25" s="40">
        <f t="shared" si="43"/>
        <v>0</v>
      </c>
      <c r="AJ25" s="40">
        <f t="shared" si="44"/>
        <v>0</v>
      </c>
      <c r="AK25" s="40">
        <f t="shared" si="45"/>
        <v>0</v>
      </c>
      <c r="AL25" s="28">
        <f t="shared" si="23"/>
        <v>0</v>
      </c>
    </row>
    <row r="26" spans="1:38">
      <c r="A26" s="13">
        <v>1955</v>
      </c>
      <c r="B26" s="40"/>
      <c r="C26" s="40"/>
      <c r="D26" s="40"/>
      <c r="E26" s="40"/>
      <c r="F26" s="40"/>
      <c r="G26" s="40"/>
      <c r="H26" s="40"/>
      <c r="I26" s="40"/>
      <c r="J26" s="40"/>
      <c r="K26" s="58"/>
      <c r="L26" s="58"/>
      <c r="M26" s="25"/>
      <c r="N26" s="25">
        <f t="shared" si="24"/>
        <v>0</v>
      </c>
      <c r="O26" s="25">
        <f t="shared" si="25"/>
        <v>0</v>
      </c>
      <c r="P26" s="25">
        <f t="shared" si="26"/>
        <v>0</v>
      </c>
      <c r="Q26" s="25">
        <f t="shared" si="27"/>
        <v>0</v>
      </c>
      <c r="R26" s="25">
        <f t="shared" si="28"/>
        <v>0</v>
      </c>
      <c r="S26" s="25">
        <f t="shared" si="29"/>
        <v>0</v>
      </c>
      <c r="T26" s="25">
        <f t="shared" si="30"/>
        <v>0</v>
      </c>
      <c r="U26" s="25">
        <f t="shared" si="31"/>
        <v>0</v>
      </c>
      <c r="V26" s="25">
        <f t="shared" si="32"/>
        <v>0</v>
      </c>
      <c r="W26" s="25">
        <f t="shared" si="33"/>
        <v>0</v>
      </c>
      <c r="X26" s="25">
        <f t="shared" si="34"/>
        <v>0</v>
      </c>
      <c r="Y26" s="25">
        <v>9922</v>
      </c>
      <c r="Z26" s="25">
        <v>8022.0659999999998</v>
      </c>
      <c r="AA26" s="40">
        <f t="shared" si="35"/>
        <v>0</v>
      </c>
      <c r="AB26" s="40">
        <f t="shared" si="36"/>
        <v>0</v>
      </c>
      <c r="AC26" s="40">
        <f t="shared" si="37"/>
        <v>0</v>
      </c>
      <c r="AD26" s="40">
        <f t="shared" si="38"/>
        <v>0</v>
      </c>
      <c r="AE26" s="40">
        <f t="shared" si="39"/>
        <v>0</v>
      </c>
      <c r="AF26" s="40">
        <f t="shared" si="40"/>
        <v>0</v>
      </c>
      <c r="AG26" s="40">
        <f t="shared" si="41"/>
        <v>0</v>
      </c>
      <c r="AH26" s="40">
        <f t="shared" si="42"/>
        <v>0</v>
      </c>
      <c r="AI26" s="40">
        <f t="shared" si="43"/>
        <v>0</v>
      </c>
      <c r="AJ26" s="40">
        <f t="shared" si="44"/>
        <v>0</v>
      </c>
      <c r="AK26" s="40">
        <f t="shared" si="45"/>
        <v>0</v>
      </c>
      <c r="AL26" s="28">
        <f t="shared" si="23"/>
        <v>0</v>
      </c>
    </row>
    <row r="27" spans="1:38">
      <c r="A27" s="13">
        <v>1954</v>
      </c>
      <c r="B27" s="40"/>
      <c r="C27" s="40"/>
      <c r="D27" s="40"/>
      <c r="E27" s="40"/>
      <c r="F27" s="40"/>
      <c r="G27" s="40"/>
      <c r="H27" s="40"/>
      <c r="I27" s="40"/>
      <c r="J27" s="40"/>
      <c r="K27" s="58"/>
      <c r="L27" s="58"/>
      <c r="M27" s="25"/>
      <c r="N27" s="25">
        <f t="shared" si="24"/>
        <v>0</v>
      </c>
      <c r="O27" s="25">
        <f t="shared" si="25"/>
        <v>0</v>
      </c>
      <c r="P27" s="25">
        <f t="shared" si="26"/>
        <v>0</v>
      </c>
      <c r="Q27" s="25">
        <f t="shared" si="27"/>
        <v>0</v>
      </c>
      <c r="R27" s="25">
        <f t="shared" si="28"/>
        <v>0</v>
      </c>
      <c r="S27" s="25">
        <f t="shared" si="29"/>
        <v>0</v>
      </c>
      <c r="T27" s="25">
        <f t="shared" si="30"/>
        <v>0</v>
      </c>
      <c r="U27" s="25">
        <f t="shared" si="31"/>
        <v>0</v>
      </c>
      <c r="V27" s="25">
        <f t="shared" si="32"/>
        <v>0</v>
      </c>
      <c r="W27" s="25">
        <f t="shared" si="33"/>
        <v>0</v>
      </c>
      <c r="X27" s="25">
        <f t="shared" si="34"/>
        <v>0</v>
      </c>
      <c r="Y27" s="25">
        <v>8969</v>
      </c>
      <c r="Z27" s="25">
        <v>7178.2190000000001</v>
      </c>
      <c r="AA27" s="40">
        <f t="shared" si="35"/>
        <v>0</v>
      </c>
      <c r="AB27" s="40">
        <f t="shared" si="36"/>
        <v>0</v>
      </c>
      <c r="AC27" s="40">
        <f t="shared" si="37"/>
        <v>0</v>
      </c>
      <c r="AD27" s="40">
        <f t="shared" si="38"/>
        <v>0</v>
      </c>
      <c r="AE27" s="40">
        <f t="shared" si="39"/>
        <v>0</v>
      </c>
      <c r="AF27" s="40">
        <f t="shared" si="40"/>
        <v>0</v>
      </c>
      <c r="AG27" s="40">
        <f t="shared" si="41"/>
        <v>0</v>
      </c>
      <c r="AH27" s="40">
        <f t="shared" si="42"/>
        <v>0</v>
      </c>
      <c r="AI27" s="40">
        <f t="shared" si="43"/>
        <v>0</v>
      </c>
      <c r="AJ27" s="40">
        <f t="shared" si="44"/>
        <v>0</v>
      </c>
      <c r="AK27" s="40">
        <f t="shared" si="45"/>
        <v>0</v>
      </c>
      <c r="AL27" s="28">
        <f t="shared" si="23"/>
        <v>0</v>
      </c>
    </row>
    <row r="28" spans="1:38">
      <c r="A28" s="13">
        <v>1953</v>
      </c>
      <c r="B28" s="40"/>
      <c r="C28" s="40"/>
      <c r="D28" s="40"/>
      <c r="E28" s="40"/>
      <c r="F28" s="40"/>
      <c r="G28" s="40"/>
      <c r="H28" s="40"/>
      <c r="I28" s="40"/>
      <c r="J28" s="40"/>
      <c r="K28" s="58"/>
      <c r="L28" s="58"/>
      <c r="M28" s="25"/>
      <c r="N28" s="25">
        <f t="shared" si="24"/>
        <v>0</v>
      </c>
      <c r="O28" s="25">
        <f t="shared" si="25"/>
        <v>0</v>
      </c>
      <c r="P28" s="25">
        <f t="shared" si="26"/>
        <v>0</v>
      </c>
      <c r="Q28" s="25">
        <f t="shared" si="27"/>
        <v>0</v>
      </c>
      <c r="R28" s="25">
        <f t="shared" si="28"/>
        <v>0</v>
      </c>
      <c r="S28" s="25">
        <f t="shared" si="29"/>
        <v>0</v>
      </c>
      <c r="T28" s="25">
        <f t="shared" si="30"/>
        <v>0</v>
      </c>
      <c r="U28" s="25">
        <f t="shared" si="31"/>
        <v>0</v>
      </c>
      <c r="V28" s="25">
        <f t="shared" si="32"/>
        <v>0</v>
      </c>
      <c r="W28" s="25">
        <f t="shared" si="33"/>
        <v>0</v>
      </c>
      <c r="X28" s="25">
        <f t="shared" si="34"/>
        <v>0</v>
      </c>
      <c r="Y28" s="25">
        <v>8074</v>
      </c>
      <c r="Z28" s="25">
        <v>7258.2049999999999</v>
      </c>
      <c r="AA28" s="40">
        <f t="shared" si="35"/>
        <v>0</v>
      </c>
      <c r="AB28" s="40">
        <f t="shared" si="36"/>
        <v>0</v>
      </c>
      <c r="AC28" s="40">
        <f t="shared" si="37"/>
        <v>0</v>
      </c>
      <c r="AD28" s="40">
        <f t="shared" si="38"/>
        <v>0</v>
      </c>
      <c r="AE28" s="40">
        <f t="shared" si="39"/>
        <v>0</v>
      </c>
      <c r="AF28" s="40">
        <f t="shared" si="40"/>
        <v>0</v>
      </c>
      <c r="AG28" s="40">
        <f t="shared" si="41"/>
        <v>0</v>
      </c>
      <c r="AH28" s="40">
        <f t="shared" si="42"/>
        <v>0</v>
      </c>
      <c r="AI28" s="40">
        <f t="shared" si="43"/>
        <v>0</v>
      </c>
      <c r="AJ28" s="40">
        <f t="shared" si="44"/>
        <v>0</v>
      </c>
      <c r="AK28" s="40">
        <f t="shared" si="45"/>
        <v>0</v>
      </c>
      <c r="AL28" s="28">
        <f t="shared" si="23"/>
        <v>0</v>
      </c>
    </row>
    <row r="29" spans="1:38">
      <c r="A29" s="13">
        <v>1952</v>
      </c>
      <c r="B29" s="40"/>
      <c r="C29" s="40"/>
      <c r="D29" s="40"/>
      <c r="E29" s="40"/>
      <c r="F29" s="40"/>
      <c r="G29" s="40"/>
      <c r="H29" s="40"/>
      <c r="I29" s="40"/>
      <c r="J29" s="40"/>
      <c r="K29" s="58"/>
      <c r="L29" s="58"/>
      <c r="M29" s="25"/>
      <c r="N29" s="25">
        <f t="shared" si="24"/>
        <v>0</v>
      </c>
      <c r="O29" s="25">
        <f t="shared" si="25"/>
        <v>0</v>
      </c>
      <c r="P29" s="25">
        <f t="shared" si="26"/>
        <v>0</v>
      </c>
      <c r="Q29" s="25">
        <f t="shared" si="27"/>
        <v>0</v>
      </c>
      <c r="R29" s="25">
        <f t="shared" si="28"/>
        <v>0</v>
      </c>
      <c r="S29" s="25">
        <f t="shared" si="29"/>
        <v>0</v>
      </c>
      <c r="T29" s="25">
        <f t="shared" si="30"/>
        <v>0</v>
      </c>
      <c r="U29" s="25">
        <f t="shared" si="31"/>
        <v>0</v>
      </c>
      <c r="V29" s="25">
        <f t="shared" si="32"/>
        <v>0</v>
      </c>
      <c r="W29" s="25">
        <f t="shared" si="33"/>
        <v>0</v>
      </c>
      <c r="X29" s="25">
        <f t="shared" si="34"/>
        <v>0</v>
      </c>
      <c r="Y29" s="25">
        <v>8181</v>
      </c>
      <c r="Z29" s="25">
        <v>7056.125</v>
      </c>
      <c r="AA29" s="40">
        <f t="shared" si="35"/>
        <v>0</v>
      </c>
      <c r="AB29" s="40">
        <f t="shared" si="36"/>
        <v>0</v>
      </c>
      <c r="AC29" s="40">
        <f t="shared" si="37"/>
        <v>0</v>
      </c>
      <c r="AD29" s="40">
        <f t="shared" si="38"/>
        <v>0</v>
      </c>
      <c r="AE29" s="40">
        <f t="shared" si="39"/>
        <v>0</v>
      </c>
      <c r="AF29" s="40">
        <f t="shared" si="40"/>
        <v>0</v>
      </c>
      <c r="AG29" s="40">
        <f t="shared" si="41"/>
        <v>0</v>
      </c>
      <c r="AH29" s="40">
        <f t="shared" si="42"/>
        <v>0</v>
      </c>
      <c r="AI29" s="40">
        <f t="shared" si="43"/>
        <v>0</v>
      </c>
      <c r="AJ29" s="40">
        <f t="shared" si="44"/>
        <v>0</v>
      </c>
      <c r="AK29" s="40">
        <f t="shared" si="45"/>
        <v>0</v>
      </c>
      <c r="AL29" s="28">
        <f t="shared" si="23"/>
        <v>0</v>
      </c>
    </row>
    <row r="30" spans="1:38">
      <c r="A30" s="13">
        <v>1951</v>
      </c>
      <c r="B30" s="40">
        <v>5.4</v>
      </c>
      <c r="C30" s="40"/>
      <c r="D30" s="40"/>
      <c r="E30" s="40">
        <v>4.3</v>
      </c>
      <c r="F30" s="40">
        <v>2.9</v>
      </c>
      <c r="G30" s="40">
        <v>16.100000000000001</v>
      </c>
      <c r="H30" s="40"/>
      <c r="I30" s="40"/>
      <c r="J30" s="40">
        <v>7.8</v>
      </c>
      <c r="K30" s="40">
        <v>2.9</v>
      </c>
      <c r="L30" s="40">
        <f t="shared" ref="L30:L61" si="46">100-SUM(B30:K30)</f>
        <v>60.6</v>
      </c>
      <c r="M30" s="25">
        <v>1387400</v>
      </c>
      <c r="N30" s="25">
        <f t="shared" ref="N30:N61" si="47">B30*$M30/100000</f>
        <v>74.919600000000003</v>
      </c>
      <c r="O30" s="25">
        <f t="shared" ref="O30:O61" si="48">C30*$M30/100000</f>
        <v>0</v>
      </c>
      <c r="P30" s="25">
        <f t="shared" ref="P30:P61" si="49">D30*$M30/100000</f>
        <v>0</v>
      </c>
      <c r="Q30" s="25">
        <f t="shared" ref="Q30:Q61" si="50">E30*$M30/100000</f>
        <v>59.658200000000001</v>
      </c>
      <c r="R30" s="25">
        <f t="shared" ref="R30:R61" si="51">F30*$M30/100000</f>
        <v>40.2346</v>
      </c>
      <c r="S30" s="25">
        <f t="shared" ref="S30:S61" si="52">G30*$M30/100000</f>
        <v>223.37140000000005</v>
      </c>
      <c r="T30" s="25">
        <f t="shared" ref="T30:T61" si="53">H30*$M30/100000</f>
        <v>0</v>
      </c>
      <c r="U30" s="25">
        <f t="shared" ref="U30:U61" si="54">I30*$M30/100000</f>
        <v>0</v>
      </c>
      <c r="V30" s="25">
        <f t="shared" ref="V30:V61" si="55">J30*$M30/100000</f>
        <v>108.21720000000001</v>
      </c>
      <c r="W30" s="25">
        <f t="shared" ref="W30:W61" si="56">K30*$M30/100000</f>
        <v>40.2346</v>
      </c>
      <c r="X30" s="25">
        <f t="shared" ref="X30:X61" si="57">L30*$M30/100000</f>
        <v>840.76440000000002</v>
      </c>
      <c r="Y30" s="25">
        <v>7901</v>
      </c>
      <c r="Z30" s="25">
        <v>4820.5870000000004</v>
      </c>
      <c r="AA30" s="40">
        <f t="shared" ref="AA30:AA61" si="58">100*N30/$Z30</f>
        <v>1.5541592756234872</v>
      </c>
      <c r="AB30" s="40">
        <f t="shared" ref="AB30:AB61" si="59">100*O30/$Z30</f>
        <v>0</v>
      </c>
      <c r="AC30" s="40">
        <f t="shared" ref="AC30:AC61" si="60">100*P30/$Z30</f>
        <v>0</v>
      </c>
      <c r="AD30" s="40">
        <f t="shared" ref="AD30:AD61" si="61">100*Q30/$Z30</f>
        <v>1.2375712750335175</v>
      </c>
      <c r="AE30" s="40">
        <f t="shared" ref="AE30:AE61" si="62">100*R30/$Z30</f>
        <v>0.83464109246446538</v>
      </c>
      <c r="AF30" s="40">
        <f t="shared" ref="AF30:AF61" si="63">100*S30/$Z30</f>
        <v>4.6336970995441025</v>
      </c>
      <c r="AG30" s="40">
        <f t="shared" ref="AG30:AG61" si="64">100*T30/$Z30</f>
        <v>0</v>
      </c>
      <c r="AH30" s="40">
        <f t="shared" ref="AH30:AH61" si="65">100*U30/$Z30</f>
        <v>0</v>
      </c>
      <c r="AI30" s="40">
        <f t="shared" ref="AI30:AI61" si="66">100*V30/$Z30</f>
        <v>2.2448967314561483</v>
      </c>
      <c r="AJ30" s="40">
        <f t="shared" ref="AJ30:AJ61" si="67">100*W30/$Z30</f>
        <v>0.83464109246446538</v>
      </c>
      <c r="AK30" s="40">
        <f t="shared" ref="AK30:AK61" si="68">100*X30/$Z30</f>
        <v>17.441120759774691</v>
      </c>
      <c r="AL30" s="28">
        <f t="shared" si="23"/>
        <v>28.780727326360875</v>
      </c>
    </row>
    <row r="31" spans="1:38">
      <c r="A31" s="13">
        <v>1950</v>
      </c>
      <c r="B31" s="40">
        <v>5.4</v>
      </c>
      <c r="C31" s="40"/>
      <c r="D31" s="40"/>
      <c r="E31" s="40">
        <v>6.8</v>
      </c>
      <c r="F31" s="40">
        <v>2.8</v>
      </c>
      <c r="G31" s="40">
        <v>14.4</v>
      </c>
      <c r="H31" s="40"/>
      <c r="I31" s="40"/>
      <c r="J31" s="40">
        <v>7.1</v>
      </c>
      <c r="K31" s="40">
        <v>3.5</v>
      </c>
      <c r="L31" s="40">
        <f t="shared" si="46"/>
        <v>60</v>
      </c>
      <c r="M31" s="25">
        <v>998700</v>
      </c>
      <c r="N31" s="25">
        <f t="shared" si="47"/>
        <v>53.9298</v>
      </c>
      <c r="O31" s="25">
        <f t="shared" si="48"/>
        <v>0</v>
      </c>
      <c r="P31" s="25">
        <f t="shared" si="49"/>
        <v>0</v>
      </c>
      <c r="Q31" s="25">
        <f t="shared" si="50"/>
        <v>67.911600000000007</v>
      </c>
      <c r="R31" s="25">
        <f t="shared" si="51"/>
        <v>27.9636</v>
      </c>
      <c r="S31" s="25">
        <f t="shared" si="52"/>
        <v>143.81280000000001</v>
      </c>
      <c r="T31" s="25">
        <f t="shared" si="53"/>
        <v>0</v>
      </c>
      <c r="U31" s="25">
        <f t="shared" si="54"/>
        <v>0</v>
      </c>
      <c r="V31" s="25">
        <f t="shared" si="55"/>
        <v>70.907700000000006</v>
      </c>
      <c r="W31" s="25">
        <f t="shared" si="56"/>
        <v>34.954500000000003</v>
      </c>
      <c r="X31" s="25">
        <f t="shared" si="57"/>
        <v>599.22</v>
      </c>
      <c r="Y31" s="25">
        <v>5424</v>
      </c>
      <c r="Z31" s="25">
        <v>3811.5349999999999</v>
      </c>
      <c r="AA31" s="40">
        <f t="shared" si="58"/>
        <v>1.4149102658115431</v>
      </c>
      <c r="AB31" s="40">
        <f t="shared" si="59"/>
        <v>0</v>
      </c>
      <c r="AC31" s="40">
        <f t="shared" si="60"/>
        <v>0</v>
      </c>
      <c r="AD31" s="40">
        <f t="shared" si="61"/>
        <v>1.7817388532441656</v>
      </c>
      <c r="AE31" s="40">
        <f t="shared" si="62"/>
        <v>0.73365717486524462</v>
      </c>
      <c r="AF31" s="40">
        <f t="shared" si="63"/>
        <v>3.7730940421641153</v>
      </c>
      <c r="AG31" s="40">
        <f t="shared" si="64"/>
        <v>0</v>
      </c>
      <c r="AH31" s="40">
        <f t="shared" si="65"/>
        <v>0</v>
      </c>
      <c r="AI31" s="40">
        <f t="shared" si="66"/>
        <v>1.8603449791225846</v>
      </c>
      <c r="AJ31" s="40">
        <f t="shared" si="67"/>
        <v>0.91707146858155586</v>
      </c>
      <c r="AK31" s="40">
        <f t="shared" si="68"/>
        <v>15.721225175683813</v>
      </c>
      <c r="AL31" s="28">
        <f t="shared" si="23"/>
        <v>26.202041959473021</v>
      </c>
    </row>
    <row r="32" spans="1:38">
      <c r="A32" s="13">
        <v>1949</v>
      </c>
      <c r="B32" s="40">
        <v>4.9000000000000004</v>
      </c>
      <c r="C32" s="40"/>
      <c r="D32" s="40"/>
      <c r="E32" s="40">
        <v>4.7</v>
      </c>
      <c r="F32" s="40">
        <v>2.8</v>
      </c>
      <c r="G32" s="40">
        <v>13.6</v>
      </c>
      <c r="H32" s="40"/>
      <c r="I32" s="40"/>
      <c r="J32" s="40">
        <v>7</v>
      </c>
      <c r="K32" s="40">
        <v>4.3</v>
      </c>
      <c r="L32" s="40">
        <f t="shared" si="46"/>
        <v>62.7</v>
      </c>
      <c r="M32" s="25">
        <v>890600</v>
      </c>
      <c r="N32" s="25">
        <f t="shared" si="47"/>
        <v>43.639400000000002</v>
      </c>
      <c r="O32" s="25">
        <f t="shared" si="48"/>
        <v>0</v>
      </c>
      <c r="P32" s="25">
        <f t="shared" si="49"/>
        <v>0</v>
      </c>
      <c r="Q32" s="25">
        <f t="shared" si="50"/>
        <v>41.858199999999997</v>
      </c>
      <c r="R32" s="25">
        <f t="shared" si="51"/>
        <v>24.936800000000002</v>
      </c>
      <c r="S32" s="25">
        <f t="shared" si="52"/>
        <v>121.1216</v>
      </c>
      <c r="T32" s="25">
        <f t="shared" si="53"/>
        <v>0</v>
      </c>
      <c r="U32" s="25">
        <f t="shared" si="54"/>
        <v>0</v>
      </c>
      <c r="V32" s="25">
        <f t="shared" si="55"/>
        <v>62.341999999999999</v>
      </c>
      <c r="W32" s="25">
        <f t="shared" si="56"/>
        <v>38.2958</v>
      </c>
      <c r="X32" s="25">
        <f t="shared" si="57"/>
        <v>558.40620000000001</v>
      </c>
      <c r="Y32" s="25">
        <v>4391</v>
      </c>
      <c r="Z32" s="25">
        <v>3591.9556600000001</v>
      </c>
      <c r="AA32" s="40">
        <f t="shared" si="58"/>
        <v>1.2149203423073436</v>
      </c>
      <c r="AB32" s="40">
        <f t="shared" si="59"/>
        <v>0</v>
      </c>
      <c r="AC32" s="40">
        <f t="shared" si="60"/>
        <v>0</v>
      </c>
      <c r="AD32" s="40">
        <f t="shared" si="61"/>
        <v>1.1653317569070436</v>
      </c>
      <c r="AE32" s="40">
        <f t="shared" si="62"/>
        <v>0.69424019560419636</v>
      </c>
      <c r="AF32" s="40">
        <f t="shared" si="63"/>
        <v>3.3720238072203821</v>
      </c>
      <c r="AG32" s="40">
        <f t="shared" si="64"/>
        <v>0</v>
      </c>
      <c r="AH32" s="40">
        <f t="shared" si="65"/>
        <v>0</v>
      </c>
      <c r="AI32" s="40">
        <f t="shared" si="66"/>
        <v>1.7356004890104906</v>
      </c>
      <c r="AJ32" s="40">
        <f t="shared" si="67"/>
        <v>1.0661545861064443</v>
      </c>
      <c r="AK32" s="40">
        <f t="shared" si="68"/>
        <v>15.546021522993968</v>
      </c>
      <c r="AL32" s="28">
        <f t="shared" si="23"/>
        <v>24.794292700149867</v>
      </c>
    </row>
    <row r="33" spans="1:38">
      <c r="A33" s="13">
        <v>1948</v>
      </c>
      <c r="B33" s="40">
        <v>5.5</v>
      </c>
      <c r="C33" s="40"/>
      <c r="D33" s="40"/>
      <c r="E33" s="40">
        <v>4.7</v>
      </c>
      <c r="F33" s="40">
        <v>2.4</v>
      </c>
      <c r="G33" s="40">
        <v>4.9000000000000004</v>
      </c>
      <c r="H33" s="40"/>
      <c r="I33" s="40"/>
      <c r="J33" s="40">
        <v>5.0999999999999996</v>
      </c>
      <c r="K33" s="40">
        <v>3.5</v>
      </c>
      <c r="L33" s="40">
        <f t="shared" si="46"/>
        <v>73.900000000000006</v>
      </c>
      <c r="M33" s="25">
        <v>776900</v>
      </c>
      <c r="N33" s="25">
        <f t="shared" si="47"/>
        <v>42.729500000000002</v>
      </c>
      <c r="O33" s="25">
        <f t="shared" si="48"/>
        <v>0</v>
      </c>
      <c r="P33" s="25">
        <f t="shared" si="49"/>
        <v>0</v>
      </c>
      <c r="Q33" s="25">
        <f t="shared" si="50"/>
        <v>36.514299999999999</v>
      </c>
      <c r="R33" s="25">
        <f t="shared" si="51"/>
        <v>18.645600000000002</v>
      </c>
      <c r="S33" s="25">
        <f t="shared" si="52"/>
        <v>38.068100000000001</v>
      </c>
      <c r="T33" s="25">
        <f t="shared" si="53"/>
        <v>0</v>
      </c>
      <c r="U33" s="25">
        <f t="shared" si="54"/>
        <v>0</v>
      </c>
      <c r="V33" s="25">
        <f t="shared" si="55"/>
        <v>39.621899999999997</v>
      </c>
      <c r="W33" s="25">
        <f t="shared" si="56"/>
        <v>27.191500000000001</v>
      </c>
      <c r="X33" s="25">
        <f t="shared" si="57"/>
        <v>574.12910000000011</v>
      </c>
      <c r="Y33" s="25">
        <v>4089</v>
      </c>
      <c r="Z33" s="25">
        <v>2648.673303</v>
      </c>
      <c r="AA33" s="40">
        <f t="shared" si="58"/>
        <v>1.6132416161556333</v>
      </c>
      <c r="AB33" s="40">
        <f t="shared" si="59"/>
        <v>0</v>
      </c>
      <c r="AC33" s="40">
        <f t="shared" si="60"/>
        <v>0</v>
      </c>
      <c r="AD33" s="40">
        <f t="shared" si="61"/>
        <v>1.3785882901693596</v>
      </c>
      <c r="AE33" s="40">
        <f t="shared" si="62"/>
        <v>0.70395997795882193</v>
      </c>
      <c r="AF33" s="40">
        <f t="shared" si="63"/>
        <v>1.4372516216659279</v>
      </c>
      <c r="AG33" s="40">
        <f t="shared" si="64"/>
        <v>0</v>
      </c>
      <c r="AH33" s="40">
        <f t="shared" si="65"/>
        <v>0</v>
      </c>
      <c r="AI33" s="40">
        <f t="shared" si="66"/>
        <v>1.4959149531624965</v>
      </c>
      <c r="AJ33" s="40">
        <f t="shared" si="67"/>
        <v>1.0266083011899487</v>
      </c>
      <c r="AK33" s="40">
        <f t="shared" si="68"/>
        <v>21.676100987982061</v>
      </c>
      <c r="AL33" s="28">
        <f t="shared" si="23"/>
        <v>29.331665748284248</v>
      </c>
    </row>
    <row r="34" spans="1:38">
      <c r="A34" s="13">
        <v>1947</v>
      </c>
      <c r="B34" s="40">
        <v>5.5</v>
      </c>
      <c r="C34" s="40"/>
      <c r="D34" s="40"/>
      <c r="E34" s="40">
        <v>3.4</v>
      </c>
      <c r="F34" s="40">
        <v>2.1</v>
      </c>
      <c r="G34" s="40">
        <v>1.8</v>
      </c>
      <c r="H34" s="40"/>
      <c r="I34" s="40"/>
      <c r="J34" s="40">
        <v>4.2</v>
      </c>
      <c r="K34" s="40">
        <v>4.5</v>
      </c>
      <c r="L34" s="40">
        <f t="shared" si="46"/>
        <v>78.5</v>
      </c>
      <c r="M34" s="25">
        <v>588700</v>
      </c>
      <c r="N34" s="25">
        <f t="shared" si="47"/>
        <v>32.378500000000003</v>
      </c>
      <c r="O34" s="25">
        <f t="shared" si="48"/>
        <v>0</v>
      </c>
      <c r="P34" s="25">
        <f t="shared" si="49"/>
        <v>0</v>
      </c>
      <c r="Q34" s="25">
        <f t="shared" si="50"/>
        <v>20.015799999999999</v>
      </c>
      <c r="R34" s="25">
        <f t="shared" si="51"/>
        <v>12.3627</v>
      </c>
      <c r="S34" s="25">
        <f t="shared" si="52"/>
        <v>10.5966</v>
      </c>
      <c r="T34" s="25">
        <f t="shared" si="53"/>
        <v>0</v>
      </c>
      <c r="U34" s="25">
        <f t="shared" si="54"/>
        <v>0</v>
      </c>
      <c r="V34" s="25">
        <f t="shared" si="55"/>
        <v>24.7254</v>
      </c>
      <c r="W34" s="25">
        <f t="shared" si="56"/>
        <v>26.491499999999998</v>
      </c>
      <c r="X34" s="25">
        <f t="shared" si="57"/>
        <v>462.12950000000001</v>
      </c>
      <c r="Y34" s="65">
        <v>2712.8610899826699</v>
      </c>
      <c r="Z34" s="65">
        <v>1917.366747</v>
      </c>
      <c r="AA34" s="40">
        <f t="shared" si="58"/>
        <v>1.6886962314675005</v>
      </c>
      <c r="AB34" s="40">
        <f t="shared" si="59"/>
        <v>0</v>
      </c>
      <c r="AC34" s="40">
        <f t="shared" si="60"/>
        <v>0</v>
      </c>
      <c r="AD34" s="40">
        <f t="shared" si="61"/>
        <v>1.0439213067253637</v>
      </c>
      <c r="AE34" s="40">
        <f t="shared" si="62"/>
        <v>0.64477492474213649</v>
      </c>
      <c r="AF34" s="40">
        <f t="shared" si="63"/>
        <v>0.55266422120754555</v>
      </c>
      <c r="AG34" s="40">
        <f t="shared" si="64"/>
        <v>0</v>
      </c>
      <c r="AH34" s="40">
        <f t="shared" si="65"/>
        <v>0</v>
      </c>
      <c r="AI34" s="40">
        <f t="shared" si="66"/>
        <v>1.289549849484273</v>
      </c>
      <c r="AJ34" s="40">
        <f t="shared" si="67"/>
        <v>1.3816605530188637</v>
      </c>
      <c r="AK34" s="40">
        <f t="shared" si="68"/>
        <v>24.102300758217957</v>
      </c>
      <c r="AL34" s="28">
        <f t="shared" si="23"/>
        <v>30.703567844863642</v>
      </c>
    </row>
    <row r="35" spans="1:38">
      <c r="A35" s="13">
        <v>1946</v>
      </c>
      <c r="B35" s="40">
        <v>7.5</v>
      </c>
      <c r="C35" s="40"/>
      <c r="D35" s="40"/>
      <c r="E35" s="40">
        <v>2.2999999999999998</v>
      </c>
      <c r="F35" s="40">
        <v>1.8</v>
      </c>
      <c r="G35" s="40">
        <v>1.7</v>
      </c>
      <c r="H35" s="40"/>
      <c r="I35" s="40"/>
      <c r="J35" s="40">
        <v>2.7</v>
      </c>
      <c r="K35" s="40">
        <v>4.5</v>
      </c>
      <c r="L35" s="40">
        <f t="shared" si="46"/>
        <v>79.5</v>
      </c>
      <c r="M35" s="25">
        <v>490100</v>
      </c>
      <c r="N35" s="25">
        <f t="shared" si="47"/>
        <v>36.7575</v>
      </c>
      <c r="O35" s="25">
        <f t="shared" si="48"/>
        <v>0</v>
      </c>
      <c r="P35" s="25">
        <f t="shared" si="49"/>
        <v>0</v>
      </c>
      <c r="Q35" s="25">
        <f t="shared" si="50"/>
        <v>11.2723</v>
      </c>
      <c r="R35" s="25">
        <f t="shared" si="51"/>
        <v>8.8217999999999996</v>
      </c>
      <c r="S35" s="25">
        <f t="shared" si="52"/>
        <v>8.3316999999999997</v>
      </c>
      <c r="T35" s="25">
        <f t="shared" si="53"/>
        <v>0</v>
      </c>
      <c r="U35" s="25">
        <f t="shared" si="54"/>
        <v>0</v>
      </c>
      <c r="V35" s="25">
        <f t="shared" si="55"/>
        <v>13.232699999999999</v>
      </c>
      <c r="W35" s="25">
        <f t="shared" si="56"/>
        <v>22.054500000000001</v>
      </c>
      <c r="X35" s="25">
        <f t="shared" si="57"/>
        <v>389.62950000000001</v>
      </c>
      <c r="Y35" s="65">
        <v>1937.7579214161899</v>
      </c>
      <c r="Z35" s="65">
        <v>1324.833613</v>
      </c>
      <c r="AA35" s="40">
        <f t="shared" si="58"/>
        <v>2.7744993514140255</v>
      </c>
      <c r="AB35" s="40">
        <f t="shared" si="59"/>
        <v>0</v>
      </c>
      <c r="AC35" s="40">
        <f t="shared" si="60"/>
        <v>0</v>
      </c>
      <c r="AD35" s="40">
        <f t="shared" si="61"/>
        <v>0.85084646776696782</v>
      </c>
      <c r="AE35" s="40">
        <f t="shared" si="62"/>
        <v>0.66587984433936609</v>
      </c>
      <c r="AF35" s="40">
        <f t="shared" si="63"/>
        <v>0.62888651965384568</v>
      </c>
      <c r="AG35" s="40">
        <f t="shared" si="64"/>
        <v>0</v>
      </c>
      <c r="AH35" s="40">
        <f t="shared" si="65"/>
        <v>0</v>
      </c>
      <c r="AI35" s="40">
        <f t="shared" si="66"/>
        <v>0.99881976650904913</v>
      </c>
      <c r="AJ35" s="40">
        <f t="shared" si="67"/>
        <v>1.6646996108484156</v>
      </c>
      <c r="AK35" s="40">
        <f t="shared" si="68"/>
        <v>29.409693124988667</v>
      </c>
      <c r="AL35" s="28">
        <f t="shared" si="23"/>
        <v>36.993324685520335</v>
      </c>
    </row>
    <row r="36" spans="1:38">
      <c r="A36" s="29">
        <v>1945</v>
      </c>
      <c r="B36" s="40">
        <v>19.3</v>
      </c>
      <c r="C36" s="40"/>
      <c r="D36" s="40"/>
      <c r="E36" s="40">
        <v>1.7</v>
      </c>
      <c r="F36" s="40">
        <v>1.4</v>
      </c>
      <c r="G36" s="40">
        <v>1.9</v>
      </c>
      <c r="H36" s="40"/>
      <c r="I36" s="40"/>
      <c r="J36" s="40">
        <v>2.4</v>
      </c>
      <c r="K36" s="40">
        <v>5.0999999999999996</v>
      </c>
      <c r="L36" s="40">
        <f t="shared" si="46"/>
        <v>68.2</v>
      </c>
      <c r="M36" s="25">
        <v>363900</v>
      </c>
      <c r="N36" s="25">
        <f t="shared" si="47"/>
        <v>70.232699999999994</v>
      </c>
      <c r="O36" s="25">
        <f t="shared" si="48"/>
        <v>0</v>
      </c>
      <c r="P36" s="25">
        <f t="shared" si="49"/>
        <v>0</v>
      </c>
      <c r="Q36" s="25">
        <f t="shared" si="50"/>
        <v>6.1863000000000001</v>
      </c>
      <c r="R36" s="25">
        <f t="shared" si="51"/>
        <v>5.0945999999999998</v>
      </c>
      <c r="S36" s="25">
        <f t="shared" si="52"/>
        <v>6.9141000000000004</v>
      </c>
      <c r="T36" s="25">
        <f t="shared" si="53"/>
        <v>0</v>
      </c>
      <c r="U36" s="25">
        <f t="shared" si="54"/>
        <v>0</v>
      </c>
      <c r="V36" s="25">
        <f t="shared" si="55"/>
        <v>8.7335999999999991</v>
      </c>
      <c r="W36" s="25">
        <f t="shared" si="56"/>
        <v>18.558899999999998</v>
      </c>
      <c r="X36" s="25">
        <f t="shared" si="57"/>
        <v>248.1798</v>
      </c>
      <c r="Y36" s="65">
        <v>1156.2489415392499</v>
      </c>
      <c r="Z36" s="65">
        <v>844.035529</v>
      </c>
      <c r="AA36" s="40">
        <f t="shared" si="58"/>
        <v>8.3210596695154049</v>
      </c>
      <c r="AB36" s="40">
        <f t="shared" si="59"/>
        <v>0</v>
      </c>
      <c r="AC36" s="40">
        <f t="shared" si="60"/>
        <v>0</v>
      </c>
      <c r="AD36" s="40">
        <f t="shared" si="61"/>
        <v>0.73294307969824812</v>
      </c>
      <c r="AE36" s="40">
        <f t="shared" si="62"/>
        <v>0.60360018328091014</v>
      </c>
      <c r="AF36" s="40">
        <f t="shared" si="63"/>
        <v>0.81917167730980678</v>
      </c>
      <c r="AG36" s="40">
        <f t="shared" si="64"/>
        <v>0</v>
      </c>
      <c r="AH36" s="40">
        <f t="shared" si="65"/>
        <v>0</v>
      </c>
      <c r="AI36" s="40">
        <f t="shared" si="66"/>
        <v>1.0347431713387032</v>
      </c>
      <c r="AJ36" s="40">
        <f t="shared" si="67"/>
        <v>2.1988292390947444</v>
      </c>
      <c r="AK36" s="40">
        <f t="shared" si="68"/>
        <v>29.403951785541484</v>
      </c>
      <c r="AL36" s="28">
        <f t="shared" si="23"/>
        <v>43.114298805779299</v>
      </c>
    </row>
    <row r="37" spans="1:38">
      <c r="A37" s="29">
        <v>1944</v>
      </c>
      <c r="B37" s="40">
        <v>63</v>
      </c>
      <c r="C37" s="40"/>
      <c r="D37" s="40"/>
      <c r="E37" s="40">
        <v>0.5</v>
      </c>
      <c r="F37" s="40">
        <v>0.7</v>
      </c>
      <c r="G37" s="40">
        <v>2.5</v>
      </c>
      <c r="H37" s="40"/>
      <c r="I37" s="40"/>
      <c r="J37" s="40">
        <v>1.8</v>
      </c>
      <c r="K37" s="40">
        <v>3.9</v>
      </c>
      <c r="L37" s="40">
        <f t="shared" si="46"/>
        <v>27.599999999999994</v>
      </c>
      <c r="M37" s="25">
        <v>347800</v>
      </c>
      <c r="N37" s="25">
        <f t="shared" si="47"/>
        <v>219.114</v>
      </c>
      <c r="O37" s="25">
        <f t="shared" si="48"/>
        <v>0</v>
      </c>
      <c r="P37" s="25">
        <f t="shared" si="49"/>
        <v>0</v>
      </c>
      <c r="Q37" s="25">
        <f t="shared" si="50"/>
        <v>1.7390000000000001</v>
      </c>
      <c r="R37" s="25">
        <f t="shared" si="51"/>
        <v>2.4345999999999997</v>
      </c>
      <c r="S37" s="25">
        <f t="shared" si="52"/>
        <v>8.6950000000000003</v>
      </c>
      <c r="T37" s="25">
        <f t="shared" si="53"/>
        <v>0</v>
      </c>
      <c r="U37" s="25">
        <f t="shared" si="54"/>
        <v>0</v>
      </c>
      <c r="V37" s="25">
        <f t="shared" si="55"/>
        <v>6.2603999999999997</v>
      </c>
      <c r="W37" s="25">
        <f t="shared" si="56"/>
        <v>13.5642</v>
      </c>
      <c r="X37" s="25">
        <f t="shared" si="57"/>
        <v>95.992799999999988</v>
      </c>
      <c r="Y37" s="65">
        <v>849.83763385525504</v>
      </c>
      <c r="Z37" s="65">
        <v>740.51093490000005</v>
      </c>
      <c r="AA37" s="40">
        <f t="shared" si="58"/>
        <v>29.589569805554536</v>
      </c>
      <c r="AB37" s="40">
        <f t="shared" si="59"/>
        <v>0</v>
      </c>
      <c r="AC37" s="40">
        <f t="shared" si="60"/>
        <v>0</v>
      </c>
      <c r="AD37" s="40">
        <f t="shared" si="61"/>
        <v>0.23483785559963916</v>
      </c>
      <c r="AE37" s="40">
        <f t="shared" si="62"/>
        <v>0.32877299783949476</v>
      </c>
      <c r="AF37" s="40">
        <f t="shared" si="63"/>
        <v>1.1741892779981957</v>
      </c>
      <c r="AG37" s="40">
        <f t="shared" si="64"/>
        <v>0</v>
      </c>
      <c r="AH37" s="40">
        <f t="shared" si="65"/>
        <v>0</v>
      </c>
      <c r="AI37" s="40">
        <f t="shared" si="66"/>
        <v>0.84541628015870085</v>
      </c>
      <c r="AJ37" s="40">
        <f t="shared" si="67"/>
        <v>1.8317352736771855</v>
      </c>
      <c r="AK37" s="40">
        <f t="shared" si="68"/>
        <v>12.96304962910008</v>
      </c>
      <c r="AL37" s="28">
        <f t="shared" si="23"/>
        <v>46.967571119927825</v>
      </c>
    </row>
    <row r="38" spans="1:38">
      <c r="A38" s="29">
        <v>1943</v>
      </c>
      <c r="B38" s="40">
        <v>65.5</v>
      </c>
      <c r="C38" s="40"/>
      <c r="D38" s="40"/>
      <c r="E38" s="40">
        <v>0.5</v>
      </c>
      <c r="F38" s="40">
        <v>0.8</v>
      </c>
      <c r="G38" s="40">
        <v>2.5</v>
      </c>
      <c r="H38" s="40"/>
      <c r="I38" s="40"/>
      <c r="J38" s="40">
        <v>1.9</v>
      </c>
      <c r="K38" s="40">
        <v>4.2</v>
      </c>
      <c r="L38" s="40">
        <f t="shared" si="46"/>
        <v>24.599999999999994</v>
      </c>
      <c r="M38" s="25">
        <v>295100</v>
      </c>
      <c r="N38" s="25">
        <f t="shared" si="47"/>
        <v>193.29050000000001</v>
      </c>
      <c r="O38" s="25">
        <f t="shared" si="48"/>
        <v>0</v>
      </c>
      <c r="P38" s="25">
        <f t="shared" si="49"/>
        <v>0</v>
      </c>
      <c r="Q38" s="25">
        <f t="shared" si="50"/>
        <v>1.4755</v>
      </c>
      <c r="R38" s="25">
        <f t="shared" si="51"/>
        <v>2.3607999999999998</v>
      </c>
      <c r="S38" s="25">
        <f t="shared" si="52"/>
        <v>7.3775000000000004</v>
      </c>
      <c r="T38" s="25">
        <f t="shared" si="53"/>
        <v>0</v>
      </c>
      <c r="U38" s="25">
        <f t="shared" si="54"/>
        <v>0</v>
      </c>
      <c r="V38" s="25">
        <f t="shared" si="55"/>
        <v>5.6069000000000004</v>
      </c>
      <c r="W38" s="25">
        <f t="shared" si="56"/>
        <v>12.3942</v>
      </c>
      <c r="X38" s="25">
        <f t="shared" si="57"/>
        <v>72.594599999999986</v>
      </c>
      <c r="Y38" s="65">
        <v>788.982426405821</v>
      </c>
      <c r="Z38" s="65">
        <v>573.12771399999997</v>
      </c>
      <c r="AA38" s="40">
        <f t="shared" si="58"/>
        <v>33.725554580318203</v>
      </c>
      <c r="AB38" s="40">
        <f t="shared" si="59"/>
        <v>0</v>
      </c>
      <c r="AC38" s="40">
        <f t="shared" si="60"/>
        <v>0</v>
      </c>
      <c r="AD38" s="40">
        <f t="shared" si="61"/>
        <v>0.25744698152914663</v>
      </c>
      <c r="AE38" s="40">
        <f t="shared" si="62"/>
        <v>0.4119151704466345</v>
      </c>
      <c r="AF38" s="40">
        <f t="shared" si="63"/>
        <v>1.287234907645733</v>
      </c>
      <c r="AG38" s="40">
        <f t="shared" si="64"/>
        <v>0</v>
      </c>
      <c r="AH38" s="40">
        <f t="shared" si="65"/>
        <v>0</v>
      </c>
      <c r="AI38" s="40">
        <f t="shared" si="66"/>
        <v>0.97829852981075716</v>
      </c>
      <c r="AJ38" s="40">
        <f t="shared" si="67"/>
        <v>2.1625546448448314</v>
      </c>
      <c r="AK38" s="40">
        <f t="shared" si="68"/>
        <v>12.666391491234009</v>
      </c>
      <c r="AL38" s="28">
        <f t="shared" ref="AL38:AL69" si="69">SUM(AA38:AK38)</f>
        <v>51.489396305829317</v>
      </c>
    </row>
    <row r="39" spans="1:38">
      <c r="A39" s="29">
        <v>1942</v>
      </c>
      <c r="B39" s="40">
        <v>74.2</v>
      </c>
      <c r="C39" s="40"/>
      <c r="D39" s="40"/>
      <c r="E39" s="40">
        <v>0.6</v>
      </c>
      <c r="F39" s="40">
        <v>0.6</v>
      </c>
      <c r="G39" s="40">
        <v>2.6</v>
      </c>
      <c r="H39" s="40"/>
      <c r="I39" s="40"/>
      <c r="J39" s="40">
        <v>1.7</v>
      </c>
      <c r="K39" s="40">
        <v>3.7</v>
      </c>
      <c r="L39" s="40">
        <f t="shared" si="46"/>
        <v>16.600000000000009</v>
      </c>
      <c r="M39" s="25">
        <v>246700</v>
      </c>
      <c r="N39" s="25">
        <f t="shared" si="47"/>
        <v>183.0514</v>
      </c>
      <c r="O39" s="25">
        <f t="shared" si="48"/>
        <v>0</v>
      </c>
      <c r="P39" s="25">
        <f t="shared" si="49"/>
        <v>0</v>
      </c>
      <c r="Q39" s="25">
        <f t="shared" si="50"/>
        <v>1.4802</v>
      </c>
      <c r="R39" s="25">
        <f t="shared" si="51"/>
        <v>1.4802</v>
      </c>
      <c r="S39" s="25">
        <f t="shared" si="52"/>
        <v>6.4142000000000001</v>
      </c>
      <c r="T39" s="25">
        <f t="shared" si="53"/>
        <v>0</v>
      </c>
      <c r="U39" s="25">
        <f t="shared" si="54"/>
        <v>0</v>
      </c>
      <c r="V39" s="25">
        <f t="shared" si="55"/>
        <v>4.1939000000000002</v>
      </c>
      <c r="W39" s="25">
        <f t="shared" si="56"/>
        <v>9.1279000000000003</v>
      </c>
      <c r="X39" s="25">
        <f t="shared" si="57"/>
        <v>40.952200000000026</v>
      </c>
      <c r="Y39" s="65">
        <v>619.22842667845202</v>
      </c>
      <c r="Z39" s="65">
        <v>475.44002519999998</v>
      </c>
      <c r="AA39" s="40">
        <f t="shared" si="58"/>
        <v>38.501470279662939</v>
      </c>
      <c r="AB39" s="40">
        <f t="shared" si="59"/>
        <v>0</v>
      </c>
      <c r="AC39" s="40">
        <f t="shared" si="60"/>
        <v>0</v>
      </c>
      <c r="AD39" s="40">
        <f t="shared" si="61"/>
        <v>0.31133264377085934</v>
      </c>
      <c r="AE39" s="40">
        <f t="shared" si="62"/>
        <v>0.31133264377085934</v>
      </c>
      <c r="AF39" s="40">
        <f t="shared" si="63"/>
        <v>1.3491081230070572</v>
      </c>
      <c r="AG39" s="40">
        <f t="shared" si="64"/>
        <v>0</v>
      </c>
      <c r="AH39" s="40">
        <f t="shared" si="65"/>
        <v>0</v>
      </c>
      <c r="AI39" s="40">
        <f t="shared" si="66"/>
        <v>0.88210915735076834</v>
      </c>
      <c r="AJ39" s="40">
        <f t="shared" si="67"/>
        <v>1.9198846365869664</v>
      </c>
      <c r="AK39" s="40">
        <f t="shared" si="68"/>
        <v>8.6135364776604479</v>
      </c>
      <c r="AL39" s="28">
        <f t="shared" si="69"/>
        <v>51.888773961809896</v>
      </c>
    </row>
    <row r="40" spans="1:38">
      <c r="A40" s="29">
        <v>1941</v>
      </c>
      <c r="B40" s="40">
        <v>74.7</v>
      </c>
      <c r="C40" s="40"/>
      <c r="D40" s="40"/>
      <c r="E40" s="40">
        <v>1.2</v>
      </c>
      <c r="F40" s="40">
        <v>0.8</v>
      </c>
      <c r="G40" s="40">
        <v>2</v>
      </c>
      <c r="H40" s="40"/>
      <c r="I40" s="40"/>
      <c r="J40" s="40">
        <v>2</v>
      </c>
      <c r="K40" s="40">
        <v>4.0999999999999996</v>
      </c>
      <c r="L40" s="40">
        <f t="shared" si="46"/>
        <v>15.200000000000003</v>
      </c>
      <c r="M40" s="25">
        <v>181700</v>
      </c>
      <c r="N40" s="25">
        <f t="shared" si="47"/>
        <v>135.72989999999999</v>
      </c>
      <c r="O40" s="25">
        <f t="shared" si="48"/>
        <v>0</v>
      </c>
      <c r="P40" s="25">
        <f t="shared" si="49"/>
        <v>0</v>
      </c>
      <c r="Q40" s="25">
        <f t="shared" si="50"/>
        <v>2.1804000000000001</v>
      </c>
      <c r="R40" s="25">
        <f t="shared" si="51"/>
        <v>1.4536</v>
      </c>
      <c r="S40" s="25">
        <f t="shared" si="52"/>
        <v>3.6339999999999999</v>
      </c>
      <c r="T40" s="25">
        <f t="shared" si="53"/>
        <v>0</v>
      </c>
      <c r="U40" s="25">
        <f t="shared" si="54"/>
        <v>0</v>
      </c>
      <c r="V40" s="25">
        <f t="shared" si="55"/>
        <v>3.6339999999999999</v>
      </c>
      <c r="W40" s="25">
        <f t="shared" si="56"/>
        <v>7.4496999999999991</v>
      </c>
      <c r="X40" s="25">
        <f t="shared" si="57"/>
        <v>27.618400000000005</v>
      </c>
      <c r="Y40" s="65">
        <v>492.17983568752902</v>
      </c>
      <c r="Z40" s="65">
        <v>397.70210830000002</v>
      </c>
      <c r="AA40" s="40">
        <f t="shared" si="58"/>
        <v>34.128534188612946</v>
      </c>
      <c r="AB40" s="40">
        <f t="shared" si="59"/>
        <v>0</v>
      </c>
      <c r="AC40" s="40">
        <f t="shared" si="60"/>
        <v>0</v>
      </c>
      <c r="AD40" s="40">
        <f t="shared" si="61"/>
        <v>0.54824954519860158</v>
      </c>
      <c r="AE40" s="40">
        <f t="shared" si="62"/>
        <v>0.36549969679906774</v>
      </c>
      <c r="AF40" s="40">
        <f t="shared" si="63"/>
        <v>0.91374924199766927</v>
      </c>
      <c r="AG40" s="40">
        <f t="shared" si="64"/>
        <v>0</v>
      </c>
      <c r="AH40" s="40">
        <f t="shared" si="65"/>
        <v>0</v>
      </c>
      <c r="AI40" s="40">
        <f t="shared" si="66"/>
        <v>0.91374924199766927</v>
      </c>
      <c r="AJ40" s="40">
        <f t="shared" si="67"/>
        <v>1.8731859460952218</v>
      </c>
      <c r="AK40" s="40">
        <f t="shared" si="68"/>
        <v>6.9444942391822879</v>
      </c>
      <c r="AL40" s="28">
        <f t="shared" si="69"/>
        <v>45.687462099883469</v>
      </c>
    </row>
    <row r="41" spans="1:38">
      <c r="A41" s="29">
        <v>1940</v>
      </c>
      <c r="B41" s="40">
        <v>76.7</v>
      </c>
      <c r="C41" s="40"/>
      <c r="D41" s="40"/>
      <c r="E41" s="40">
        <v>0.6</v>
      </c>
      <c r="F41" s="40">
        <v>0.9</v>
      </c>
      <c r="G41" s="40">
        <v>2.1</v>
      </c>
      <c r="H41" s="40"/>
      <c r="I41" s="40"/>
      <c r="J41" s="40">
        <v>2</v>
      </c>
      <c r="K41" s="40">
        <v>3.2</v>
      </c>
      <c r="L41" s="40">
        <f t="shared" si="46"/>
        <v>14.5</v>
      </c>
      <c r="M41" s="25">
        <v>174800</v>
      </c>
      <c r="N41" s="25">
        <f t="shared" si="47"/>
        <v>134.07159999999999</v>
      </c>
      <c r="O41" s="25">
        <f t="shared" si="48"/>
        <v>0</v>
      </c>
      <c r="P41" s="25">
        <f t="shared" si="49"/>
        <v>0</v>
      </c>
      <c r="Q41" s="25">
        <f t="shared" si="50"/>
        <v>1.0488</v>
      </c>
      <c r="R41" s="25">
        <f t="shared" si="51"/>
        <v>1.5731999999999999</v>
      </c>
      <c r="S41" s="25">
        <f t="shared" si="52"/>
        <v>3.6707999999999998</v>
      </c>
      <c r="T41" s="25">
        <f t="shared" si="53"/>
        <v>0</v>
      </c>
      <c r="U41" s="25">
        <f t="shared" si="54"/>
        <v>0</v>
      </c>
      <c r="V41" s="25">
        <f t="shared" si="55"/>
        <v>3.496</v>
      </c>
      <c r="W41" s="25">
        <f t="shared" si="56"/>
        <v>5.5936000000000003</v>
      </c>
      <c r="X41" s="25">
        <f t="shared" si="57"/>
        <v>25.346</v>
      </c>
      <c r="Y41" s="65">
        <v>388.61921950164901</v>
      </c>
      <c r="Z41" s="65">
        <v>342.71502650000002</v>
      </c>
      <c r="AA41" s="40">
        <f t="shared" si="58"/>
        <v>39.120432322216836</v>
      </c>
      <c r="AB41" s="40">
        <f t="shared" si="59"/>
        <v>0</v>
      </c>
      <c r="AC41" s="40">
        <f t="shared" si="60"/>
        <v>0</v>
      </c>
      <c r="AD41" s="40">
        <f t="shared" si="61"/>
        <v>0.30602684997822815</v>
      </c>
      <c r="AE41" s="40">
        <f t="shared" si="62"/>
        <v>0.45904027496734223</v>
      </c>
      <c r="AF41" s="40">
        <f t="shared" si="63"/>
        <v>1.0710939749237987</v>
      </c>
      <c r="AG41" s="40">
        <f t="shared" si="64"/>
        <v>0</v>
      </c>
      <c r="AH41" s="40">
        <f t="shared" si="65"/>
        <v>0</v>
      </c>
      <c r="AI41" s="40">
        <f t="shared" si="66"/>
        <v>1.0200894999274273</v>
      </c>
      <c r="AJ41" s="40">
        <f t="shared" si="67"/>
        <v>1.6321431998838836</v>
      </c>
      <c r="AK41" s="40">
        <f t="shared" si="68"/>
        <v>7.3956488744738476</v>
      </c>
      <c r="AL41" s="28">
        <f t="shared" si="69"/>
        <v>51.004474996371371</v>
      </c>
    </row>
    <row r="42" spans="1:38">
      <c r="A42" s="29">
        <v>1939</v>
      </c>
      <c r="B42" s="40">
        <v>37.6</v>
      </c>
      <c r="C42" s="40">
        <v>2.9</v>
      </c>
      <c r="D42" s="40">
        <v>2.1</v>
      </c>
      <c r="E42" s="40">
        <v>7.7</v>
      </c>
      <c r="F42" s="40">
        <v>2.8</v>
      </c>
      <c r="G42" s="40">
        <v>3.4</v>
      </c>
      <c r="H42" s="40">
        <v>3.2</v>
      </c>
      <c r="I42" s="40"/>
      <c r="J42" s="40">
        <v>7.3</v>
      </c>
      <c r="K42" s="40">
        <v>2.8</v>
      </c>
      <c r="L42" s="40">
        <f t="shared" si="46"/>
        <v>30.200000000000003</v>
      </c>
      <c r="M42" s="25">
        <v>83579</v>
      </c>
      <c r="N42" s="25">
        <f t="shared" si="47"/>
        <v>31.425704</v>
      </c>
      <c r="O42" s="25">
        <f t="shared" si="48"/>
        <v>2.423791</v>
      </c>
      <c r="P42" s="25">
        <f t="shared" si="49"/>
        <v>1.7551589999999999</v>
      </c>
      <c r="Q42" s="25">
        <f t="shared" si="50"/>
        <v>6.4355830000000003</v>
      </c>
      <c r="R42" s="25">
        <f t="shared" si="51"/>
        <v>2.3402119999999997</v>
      </c>
      <c r="S42" s="25">
        <f t="shared" si="52"/>
        <v>2.8416859999999997</v>
      </c>
      <c r="T42" s="25">
        <f t="shared" si="53"/>
        <v>2.674528</v>
      </c>
      <c r="U42" s="25">
        <f t="shared" si="54"/>
        <v>0</v>
      </c>
      <c r="V42" s="25">
        <f t="shared" si="55"/>
        <v>6.1012669999999991</v>
      </c>
      <c r="W42" s="25">
        <f t="shared" si="56"/>
        <v>2.3402119999999997</v>
      </c>
      <c r="X42" s="25">
        <f t="shared" si="57"/>
        <v>25.240858000000003</v>
      </c>
      <c r="Y42" s="65">
        <v>350.18435163884902</v>
      </c>
      <c r="Z42" s="65">
        <v>352.44562569999999</v>
      </c>
      <c r="AA42" s="40">
        <f t="shared" si="58"/>
        <v>8.9164687283562447</v>
      </c>
      <c r="AB42" s="40">
        <f t="shared" si="59"/>
        <v>0.68770636468705082</v>
      </c>
      <c r="AC42" s="40">
        <f t="shared" si="60"/>
        <v>0.49799426408372643</v>
      </c>
      <c r="AD42" s="40">
        <f t="shared" si="61"/>
        <v>1.8259789683069971</v>
      </c>
      <c r="AE42" s="40">
        <f t="shared" si="62"/>
        <v>0.66399235211163521</v>
      </c>
      <c r="AF42" s="40">
        <f t="shared" si="63"/>
        <v>0.80627642756412843</v>
      </c>
      <c r="AG42" s="40">
        <f t="shared" si="64"/>
        <v>0.75884840241329754</v>
      </c>
      <c r="AH42" s="40">
        <f t="shared" si="65"/>
        <v>0</v>
      </c>
      <c r="AI42" s="40">
        <f t="shared" si="66"/>
        <v>1.7311229180053345</v>
      </c>
      <c r="AJ42" s="40">
        <f t="shared" si="67"/>
        <v>0.66399235211163521</v>
      </c>
      <c r="AK42" s="40">
        <f t="shared" si="68"/>
        <v>7.1616317977754953</v>
      </c>
      <c r="AL42" s="28">
        <f t="shared" si="69"/>
        <v>23.714012575415545</v>
      </c>
    </row>
    <row r="43" spans="1:38">
      <c r="A43" s="13">
        <v>1938</v>
      </c>
      <c r="B43" s="40">
        <v>13.1</v>
      </c>
      <c r="C43" s="40">
        <v>5.0999999999999996</v>
      </c>
      <c r="D43" s="40">
        <v>3.2</v>
      </c>
      <c r="E43" s="40">
        <v>9.8000000000000007</v>
      </c>
      <c r="F43" s="40">
        <v>4.5999999999999996</v>
      </c>
      <c r="G43" s="40">
        <v>4.0999999999999996</v>
      </c>
      <c r="H43" s="40">
        <v>3.4</v>
      </c>
      <c r="I43" s="40"/>
      <c r="J43" s="40">
        <v>11.1</v>
      </c>
      <c r="K43" s="40">
        <v>6.2</v>
      </c>
      <c r="L43" s="40">
        <f t="shared" si="46"/>
        <v>39.4</v>
      </c>
      <c r="M43" s="25">
        <v>54328</v>
      </c>
      <c r="N43" s="25">
        <f t="shared" si="47"/>
        <v>7.1169679999999991</v>
      </c>
      <c r="O43" s="25">
        <f t="shared" si="48"/>
        <v>2.7707280000000001</v>
      </c>
      <c r="P43" s="25">
        <f t="shared" si="49"/>
        <v>1.738496</v>
      </c>
      <c r="Q43" s="25">
        <f t="shared" si="50"/>
        <v>5.3241440000000004</v>
      </c>
      <c r="R43" s="25">
        <f t="shared" si="51"/>
        <v>2.499088</v>
      </c>
      <c r="S43" s="25">
        <f t="shared" si="52"/>
        <v>2.2274479999999999</v>
      </c>
      <c r="T43" s="25">
        <f t="shared" si="53"/>
        <v>1.8471519999999999</v>
      </c>
      <c r="U43" s="25">
        <f t="shared" si="54"/>
        <v>0</v>
      </c>
      <c r="V43" s="25">
        <f t="shared" si="55"/>
        <v>6.0304079999999995</v>
      </c>
      <c r="W43" s="25">
        <f t="shared" si="56"/>
        <v>3.3683360000000002</v>
      </c>
      <c r="X43" s="25">
        <f t="shared" si="57"/>
        <v>21.405231999999998</v>
      </c>
      <c r="Y43" s="65">
        <v>346.981445983615</v>
      </c>
      <c r="Z43" s="65">
        <v>325.45876609999999</v>
      </c>
      <c r="AA43" s="40">
        <f t="shared" si="58"/>
        <v>2.1867495183132508</v>
      </c>
      <c r="AB43" s="40">
        <f t="shared" si="59"/>
        <v>0.85132996514485348</v>
      </c>
      <c r="AC43" s="40">
        <f t="shared" si="60"/>
        <v>0.53416782126735907</v>
      </c>
      <c r="AD43" s="40">
        <f t="shared" si="61"/>
        <v>1.635888952631287</v>
      </c>
      <c r="AE43" s="40">
        <f t="shared" si="62"/>
        <v>0.76786624307182849</v>
      </c>
      <c r="AF43" s="40">
        <f t="shared" si="63"/>
        <v>0.68440252099880372</v>
      </c>
      <c r="AG43" s="40">
        <f t="shared" si="64"/>
        <v>0.56755331009656895</v>
      </c>
      <c r="AH43" s="40">
        <f t="shared" si="65"/>
        <v>0</v>
      </c>
      <c r="AI43" s="40">
        <f t="shared" si="66"/>
        <v>1.8528946300211515</v>
      </c>
      <c r="AJ43" s="40">
        <f t="shared" si="67"/>
        <v>1.0349501537055081</v>
      </c>
      <c r="AK43" s="40">
        <f t="shared" si="68"/>
        <v>6.576941299354357</v>
      </c>
      <c r="AL43" s="28">
        <f t="shared" si="69"/>
        <v>16.692744414604967</v>
      </c>
    </row>
    <row r="44" spans="1:38">
      <c r="A44" s="13">
        <v>1937</v>
      </c>
      <c r="B44" s="40">
        <v>10.8</v>
      </c>
      <c r="C44" s="40">
        <v>3.7</v>
      </c>
      <c r="D44" s="40">
        <v>2.8</v>
      </c>
      <c r="E44" s="40">
        <v>7.7</v>
      </c>
      <c r="F44" s="40">
        <v>3.5</v>
      </c>
      <c r="G44" s="40">
        <v>3.1</v>
      </c>
      <c r="H44" s="40">
        <v>2.8</v>
      </c>
      <c r="I44" s="40"/>
      <c r="J44" s="40">
        <v>9.4</v>
      </c>
      <c r="K44" s="40">
        <v>10.8</v>
      </c>
      <c r="L44" s="40">
        <f t="shared" si="46"/>
        <v>45.400000000000006</v>
      </c>
      <c r="M44" s="25">
        <v>58981</v>
      </c>
      <c r="N44" s="25">
        <f t="shared" si="47"/>
        <v>6.3699480000000008</v>
      </c>
      <c r="O44" s="25">
        <f t="shared" si="48"/>
        <v>2.1822970000000002</v>
      </c>
      <c r="P44" s="25">
        <f t="shared" si="49"/>
        <v>1.6514679999999999</v>
      </c>
      <c r="Q44" s="25">
        <f t="shared" si="50"/>
        <v>4.5415369999999999</v>
      </c>
      <c r="R44" s="25">
        <f t="shared" si="51"/>
        <v>2.0643349999999998</v>
      </c>
      <c r="S44" s="25">
        <f t="shared" si="52"/>
        <v>1.828411</v>
      </c>
      <c r="T44" s="25">
        <f t="shared" si="53"/>
        <v>1.6514679999999999</v>
      </c>
      <c r="U44" s="25">
        <f t="shared" si="54"/>
        <v>0</v>
      </c>
      <c r="V44" s="25">
        <f t="shared" si="55"/>
        <v>5.5442140000000002</v>
      </c>
      <c r="W44" s="25">
        <f t="shared" si="56"/>
        <v>6.3699480000000008</v>
      </c>
      <c r="X44" s="25">
        <f t="shared" si="57"/>
        <v>26.777374000000005</v>
      </c>
      <c r="Y44" s="65">
        <v>334.169823362682</v>
      </c>
      <c r="Z44" s="65">
        <v>274.53576170000002</v>
      </c>
      <c r="AA44" s="40">
        <f t="shared" si="58"/>
        <v>2.3202616520906245</v>
      </c>
      <c r="AB44" s="40">
        <f t="shared" si="59"/>
        <v>0.79490445488289907</v>
      </c>
      <c r="AC44" s="40">
        <f t="shared" si="60"/>
        <v>0.60154931720868032</v>
      </c>
      <c r="AD44" s="40">
        <f t="shared" si="61"/>
        <v>1.6542606223238712</v>
      </c>
      <c r="AE44" s="40">
        <f t="shared" si="62"/>
        <v>0.75193664651085046</v>
      </c>
      <c r="AF44" s="40">
        <f t="shared" si="63"/>
        <v>0.66600102976675335</v>
      </c>
      <c r="AG44" s="40">
        <f t="shared" si="64"/>
        <v>0.60154931720868032</v>
      </c>
      <c r="AH44" s="40">
        <f t="shared" si="65"/>
        <v>0</v>
      </c>
      <c r="AI44" s="40">
        <f t="shared" si="66"/>
        <v>2.0194869934862845</v>
      </c>
      <c r="AJ44" s="40">
        <f t="shared" si="67"/>
        <v>2.3202616520906245</v>
      </c>
      <c r="AK44" s="40">
        <f t="shared" si="68"/>
        <v>9.753692500455033</v>
      </c>
      <c r="AL44" s="28">
        <f t="shared" si="69"/>
        <v>21.483904186024304</v>
      </c>
    </row>
    <row r="45" spans="1:38">
      <c r="A45" s="13">
        <v>1936</v>
      </c>
      <c r="B45" s="40">
        <v>11.8</v>
      </c>
      <c r="C45" s="40">
        <v>4.4000000000000004</v>
      </c>
      <c r="D45" s="40">
        <v>3.4</v>
      </c>
      <c r="E45" s="40">
        <v>9.1999999999999993</v>
      </c>
      <c r="F45" s="40">
        <v>3.6</v>
      </c>
      <c r="G45" s="40">
        <v>3.3</v>
      </c>
      <c r="H45" s="40">
        <v>3.7</v>
      </c>
      <c r="I45" s="40"/>
      <c r="J45" s="40">
        <v>10.9</v>
      </c>
      <c r="K45" s="40">
        <v>7.1</v>
      </c>
      <c r="L45" s="40">
        <f t="shared" si="46"/>
        <v>42.6</v>
      </c>
      <c r="M45" s="25">
        <v>48617</v>
      </c>
      <c r="N45" s="25">
        <f t="shared" si="47"/>
        <v>5.7368059999999996</v>
      </c>
      <c r="O45" s="25">
        <f t="shared" si="48"/>
        <v>2.139148</v>
      </c>
      <c r="P45" s="25">
        <f t="shared" si="49"/>
        <v>1.6529779999999998</v>
      </c>
      <c r="Q45" s="25">
        <f t="shared" si="50"/>
        <v>4.4727639999999997</v>
      </c>
      <c r="R45" s="25">
        <f t="shared" si="51"/>
        <v>1.7502120000000001</v>
      </c>
      <c r="S45" s="25">
        <f t="shared" si="52"/>
        <v>1.6043610000000001</v>
      </c>
      <c r="T45" s="25">
        <f t="shared" si="53"/>
        <v>1.798829</v>
      </c>
      <c r="U45" s="25">
        <f t="shared" si="54"/>
        <v>0</v>
      </c>
      <c r="V45" s="25">
        <f t="shared" si="55"/>
        <v>5.2992530000000002</v>
      </c>
      <c r="W45" s="25">
        <f t="shared" si="56"/>
        <v>3.4518070000000001</v>
      </c>
      <c r="X45" s="25">
        <f t="shared" si="57"/>
        <v>20.710842</v>
      </c>
      <c r="Y45" s="65">
        <v>279.72042722371498</v>
      </c>
      <c r="Z45" s="65">
        <v>248.8439387</v>
      </c>
      <c r="AA45" s="40">
        <f t="shared" si="58"/>
        <v>2.3053830565333353</v>
      </c>
      <c r="AB45" s="40">
        <f t="shared" si="59"/>
        <v>0.85963436006327776</v>
      </c>
      <c r="AC45" s="40">
        <f t="shared" si="60"/>
        <v>0.66426291459435094</v>
      </c>
      <c r="AD45" s="40">
        <f t="shared" si="61"/>
        <v>1.7974172983141259</v>
      </c>
      <c r="AE45" s="40">
        <f t="shared" si="62"/>
        <v>0.70333720368813635</v>
      </c>
      <c r="AF45" s="40">
        <f t="shared" si="63"/>
        <v>0.64472577004745835</v>
      </c>
      <c r="AG45" s="40">
        <f t="shared" si="64"/>
        <v>0.72287434823502905</v>
      </c>
      <c r="AH45" s="40">
        <f t="shared" si="65"/>
        <v>0</v>
      </c>
      <c r="AI45" s="40">
        <f t="shared" si="66"/>
        <v>2.1295487556113017</v>
      </c>
      <c r="AJ45" s="40">
        <f t="shared" si="67"/>
        <v>1.3871372628293799</v>
      </c>
      <c r="AK45" s="40">
        <f t="shared" si="68"/>
        <v>8.3228235769762779</v>
      </c>
      <c r="AL45" s="28">
        <f t="shared" si="69"/>
        <v>19.537144546892673</v>
      </c>
    </row>
    <row r="46" spans="1:38">
      <c r="A46" s="13">
        <v>1935</v>
      </c>
      <c r="B46" s="40">
        <v>11.7</v>
      </c>
      <c r="C46" s="40">
        <v>4.5999999999999996</v>
      </c>
      <c r="D46" s="40">
        <v>3.7</v>
      </c>
      <c r="E46" s="40">
        <v>8.9</v>
      </c>
      <c r="F46" s="40">
        <v>3.5</v>
      </c>
      <c r="G46" s="40">
        <v>3.3</v>
      </c>
      <c r="H46" s="40">
        <v>3.1</v>
      </c>
      <c r="I46" s="40"/>
      <c r="J46" s="40">
        <v>11.1</v>
      </c>
      <c r="K46" s="40">
        <v>9.6</v>
      </c>
      <c r="L46" s="40">
        <f t="shared" si="46"/>
        <v>40.5</v>
      </c>
      <c r="M46" s="25">
        <v>45335</v>
      </c>
      <c r="N46" s="25">
        <f t="shared" si="47"/>
        <v>5.304195</v>
      </c>
      <c r="O46" s="25">
        <f t="shared" si="48"/>
        <v>2.0854099999999995</v>
      </c>
      <c r="P46" s="25">
        <f t="shared" si="49"/>
        <v>1.677395</v>
      </c>
      <c r="Q46" s="25">
        <f t="shared" si="50"/>
        <v>4.034815</v>
      </c>
      <c r="R46" s="25">
        <f t="shared" si="51"/>
        <v>1.5867249999999999</v>
      </c>
      <c r="S46" s="25">
        <f t="shared" si="52"/>
        <v>1.4960549999999999</v>
      </c>
      <c r="T46" s="25">
        <f t="shared" si="53"/>
        <v>1.4053850000000001</v>
      </c>
      <c r="U46" s="25">
        <f t="shared" si="54"/>
        <v>0</v>
      </c>
      <c r="V46" s="25">
        <f t="shared" si="55"/>
        <v>5.0321850000000001</v>
      </c>
      <c r="W46" s="25">
        <f t="shared" si="56"/>
        <v>4.3521599999999996</v>
      </c>
      <c r="X46" s="25">
        <f t="shared" si="57"/>
        <v>18.360675000000001</v>
      </c>
      <c r="Y46" s="65">
        <v>251.961911545025</v>
      </c>
      <c r="Z46" s="65">
        <v>236.67360450000001</v>
      </c>
      <c r="AA46" s="40">
        <f t="shared" si="58"/>
        <v>2.2411434562826371</v>
      </c>
      <c r="AB46" s="40">
        <f t="shared" si="59"/>
        <v>0.88113332469231875</v>
      </c>
      <c r="AC46" s="40">
        <f t="shared" si="60"/>
        <v>0.70873767420903921</v>
      </c>
      <c r="AD46" s="40">
        <f t="shared" si="61"/>
        <v>1.7048014325568779</v>
      </c>
      <c r="AE46" s="40">
        <f t="shared" si="62"/>
        <v>0.67042752965719921</v>
      </c>
      <c r="AF46" s="40">
        <f t="shared" si="63"/>
        <v>0.6321173851053592</v>
      </c>
      <c r="AG46" s="40">
        <f t="shared" si="64"/>
        <v>0.5938072405535193</v>
      </c>
      <c r="AH46" s="40">
        <f t="shared" si="65"/>
        <v>0</v>
      </c>
      <c r="AI46" s="40">
        <f t="shared" si="66"/>
        <v>2.1262130226271174</v>
      </c>
      <c r="AJ46" s="40">
        <f t="shared" si="67"/>
        <v>1.8388869384883177</v>
      </c>
      <c r="AK46" s="40">
        <f t="shared" si="68"/>
        <v>7.7578042717475917</v>
      </c>
      <c r="AL46" s="28">
        <f t="shared" si="69"/>
        <v>19.155072275919977</v>
      </c>
    </row>
    <row r="47" spans="1:38">
      <c r="A47" s="13">
        <v>1934</v>
      </c>
      <c r="B47" s="40">
        <v>12</v>
      </c>
      <c r="C47" s="40">
        <v>4.9000000000000004</v>
      </c>
      <c r="D47" s="40">
        <v>4</v>
      </c>
      <c r="E47" s="40">
        <v>9.3000000000000007</v>
      </c>
      <c r="F47" s="40">
        <v>3.6</v>
      </c>
      <c r="G47" s="40">
        <v>3.7</v>
      </c>
      <c r="H47" s="40">
        <v>3.2</v>
      </c>
      <c r="I47" s="40"/>
      <c r="J47" s="40">
        <v>11.3</v>
      </c>
      <c r="K47" s="40">
        <v>6.9</v>
      </c>
      <c r="L47" s="40">
        <f t="shared" si="46"/>
        <v>41.1</v>
      </c>
      <c r="M47" s="25">
        <v>41007</v>
      </c>
      <c r="N47" s="25">
        <f t="shared" si="47"/>
        <v>4.9208400000000001</v>
      </c>
      <c r="O47" s="25">
        <f t="shared" si="48"/>
        <v>2.0093430000000003</v>
      </c>
      <c r="P47" s="25">
        <f t="shared" si="49"/>
        <v>1.64028</v>
      </c>
      <c r="Q47" s="25">
        <f t="shared" si="50"/>
        <v>3.8136510000000006</v>
      </c>
      <c r="R47" s="25">
        <f t="shared" si="51"/>
        <v>1.4762520000000001</v>
      </c>
      <c r="S47" s="25">
        <f t="shared" si="52"/>
        <v>1.5172589999999999</v>
      </c>
      <c r="T47" s="25">
        <f t="shared" si="53"/>
        <v>1.3122239999999998</v>
      </c>
      <c r="U47" s="25">
        <f t="shared" si="54"/>
        <v>0</v>
      </c>
      <c r="V47" s="25">
        <f t="shared" si="55"/>
        <v>4.6337910000000004</v>
      </c>
      <c r="W47" s="25">
        <f t="shared" si="56"/>
        <v>2.8294829999999997</v>
      </c>
      <c r="X47" s="25">
        <f t="shared" si="57"/>
        <v>16.853877000000001</v>
      </c>
      <c r="Y47" s="65">
        <v>239.150288924092</v>
      </c>
      <c r="Z47" s="65">
        <v>210.74186760000001</v>
      </c>
      <c r="AA47" s="40">
        <f t="shared" si="58"/>
        <v>2.3350082525319711</v>
      </c>
      <c r="AB47" s="40">
        <f t="shared" si="59"/>
        <v>0.95346170311722167</v>
      </c>
      <c r="AC47" s="40">
        <f t="shared" si="60"/>
        <v>0.77833608417732358</v>
      </c>
      <c r="AD47" s="40">
        <f t="shared" si="61"/>
        <v>1.8096313957122776</v>
      </c>
      <c r="AE47" s="40">
        <f t="shared" si="62"/>
        <v>0.70050247575959135</v>
      </c>
      <c r="AF47" s="40">
        <f t="shared" si="63"/>
        <v>0.71996087786402441</v>
      </c>
      <c r="AG47" s="40">
        <f t="shared" si="64"/>
        <v>0.62266886734185889</v>
      </c>
      <c r="AH47" s="40">
        <f t="shared" si="65"/>
        <v>0</v>
      </c>
      <c r="AI47" s="40">
        <f t="shared" si="66"/>
        <v>2.1987994378009397</v>
      </c>
      <c r="AJ47" s="40">
        <f t="shared" si="67"/>
        <v>1.3426297452058831</v>
      </c>
      <c r="AK47" s="40">
        <f t="shared" si="68"/>
        <v>7.9974032649220002</v>
      </c>
      <c r="AL47" s="28">
        <f t="shared" si="69"/>
        <v>19.458402104433091</v>
      </c>
    </row>
    <row r="48" spans="1:38">
      <c r="A48" s="13">
        <v>1933</v>
      </c>
      <c r="B48" s="40">
        <v>14.4</v>
      </c>
      <c r="C48" s="40">
        <v>6.3</v>
      </c>
      <c r="D48" s="40">
        <v>5</v>
      </c>
      <c r="E48" s="40">
        <v>9.5</v>
      </c>
      <c r="F48" s="40">
        <v>6.7</v>
      </c>
      <c r="G48" s="40">
        <v>4.4000000000000004</v>
      </c>
      <c r="H48" s="40">
        <v>3.9</v>
      </c>
      <c r="I48" s="40"/>
      <c r="J48" s="40">
        <v>13.7</v>
      </c>
      <c r="K48" s="40">
        <v>12</v>
      </c>
      <c r="L48" s="40">
        <f t="shared" si="46"/>
        <v>24.099999999999994</v>
      </c>
      <c r="M48" s="25">
        <v>32472</v>
      </c>
      <c r="N48" s="25">
        <f t="shared" si="47"/>
        <v>4.6759680000000001</v>
      </c>
      <c r="O48" s="25">
        <f t="shared" si="48"/>
        <v>2.0457360000000002</v>
      </c>
      <c r="P48" s="25">
        <f t="shared" si="49"/>
        <v>1.6235999999999999</v>
      </c>
      <c r="Q48" s="25">
        <f t="shared" si="50"/>
        <v>3.0848399999999998</v>
      </c>
      <c r="R48" s="25">
        <f t="shared" si="51"/>
        <v>2.175624</v>
      </c>
      <c r="S48" s="25">
        <f t="shared" si="52"/>
        <v>1.4287680000000003</v>
      </c>
      <c r="T48" s="25">
        <f t="shared" si="53"/>
        <v>1.266408</v>
      </c>
      <c r="U48" s="25">
        <f t="shared" si="54"/>
        <v>0</v>
      </c>
      <c r="V48" s="25">
        <f t="shared" si="55"/>
        <v>4.448664</v>
      </c>
      <c r="W48" s="25">
        <f t="shared" si="56"/>
        <v>3.8966400000000001</v>
      </c>
      <c r="X48" s="25">
        <f t="shared" si="57"/>
        <v>7.8257519999999987</v>
      </c>
      <c r="Y48" s="65">
        <v>209.25650280858</v>
      </c>
      <c r="Z48" s="65">
        <v>200.02638139999999</v>
      </c>
      <c r="AA48" s="40">
        <f t="shared" si="58"/>
        <v>2.3376756442187983</v>
      </c>
      <c r="AB48" s="40">
        <f t="shared" si="59"/>
        <v>1.0227330943457242</v>
      </c>
      <c r="AC48" s="40">
        <f t="shared" si="60"/>
        <v>0.81169293202041592</v>
      </c>
      <c r="AD48" s="40">
        <f t="shared" si="61"/>
        <v>1.5422165708387903</v>
      </c>
      <c r="AE48" s="40">
        <f t="shared" si="62"/>
        <v>1.0876685289073575</v>
      </c>
      <c r="AF48" s="40">
        <f t="shared" si="63"/>
        <v>0.71428978017796629</v>
      </c>
      <c r="AG48" s="40">
        <f t="shared" si="64"/>
        <v>0.63312048697592449</v>
      </c>
      <c r="AH48" s="40">
        <f t="shared" si="65"/>
        <v>0</v>
      </c>
      <c r="AI48" s="40">
        <f t="shared" si="66"/>
        <v>2.2240386337359399</v>
      </c>
      <c r="AJ48" s="40">
        <f t="shared" si="67"/>
        <v>1.9480630368489984</v>
      </c>
      <c r="AK48" s="40">
        <f t="shared" si="68"/>
        <v>3.9123599323384046</v>
      </c>
      <c r="AL48" s="28">
        <f t="shared" si="69"/>
        <v>16.233858640408322</v>
      </c>
    </row>
    <row r="49" spans="1:38">
      <c r="A49" s="13">
        <v>1932</v>
      </c>
      <c r="B49" s="40">
        <v>15.9</v>
      </c>
      <c r="C49" s="40">
        <v>6.7</v>
      </c>
      <c r="D49" s="40">
        <v>5.2</v>
      </c>
      <c r="E49" s="40">
        <v>8.3000000000000007</v>
      </c>
      <c r="F49" s="40">
        <v>5.5</v>
      </c>
      <c r="G49" s="40">
        <v>4.8</v>
      </c>
      <c r="H49" s="40">
        <v>4.0999999999999996</v>
      </c>
      <c r="I49" s="40"/>
      <c r="J49" s="40">
        <v>14.9</v>
      </c>
      <c r="K49" s="40">
        <v>14</v>
      </c>
      <c r="L49" s="40">
        <f t="shared" si="46"/>
        <v>20.599999999999994</v>
      </c>
      <c r="M49" s="25">
        <v>30017</v>
      </c>
      <c r="N49" s="25">
        <f t="shared" si="47"/>
        <v>4.7727029999999999</v>
      </c>
      <c r="O49" s="25">
        <f t="shared" si="48"/>
        <v>2.011139</v>
      </c>
      <c r="P49" s="25">
        <f t="shared" si="49"/>
        <v>1.5608839999999999</v>
      </c>
      <c r="Q49" s="25">
        <f t="shared" si="50"/>
        <v>2.4914110000000003</v>
      </c>
      <c r="R49" s="25">
        <f t="shared" si="51"/>
        <v>1.650935</v>
      </c>
      <c r="S49" s="25">
        <f t="shared" si="52"/>
        <v>1.4408160000000001</v>
      </c>
      <c r="T49" s="25">
        <f t="shared" si="53"/>
        <v>1.2306969999999999</v>
      </c>
      <c r="U49" s="25">
        <f t="shared" si="54"/>
        <v>0</v>
      </c>
      <c r="V49" s="25">
        <f t="shared" si="55"/>
        <v>4.4725330000000003</v>
      </c>
      <c r="W49" s="25">
        <f t="shared" si="56"/>
        <v>4.2023799999999998</v>
      </c>
      <c r="X49" s="25">
        <f t="shared" si="57"/>
        <v>6.1835019999999981</v>
      </c>
      <c r="Y49" s="65">
        <v>197.51251540605799</v>
      </c>
      <c r="Z49" s="65">
        <v>196.8379424</v>
      </c>
      <c r="AA49" s="40">
        <f t="shared" si="58"/>
        <v>2.4246864917441853</v>
      </c>
      <c r="AB49" s="40">
        <f t="shared" si="59"/>
        <v>1.0217232386594994</v>
      </c>
      <c r="AC49" s="40">
        <f t="shared" si="60"/>
        <v>0.79297923000438764</v>
      </c>
      <c r="AD49" s="40">
        <f t="shared" si="61"/>
        <v>1.2657168478916188</v>
      </c>
      <c r="AE49" s="40">
        <f t="shared" si="62"/>
        <v>0.83872803173541</v>
      </c>
      <c r="AF49" s="40">
        <f t="shared" si="63"/>
        <v>0.73198082769635786</v>
      </c>
      <c r="AG49" s="40">
        <f t="shared" si="64"/>
        <v>0.62523362365730561</v>
      </c>
      <c r="AH49" s="40">
        <f t="shared" si="65"/>
        <v>0</v>
      </c>
      <c r="AI49" s="40">
        <f t="shared" si="66"/>
        <v>2.2721904859741109</v>
      </c>
      <c r="AJ49" s="40">
        <f t="shared" si="67"/>
        <v>2.1349440807810436</v>
      </c>
      <c r="AK49" s="40">
        <f t="shared" si="68"/>
        <v>3.1414177188635346</v>
      </c>
      <c r="AL49" s="28">
        <f t="shared" si="69"/>
        <v>15.249600577007454</v>
      </c>
    </row>
    <row r="50" spans="1:38">
      <c r="A50" s="13">
        <v>1931</v>
      </c>
      <c r="B50" s="40">
        <v>16.5</v>
      </c>
      <c r="C50" s="40">
        <v>6.9</v>
      </c>
      <c r="D50" s="40">
        <v>5.7</v>
      </c>
      <c r="E50" s="40">
        <v>13.5</v>
      </c>
      <c r="F50" s="40">
        <v>9.6</v>
      </c>
      <c r="G50" s="40">
        <v>6.5</v>
      </c>
      <c r="H50" s="40">
        <v>3.9</v>
      </c>
      <c r="I50" s="40"/>
      <c r="J50" s="40">
        <v>17.399999999999999</v>
      </c>
      <c r="K50" s="40">
        <v>10.199999999999999</v>
      </c>
      <c r="L50" s="40">
        <f t="shared" si="46"/>
        <v>9.7999999999999972</v>
      </c>
      <c r="M50" s="25">
        <v>29642</v>
      </c>
      <c r="N50" s="25">
        <f t="shared" si="47"/>
        <v>4.89093</v>
      </c>
      <c r="O50" s="25">
        <f t="shared" si="48"/>
        <v>2.0452980000000003</v>
      </c>
      <c r="P50" s="25">
        <f t="shared" si="49"/>
        <v>1.689594</v>
      </c>
      <c r="Q50" s="25">
        <f t="shared" si="50"/>
        <v>4.0016699999999998</v>
      </c>
      <c r="R50" s="25">
        <f t="shared" si="51"/>
        <v>2.8456320000000002</v>
      </c>
      <c r="S50" s="25">
        <f t="shared" si="52"/>
        <v>1.9267300000000001</v>
      </c>
      <c r="T50" s="25">
        <f t="shared" si="53"/>
        <v>1.1560380000000001</v>
      </c>
      <c r="U50" s="25">
        <f t="shared" si="54"/>
        <v>0</v>
      </c>
      <c r="V50" s="25">
        <f t="shared" si="55"/>
        <v>5.1577079999999995</v>
      </c>
      <c r="W50" s="25">
        <f t="shared" si="56"/>
        <v>3.0234839999999998</v>
      </c>
      <c r="X50" s="25">
        <f t="shared" si="57"/>
        <v>2.9049159999999992</v>
      </c>
      <c r="Y50" s="65">
        <v>198.58015062446901</v>
      </c>
      <c r="Z50" s="65">
        <v>220.70219520000001</v>
      </c>
      <c r="AA50" s="40">
        <f t="shared" si="58"/>
        <v>2.2160767343378014</v>
      </c>
      <c r="AB50" s="40">
        <f t="shared" si="59"/>
        <v>0.92672299799580793</v>
      </c>
      <c r="AC50" s="40">
        <f t="shared" si="60"/>
        <v>0.7655537809530587</v>
      </c>
      <c r="AD50" s="40">
        <f t="shared" si="61"/>
        <v>1.8131536917309283</v>
      </c>
      <c r="AE50" s="40">
        <f t="shared" si="62"/>
        <v>1.2893537363419936</v>
      </c>
      <c r="AF50" s="40">
        <f t="shared" si="63"/>
        <v>0.87299992564822482</v>
      </c>
      <c r="AG50" s="40">
        <f t="shared" si="64"/>
        <v>0.52379995538893487</v>
      </c>
      <c r="AH50" s="40">
        <f t="shared" si="65"/>
        <v>0</v>
      </c>
      <c r="AI50" s="40">
        <f t="shared" si="66"/>
        <v>2.3369536471198633</v>
      </c>
      <c r="AJ50" s="40">
        <f t="shared" si="67"/>
        <v>1.369938344863368</v>
      </c>
      <c r="AK50" s="40">
        <f t="shared" si="68"/>
        <v>1.3162152725157845</v>
      </c>
      <c r="AL50" s="28">
        <f t="shared" si="69"/>
        <v>13.430768086895764</v>
      </c>
    </row>
    <row r="51" spans="1:38">
      <c r="A51" s="13">
        <v>1930</v>
      </c>
      <c r="B51" s="40">
        <v>15.2</v>
      </c>
      <c r="C51" s="40">
        <v>6.7</v>
      </c>
      <c r="D51" s="40">
        <v>5.7</v>
      </c>
      <c r="E51" s="40">
        <v>14.1</v>
      </c>
      <c r="F51" s="40">
        <v>10.6</v>
      </c>
      <c r="G51" s="40">
        <v>7.1</v>
      </c>
      <c r="H51" s="40">
        <v>3.5</v>
      </c>
      <c r="I51" s="40"/>
      <c r="J51" s="40">
        <v>17</v>
      </c>
      <c r="K51" s="40">
        <v>8.8000000000000007</v>
      </c>
      <c r="L51" s="40">
        <f t="shared" si="46"/>
        <v>11.299999999999997</v>
      </c>
      <c r="M51" s="25">
        <v>31040</v>
      </c>
      <c r="N51" s="25">
        <f t="shared" si="47"/>
        <v>4.7180799999999996</v>
      </c>
      <c r="O51" s="25">
        <f t="shared" si="48"/>
        <v>2.0796800000000002</v>
      </c>
      <c r="P51" s="25">
        <f t="shared" si="49"/>
        <v>1.76928</v>
      </c>
      <c r="Q51" s="25">
        <f t="shared" si="50"/>
        <v>4.3766400000000001</v>
      </c>
      <c r="R51" s="25">
        <f t="shared" si="51"/>
        <v>3.2902399999999998</v>
      </c>
      <c r="S51" s="25">
        <f t="shared" si="52"/>
        <v>2.20384</v>
      </c>
      <c r="T51" s="25">
        <f t="shared" si="53"/>
        <v>1.0864</v>
      </c>
      <c r="U51" s="25">
        <f t="shared" si="54"/>
        <v>0</v>
      </c>
      <c r="V51" s="25">
        <f t="shared" si="55"/>
        <v>5.2767999999999997</v>
      </c>
      <c r="W51" s="25">
        <f t="shared" si="56"/>
        <v>2.7315200000000002</v>
      </c>
      <c r="X51" s="25">
        <f t="shared" si="57"/>
        <v>3.5075199999999986</v>
      </c>
      <c r="Y51" s="65">
        <v>225.27103108474699</v>
      </c>
      <c r="Z51" s="65">
        <v>245.27525979999999</v>
      </c>
      <c r="AA51" s="40">
        <f t="shared" si="58"/>
        <v>1.9235857721024008</v>
      </c>
      <c r="AB51" s="40">
        <f t="shared" si="59"/>
        <v>0.84789636007145319</v>
      </c>
      <c r="AC51" s="40">
        <f t="shared" si="60"/>
        <v>0.7213446645384004</v>
      </c>
      <c r="AD51" s="40">
        <f t="shared" si="61"/>
        <v>1.7843789070160432</v>
      </c>
      <c r="AE51" s="40">
        <f t="shared" si="62"/>
        <v>1.3414479726503588</v>
      </c>
      <c r="AF51" s="40">
        <f t="shared" si="63"/>
        <v>0.89851703828467422</v>
      </c>
      <c r="AG51" s="40">
        <f t="shared" si="64"/>
        <v>0.44293093436568448</v>
      </c>
      <c r="AH51" s="40">
        <f t="shared" si="65"/>
        <v>0</v>
      </c>
      <c r="AI51" s="40">
        <f t="shared" si="66"/>
        <v>2.1513788240618958</v>
      </c>
      <c r="AJ51" s="40">
        <f t="shared" si="67"/>
        <v>1.1136549206908639</v>
      </c>
      <c r="AK51" s="40">
        <f t="shared" si="68"/>
        <v>1.4300341595234949</v>
      </c>
      <c r="AL51" s="28">
        <f t="shared" si="69"/>
        <v>12.655169553305271</v>
      </c>
    </row>
    <row r="52" spans="1:38">
      <c r="A52" s="13">
        <v>1929</v>
      </c>
      <c r="B52" s="40">
        <v>15.4</v>
      </c>
      <c r="C52" s="40">
        <v>6.9</v>
      </c>
      <c r="D52" s="40">
        <v>5.9</v>
      </c>
      <c r="E52" s="40">
        <v>16.2</v>
      </c>
      <c r="F52" s="40">
        <v>11</v>
      </c>
      <c r="G52" s="40">
        <v>7.3</v>
      </c>
      <c r="H52" s="40">
        <v>3.2</v>
      </c>
      <c r="I52" s="40"/>
      <c r="J52" s="40">
        <v>16.899999999999999</v>
      </c>
      <c r="K52" s="40">
        <v>8.9</v>
      </c>
      <c r="L52" s="40">
        <f t="shared" si="46"/>
        <v>8.2999999999999829</v>
      </c>
      <c r="M52" s="25">
        <v>29161</v>
      </c>
      <c r="N52" s="25">
        <f t="shared" si="47"/>
        <v>4.4907940000000002</v>
      </c>
      <c r="O52" s="25">
        <f t="shared" si="48"/>
        <v>2.0121090000000001</v>
      </c>
      <c r="P52" s="25">
        <f t="shared" si="49"/>
        <v>1.7204990000000002</v>
      </c>
      <c r="Q52" s="25">
        <f t="shared" si="50"/>
        <v>4.7240819999999992</v>
      </c>
      <c r="R52" s="25">
        <f t="shared" si="51"/>
        <v>3.2077100000000001</v>
      </c>
      <c r="S52" s="25">
        <f t="shared" si="52"/>
        <v>2.1287529999999997</v>
      </c>
      <c r="T52" s="25">
        <f t="shared" si="53"/>
        <v>0.93315200000000009</v>
      </c>
      <c r="U52" s="25">
        <f t="shared" si="54"/>
        <v>0</v>
      </c>
      <c r="V52" s="25">
        <f t="shared" si="55"/>
        <v>4.9282089999999998</v>
      </c>
      <c r="W52" s="25">
        <f t="shared" si="56"/>
        <v>2.5953290000000004</v>
      </c>
      <c r="X52" s="25">
        <f t="shared" si="57"/>
        <v>2.4203629999999952</v>
      </c>
      <c r="Y52" s="65">
        <v>242.35319457932499</v>
      </c>
      <c r="Z52" s="65">
        <v>251.8250377</v>
      </c>
      <c r="AA52" s="40">
        <f t="shared" si="58"/>
        <v>1.783299246578451</v>
      </c>
      <c r="AB52" s="40">
        <f t="shared" si="59"/>
        <v>0.79901070138904629</v>
      </c>
      <c r="AC52" s="40">
        <f t="shared" si="60"/>
        <v>0.68321204901382226</v>
      </c>
      <c r="AD52" s="40">
        <f t="shared" si="61"/>
        <v>1.8759381684786298</v>
      </c>
      <c r="AE52" s="40">
        <f t="shared" si="62"/>
        <v>1.273785176127465</v>
      </c>
      <c r="AF52" s="40">
        <f t="shared" si="63"/>
        <v>0.84533016233913572</v>
      </c>
      <c r="AG52" s="40">
        <f t="shared" si="64"/>
        <v>0.37055568760071711</v>
      </c>
      <c r="AH52" s="40">
        <f t="shared" si="65"/>
        <v>0</v>
      </c>
      <c r="AI52" s="40">
        <f t="shared" si="66"/>
        <v>1.956997225141287</v>
      </c>
      <c r="AJ52" s="40">
        <f t="shared" si="67"/>
        <v>1.0306080061394944</v>
      </c>
      <c r="AK52" s="40">
        <f t="shared" si="68"/>
        <v>0.96112881471435807</v>
      </c>
      <c r="AL52" s="28">
        <f t="shared" si="69"/>
        <v>11.579865237522407</v>
      </c>
    </row>
    <row r="53" spans="1:38">
      <c r="A53" s="13">
        <v>1928</v>
      </c>
      <c r="B53" s="40">
        <v>15.1</v>
      </c>
      <c r="C53" s="40">
        <v>6.6</v>
      </c>
      <c r="D53" s="40">
        <v>5.6</v>
      </c>
      <c r="E53" s="40">
        <v>13.5</v>
      </c>
      <c r="F53" s="40">
        <v>9.9</v>
      </c>
      <c r="G53" s="40">
        <v>6.6</v>
      </c>
      <c r="H53" s="40">
        <v>3</v>
      </c>
      <c r="I53" s="40"/>
      <c r="J53" s="40">
        <v>16.100000000000001</v>
      </c>
      <c r="K53" s="40">
        <v>15.4</v>
      </c>
      <c r="L53" s="40">
        <f t="shared" si="46"/>
        <v>8.1999999999999886</v>
      </c>
      <c r="M53" s="25">
        <v>28748</v>
      </c>
      <c r="N53" s="25">
        <f t="shared" si="47"/>
        <v>4.340948</v>
      </c>
      <c r="O53" s="25">
        <f t="shared" si="48"/>
        <v>1.8973679999999999</v>
      </c>
      <c r="P53" s="25">
        <f t="shared" si="49"/>
        <v>1.609888</v>
      </c>
      <c r="Q53" s="25">
        <f t="shared" si="50"/>
        <v>3.8809800000000001</v>
      </c>
      <c r="R53" s="25">
        <f t="shared" si="51"/>
        <v>2.8460520000000002</v>
      </c>
      <c r="S53" s="25">
        <f t="shared" si="52"/>
        <v>1.8973679999999999</v>
      </c>
      <c r="T53" s="25">
        <f t="shared" si="53"/>
        <v>0.86243999999999998</v>
      </c>
      <c r="U53" s="25">
        <f t="shared" si="54"/>
        <v>0</v>
      </c>
      <c r="V53" s="25">
        <f t="shared" si="55"/>
        <v>4.6284280000000004</v>
      </c>
      <c r="W53" s="25">
        <f t="shared" si="56"/>
        <v>4.4271919999999998</v>
      </c>
      <c r="X53" s="25">
        <f t="shared" si="57"/>
        <v>2.357335999999997</v>
      </c>
      <c r="Y53" s="65">
        <v>250.894276326614</v>
      </c>
      <c r="Z53" s="65">
        <v>234.34865110000001</v>
      </c>
      <c r="AA53" s="40">
        <f t="shared" si="58"/>
        <v>1.8523460577324398</v>
      </c>
      <c r="AB53" s="40">
        <f t="shared" si="59"/>
        <v>0.80963470073073518</v>
      </c>
      <c r="AC53" s="40">
        <f t="shared" si="60"/>
        <v>0.68696277637759351</v>
      </c>
      <c r="AD53" s="40">
        <f t="shared" si="61"/>
        <v>1.656070978767413</v>
      </c>
      <c r="AE53" s="40">
        <f t="shared" si="62"/>
        <v>1.214452051096103</v>
      </c>
      <c r="AF53" s="40">
        <f t="shared" si="63"/>
        <v>0.80963470073073518</v>
      </c>
      <c r="AG53" s="40">
        <f t="shared" si="64"/>
        <v>0.36801577305942512</v>
      </c>
      <c r="AH53" s="40">
        <f t="shared" si="65"/>
        <v>0</v>
      </c>
      <c r="AI53" s="40">
        <f t="shared" si="66"/>
        <v>1.9750179820855818</v>
      </c>
      <c r="AJ53" s="40">
        <f t="shared" si="67"/>
        <v>1.8891476350383822</v>
      </c>
      <c r="AK53" s="40">
        <f t="shared" si="68"/>
        <v>1.0059097796957608</v>
      </c>
      <c r="AL53" s="28">
        <f t="shared" si="69"/>
        <v>12.267192435314168</v>
      </c>
    </row>
    <row r="54" spans="1:38">
      <c r="A54" s="13">
        <v>1927</v>
      </c>
      <c r="B54" s="40">
        <v>15.4</v>
      </c>
      <c r="C54" s="40">
        <v>6.8</v>
      </c>
      <c r="D54" s="40">
        <v>5.7</v>
      </c>
      <c r="E54" s="40">
        <v>12.6</v>
      </c>
      <c r="F54" s="40">
        <v>9.1</v>
      </c>
      <c r="G54" s="40">
        <v>5</v>
      </c>
      <c r="H54" s="40">
        <v>3</v>
      </c>
      <c r="I54" s="40"/>
      <c r="J54" s="40">
        <v>15.9</v>
      </c>
      <c r="K54" s="40">
        <v>19</v>
      </c>
      <c r="L54" s="40">
        <f t="shared" si="46"/>
        <v>7.5</v>
      </c>
      <c r="M54" s="25">
        <v>26716</v>
      </c>
      <c r="N54" s="25">
        <f t="shared" si="47"/>
        <v>4.1142640000000004</v>
      </c>
      <c r="O54" s="25">
        <f t="shared" si="48"/>
        <v>1.8166879999999999</v>
      </c>
      <c r="P54" s="25">
        <f t="shared" si="49"/>
        <v>1.5228120000000001</v>
      </c>
      <c r="Q54" s="25">
        <f t="shared" si="50"/>
        <v>3.3662159999999997</v>
      </c>
      <c r="R54" s="25">
        <f t="shared" si="51"/>
        <v>2.4311559999999997</v>
      </c>
      <c r="S54" s="25">
        <f t="shared" si="52"/>
        <v>1.3358000000000001</v>
      </c>
      <c r="T54" s="25">
        <f t="shared" si="53"/>
        <v>0.80147999999999997</v>
      </c>
      <c r="U54" s="25">
        <f t="shared" si="54"/>
        <v>0</v>
      </c>
      <c r="V54" s="25">
        <f t="shared" si="55"/>
        <v>4.2478440000000006</v>
      </c>
      <c r="W54" s="25">
        <f t="shared" si="56"/>
        <v>5.0760399999999999</v>
      </c>
      <c r="X54" s="25">
        <f t="shared" si="57"/>
        <v>2.0036999999999998</v>
      </c>
      <c r="Y54" s="65">
        <v>235.947383268859</v>
      </c>
      <c r="Z54" s="65">
        <v>210.53482940000001</v>
      </c>
      <c r="AA54" s="40">
        <f t="shared" si="58"/>
        <v>1.9541963729826455</v>
      </c>
      <c r="AB54" s="40">
        <f t="shared" si="59"/>
        <v>0.86289190495337575</v>
      </c>
      <c r="AC54" s="40">
        <f t="shared" si="60"/>
        <v>0.72330644974032976</v>
      </c>
      <c r="AD54" s="40">
        <f t="shared" si="61"/>
        <v>1.5988879415312549</v>
      </c>
      <c r="AE54" s="40">
        <f t="shared" si="62"/>
        <v>1.1547524022170175</v>
      </c>
      <c r="AF54" s="40">
        <f t="shared" si="63"/>
        <v>0.63447934187748234</v>
      </c>
      <c r="AG54" s="40">
        <f t="shared" si="64"/>
        <v>0.3806876051264893</v>
      </c>
      <c r="AH54" s="40">
        <f t="shared" si="65"/>
        <v>0</v>
      </c>
      <c r="AI54" s="40">
        <f t="shared" si="66"/>
        <v>2.0176443071703938</v>
      </c>
      <c r="AJ54" s="40">
        <f t="shared" si="67"/>
        <v>2.4110214991344323</v>
      </c>
      <c r="AK54" s="40">
        <f t="shared" si="68"/>
        <v>0.95171901281622318</v>
      </c>
      <c r="AL54" s="28">
        <f t="shared" si="69"/>
        <v>12.689586837549644</v>
      </c>
    </row>
    <row r="55" spans="1:38">
      <c r="A55" s="13">
        <v>1926</v>
      </c>
      <c r="B55" s="40">
        <v>16.2</v>
      </c>
      <c r="C55" s="40">
        <v>7.5</v>
      </c>
      <c r="D55" s="40">
        <v>6.1</v>
      </c>
      <c r="E55" s="40">
        <v>16.8</v>
      </c>
      <c r="F55" s="40">
        <v>9.5</v>
      </c>
      <c r="G55" s="40">
        <v>7.9</v>
      </c>
      <c r="H55" s="40">
        <v>3.3</v>
      </c>
      <c r="I55" s="40"/>
      <c r="J55" s="40">
        <v>15.3</v>
      </c>
      <c r="K55" s="40">
        <v>13.3</v>
      </c>
      <c r="L55" s="40">
        <f t="shared" si="46"/>
        <v>4.1000000000000085</v>
      </c>
      <c r="M55" s="25">
        <v>23557</v>
      </c>
      <c r="N55" s="25">
        <f t="shared" si="47"/>
        <v>3.8162339999999997</v>
      </c>
      <c r="O55" s="25">
        <f t="shared" si="48"/>
        <v>1.766775</v>
      </c>
      <c r="P55" s="25">
        <f t="shared" si="49"/>
        <v>1.4369769999999997</v>
      </c>
      <c r="Q55" s="25">
        <f t="shared" si="50"/>
        <v>3.9575760000000004</v>
      </c>
      <c r="R55" s="25">
        <f t="shared" si="51"/>
        <v>2.2379150000000001</v>
      </c>
      <c r="S55" s="25">
        <f t="shared" si="52"/>
        <v>1.8610030000000002</v>
      </c>
      <c r="T55" s="25">
        <f t="shared" si="53"/>
        <v>0.77738099999999988</v>
      </c>
      <c r="U55" s="25">
        <f t="shared" si="54"/>
        <v>0</v>
      </c>
      <c r="V55" s="25">
        <f t="shared" si="55"/>
        <v>3.6042210000000003</v>
      </c>
      <c r="W55" s="25">
        <f t="shared" si="56"/>
        <v>3.1330810000000002</v>
      </c>
      <c r="X55" s="25">
        <f t="shared" si="57"/>
        <v>0.96583700000000205</v>
      </c>
      <c r="Y55" s="65">
        <v>211.39177324540299</v>
      </c>
      <c r="Z55" s="65">
        <v>200.10560910000001</v>
      </c>
      <c r="AA55" s="40">
        <f t="shared" si="58"/>
        <v>1.9071099591680558</v>
      </c>
      <c r="AB55" s="40">
        <f t="shared" si="59"/>
        <v>0.88292127739261861</v>
      </c>
      <c r="AC55" s="40">
        <f t="shared" si="60"/>
        <v>0.71810930561266295</v>
      </c>
      <c r="AD55" s="40">
        <f t="shared" si="61"/>
        <v>1.9777436613594657</v>
      </c>
      <c r="AE55" s="40">
        <f t="shared" si="62"/>
        <v>1.1183669513639836</v>
      </c>
      <c r="AF55" s="40">
        <f t="shared" si="63"/>
        <v>0.93001041218689151</v>
      </c>
      <c r="AG55" s="40">
        <f t="shared" si="64"/>
        <v>0.38848536205275208</v>
      </c>
      <c r="AH55" s="40">
        <f t="shared" si="65"/>
        <v>0</v>
      </c>
      <c r="AI55" s="40">
        <f t="shared" si="66"/>
        <v>1.8011594058809421</v>
      </c>
      <c r="AJ55" s="40">
        <f t="shared" si="67"/>
        <v>1.5657137319095771</v>
      </c>
      <c r="AK55" s="40">
        <f t="shared" si="68"/>
        <v>0.48266363164129916</v>
      </c>
      <c r="AL55" s="28">
        <f t="shared" si="69"/>
        <v>11.77228369856825</v>
      </c>
    </row>
    <row r="56" spans="1:38">
      <c r="A56" s="13">
        <v>1925</v>
      </c>
      <c r="B56" s="40">
        <v>17.600000000000001</v>
      </c>
      <c r="C56" s="40">
        <v>6.6</v>
      </c>
      <c r="D56" s="40">
        <v>6.2</v>
      </c>
      <c r="E56" s="40">
        <v>17.399999999999999</v>
      </c>
      <c r="F56" s="40">
        <v>9.6</v>
      </c>
      <c r="G56" s="40">
        <v>6.8</v>
      </c>
      <c r="H56" s="40">
        <v>3.3</v>
      </c>
      <c r="I56" s="40"/>
      <c r="J56" s="40">
        <v>15.4</v>
      </c>
      <c r="K56" s="40">
        <v>12.4</v>
      </c>
      <c r="L56" s="40">
        <f t="shared" si="46"/>
        <v>4.6999999999999886</v>
      </c>
      <c r="M56" s="25">
        <v>22747</v>
      </c>
      <c r="N56" s="25">
        <f t="shared" si="47"/>
        <v>4.0034720000000004</v>
      </c>
      <c r="O56" s="25">
        <f t="shared" si="48"/>
        <v>1.5013019999999999</v>
      </c>
      <c r="P56" s="25">
        <f t="shared" si="49"/>
        <v>1.4103139999999998</v>
      </c>
      <c r="Q56" s="25">
        <f t="shared" si="50"/>
        <v>3.9579779999999998</v>
      </c>
      <c r="R56" s="25">
        <f t="shared" si="51"/>
        <v>2.1837119999999999</v>
      </c>
      <c r="S56" s="25">
        <f t="shared" si="52"/>
        <v>1.5467960000000001</v>
      </c>
      <c r="T56" s="25">
        <f t="shared" si="53"/>
        <v>0.75065099999999996</v>
      </c>
      <c r="U56" s="25">
        <f t="shared" si="54"/>
        <v>0</v>
      </c>
      <c r="V56" s="25">
        <f t="shared" si="55"/>
        <v>3.5030380000000001</v>
      </c>
      <c r="W56" s="25">
        <f t="shared" si="56"/>
        <v>2.8206279999999997</v>
      </c>
      <c r="X56" s="25">
        <f t="shared" si="57"/>
        <v>1.0691089999999974</v>
      </c>
      <c r="Y56" s="25"/>
      <c r="Z56" s="25">
        <v>186.6533192</v>
      </c>
      <c r="AA56" s="40">
        <f t="shared" si="58"/>
        <v>2.1448705102909309</v>
      </c>
      <c r="AB56" s="40">
        <f t="shared" si="59"/>
        <v>0.80432644135909903</v>
      </c>
      <c r="AC56" s="40">
        <f t="shared" si="60"/>
        <v>0.75557938430703242</v>
      </c>
      <c r="AD56" s="40">
        <f t="shared" si="61"/>
        <v>2.1204969817648975</v>
      </c>
      <c r="AE56" s="40">
        <f t="shared" si="62"/>
        <v>1.1699293692495987</v>
      </c>
      <c r="AF56" s="40">
        <f t="shared" si="63"/>
        <v>0.82869996988513239</v>
      </c>
      <c r="AG56" s="40">
        <f t="shared" si="64"/>
        <v>0.40216322067954952</v>
      </c>
      <c r="AH56" s="40">
        <f t="shared" si="65"/>
        <v>0</v>
      </c>
      <c r="AI56" s="40">
        <f t="shared" si="66"/>
        <v>1.8767616965045646</v>
      </c>
      <c r="AJ56" s="40">
        <f t="shared" si="67"/>
        <v>1.5111587686140648</v>
      </c>
      <c r="AK56" s="40">
        <f t="shared" si="68"/>
        <v>0.57277792036178132</v>
      </c>
      <c r="AL56" s="28">
        <f t="shared" si="69"/>
        <v>12.186764263016652</v>
      </c>
    </row>
    <row r="57" spans="1:38">
      <c r="A57" s="13">
        <v>1924</v>
      </c>
      <c r="B57" s="40">
        <v>17.399999999999999</v>
      </c>
      <c r="C57" s="40">
        <v>6.9</v>
      </c>
      <c r="D57" s="40">
        <v>5.9</v>
      </c>
      <c r="E57" s="40">
        <v>13.8</v>
      </c>
      <c r="F57" s="40">
        <v>9.8000000000000007</v>
      </c>
      <c r="G57" s="40">
        <v>5.9</v>
      </c>
      <c r="H57" s="40">
        <v>3.2</v>
      </c>
      <c r="I57" s="40"/>
      <c r="J57" s="40">
        <v>17.5</v>
      </c>
      <c r="K57" s="40">
        <v>11.9</v>
      </c>
      <c r="L57" s="40">
        <f t="shared" si="46"/>
        <v>7.6999999999999886</v>
      </c>
      <c r="M57" s="25">
        <v>20006</v>
      </c>
      <c r="N57" s="25">
        <f t="shared" si="47"/>
        <v>3.4810439999999998</v>
      </c>
      <c r="O57" s="25">
        <f t="shared" si="48"/>
        <v>1.380414</v>
      </c>
      <c r="P57" s="25">
        <f t="shared" si="49"/>
        <v>1.1803540000000001</v>
      </c>
      <c r="Q57" s="25">
        <f t="shared" si="50"/>
        <v>2.7608280000000001</v>
      </c>
      <c r="R57" s="25">
        <f t="shared" si="51"/>
        <v>1.9605880000000002</v>
      </c>
      <c r="S57" s="25">
        <f t="shared" si="52"/>
        <v>1.1803540000000001</v>
      </c>
      <c r="T57" s="25">
        <f t="shared" si="53"/>
        <v>0.64019200000000009</v>
      </c>
      <c r="U57" s="25">
        <f t="shared" si="54"/>
        <v>0</v>
      </c>
      <c r="V57" s="25">
        <f t="shared" si="55"/>
        <v>3.5010500000000002</v>
      </c>
      <c r="W57" s="25">
        <f t="shared" si="56"/>
        <v>2.3807139999999998</v>
      </c>
      <c r="X57" s="25">
        <f t="shared" si="57"/>
        <v>1.5404619999999978</v>
      </c>
      <c r="Y57" s="25"/>
      <c r="Z57" s="25">
        <v>174.56818039999999</v>
      </c>
      <c r="AA57" s="40">
        <f t="shared" si="58"/>
        <v>1.994088494262612</v>
      </c>
      <c r="AB57" s="40">
        <f t="shared" si="59"/>
        <v>0.79075923048344965</v>
      </c>
      <c r="AC57" s="40">
        <f t="shared" si="60"/>
        <v>0.67615644345686277</v>
      </c>
      <c r="AD57" s="40">
        <f t="shared" si="61"/>
        <v>1.5815184609668993</v>
      </c>
      <c r="AE57" s="40">
        <f t="shared" si="62"/>
        <v>1.1231073128605518</v>
      </c>
      <c r="AF57" s="40">
        <f t="shared" si="63"/>
        <v>0.67615644345686277</v>
      </c>
      <c r="AG57" s="40">
        <f t="shared" si="64"/>
        <v>0.36672891848507816</v>
      </c>
      <c r="AH57" s="40">
        <f t="shared" si="65"/>
        <v>0</v>
      </c>
      <c r="AI57" s="40">
        <f t="shared" si="66"/>
        <v>2.005548772965271</v>
      </c>
      <c r="AJ57" s="40">
        <f t="shared" si="67"/>
        <v>1.3637731656163841</v>
      </c>
      <c r="AK57" s="40">
        <f t="shared" si="68"/>
        <v>0.8824414601047178</v>
      </c>
      <c r="AL57" s="28">
        <f t="shared" si="69"/>
        <v>11.460278702658689</v>
      </c>
    </row>
    <row r="58" spans="1:38">
      <c r="A58" s="13">
        <v>1923</v>
      </c>
      <c r="B58" s="40">
        <v>18.3</v>
      </c>
      <c r="C58" s="40">
        <v>7</v>
      </c>
      <c r="D58" s="40">
        <v>6</v>
      </c>
      <c r="E58" s="40">
        <v>11.9</v>
      </c>
      <c r="F58" s="40">
        <v>9.6</v>
      </c>
      <c r="G58" s="40">
        <v>5.7</v>
      </c>
      <c r="H58" s="40">
        <v>3.2</v>
      </c>
      <c r="I58" s="40"/>
      <c r="J58" s="40">
        <v>16.5</v>
      </c>
      <c r="K58" s="40">
        <v>12.2</v>
      </c>
      <c r="L58" s="40">
        <f t="shared" si="46"/>
        <v>9.5999999999999801</v>
      </c>
      <c r="M58" s="25">
        <v>17917</v>
      </c>
      <c r="N58" s="25">
        <f t="shared" si="47"/>
        <v>3.2788110000000001</v>
      </c>
      <c r="O58" s="25">
        <f t="shared" si="48"/>
        <v>1.2541899999999999</v>
      </c>
      <c r="P58" s="25">
        <f t="shared" si="49"/>
        <v>1.0750200000000001</v>
      </c>
      <c r="Q58" s="25">
        <f t="shared" si="50"/>
        <v>2.132123</v>
      </c>
      <c r="R58" s="25">
        <f t="shared" si="51"/>
        <v>1.7200319999999998</v>
      </c>
      <c r="S58" s="25">
        <f t="shared" si="52"/>
        <v>1.021269</v>
      </c>
      <c r="T58" s="25">
        <f t="shared" si="53"/>
        <v>0.57334399999999996</v>
      </c>
      <c r="U58" s="25">
        <f t="shared" si="54"/>
        <v>0</v>
      </c>
      <c r="V58" s="25">
        <f t="shared" si="55"/>
        <v>2.956305</v>
      </c>
      <c r="W58" s="25">
        <f t="shared" si="56"/>
        <v>2.1858740000000001</v>
      </c>
      <c r="X58" s="25">
        <f t="shared" si="57"/>
        <v>1.7200319999999962</v>
      </c>
      <c r="Y58" s="25"/>
      <c r="Z58" s="25">
        <v>164.9754781</v>
      </c>
      <c r="AA58" s="40">
        <f t="shared" si="58"/>
        <v>1.9874535523470624</v>
      </c>
      <c r="AB58" s="40">
        <f t="shared" si="59"/>
        <v>0.76022813477756479</v>
      </c>
      <c r="AC58" s="40">
        <f t="shared" si="60"/>
        <v>0.65162411552362709</v>
      </c>
      <c r="AD58" s="40">
        <f t="shared" si="61"/>
        <v>1.2923878291218602</v>
      </c>
      <c r="AE58" s="40">
        <f t="shared" si="62"/>
        <v>1.0425985848378032</v>
      </c>
      <c r="AF58" s="40">
        <f t="shared" si="63"/>
        <v>0.61904290974744558</v>
      </c>
      <c r="AG58" s="40">
        <f t="shared" si="64"/>
        <v>0.34753286161260105</v>
      </c>
      <c r="AH58" s="40">
        <f t="shared" si="65"/>
        <v>0</v>
      </c>
      <c r="AI58" s="40">
        <f t="shared" si="66"/>
        <v>1.7919663176899743</v>
      </c>
      <c r="AJ58" s="40">
        <f t="shared" si="67"/>
        <v>1.3249690348980416</v>
      </c>
      <c r="AK58" s="40">
        <f t="shared" si="68"/>
        <v>1.042598584837801</v>
      </c>
      <c r="AL58" s="28">
        <f t="shared" si="69"/>
        <v>10.860401925393781</v>
      </c>
    </row>
    <row r="59" spans="1:38">
      <c r="A59" s="13">
        <v>1922</v>
      </c>
      <c r="B59" s="40">
        <v>17.5</v>
      </c>
      <c r="C59" s="40">
        <v>4.2</v>
      </c>
      <c r="D59" s="40">
        <v>4.4000000000000004</v>
      </c>
      <c r="E59" s="40">
        <v>9.5</v>
      </c>
      <c r="F59" s="40">
        <v>7.1</v>
      </c>
      <c r="G59" s="40">
        <v>5.9</v>
      </c>
      <c r="H59" s="40">
        <v>2.7</v>
      </c>
      <c r="I59" s="40"/>
      <c r="J59" s="40">
        <v>12</v>
      </c>
      <c r="K59" s="40">
        <v>15.8</v>
      </c>
      <c r="L59" s="40">
        <f t="shared" si="46"/>
        <v>20.899999999999991</v>
      </c>
      <c r="M59" s="25">
        <v>16571</v>
      </c>
      <c r="N59" s="25">
        <f t="shared" si="47"/>
        <v>2.8999250000000001</v>
      </c>
      <c r="O59" s="25">
        <f t="shared" si="48"/>
        <v>0.69598199999999999</v>
      </c>
      <c r="P59" s="25">
        <f t="shared" si="49"/>
        <v>0.72912400000000011</v>
      </c>
      <c r="Q59" s="25">
        <f t="shared" si="50"/>
        <v>1.5742449999999999</v>
      </c>
      <c r="R59" s="25">
        <f t="shared" si="51"/>
        <v>1.1765409999999998</v>
      </c>
      <c r="S59" s="25">
        <f t="shared" si="52"/>
        <v>0.97768900000000014</v>
      </c>
      <c r="T59" s="25">
        <f t="shared" si="53"/>
        <v>0.44741700000000006</v>
      </c>
      <c r="U59" s="25">
        <f t="shared" si="54"/>
        <v>0</v>
      </c>
      <c r="V59" s="25">
        <f t="shared" si="55"/>
        <v>1.9885200000000001</v>
      </c>
      <c r="W59" s="25">
        <f t="shared" si="56"/>
        <v>2.6182180000000002</v>
      </c>
      <c r="X59" s="25">
        <f t="shared" si="57"/>
        <v>3.4633389999999986</v>
      </c>
      <c r="Y59" s="25"/>
      <c r="Z59" s="25">
        <v>152.60732110000001</v>
      </c>
      <c r="AA59" s="40">
        <f t="shared" si="58"/>
        <v>1.9002528706337405</v>
      </c>
      <c r="AB59" s="40">
        <f t="shared" si="59"/>
        <v>0.45606068895209773</v>
      </c>
      <c r="AC59" s="40">
        <f t="shared" si="60"/>
        <v>0.47777786461648336</v>
      </c>
      <c r="AD59" s="40">
        <f t="shared" si="61"/>
        <v>1.0315658440583162</v>
      </c>
      <c r="AE59" s="40">
        <f t="shared" si="62"/>
        <v>0.77095973608568891</v>
      </c>
      <c r="AF59" s="40">
        <f t="shared" si="63"/>
        <v>0.64065668209937543</v>
      </c>
      <c r="AG59" s="40">
        <f t="shared" si="64"/>
        <v>0.29318187146920571</v>
      </c>
      <c r="AH59" s="40">
        <f t="shared" si="65"/>
        <v>0</v>
      </c>
      <c r="AI59" s="40">
        <f t="shared" si="66"/>
        <v>1.3030305398631363</v>
      </c>
      <c r="AJ59" s="40">
        <f t="shared" si="67"/>
        <v>1.7156568774864627</v>
      </c>
      <c r="AK59" s="40">
        <f t="shared" si="68"/>
        <v>2.2694448569282946</v>
      </c>
      <c r="AL59" s="28">
        <f t="shared" si="69"/>
        <v>10.8585878321928</v>
      </c>
    </row>
    <row r="60" spans="1:38">
      <c r="A60" s="13">
        <v>1921</v>
      </c>
      <c r="B60" s="40">
        <v>18.8</v>
      </c>
      <c r="C60" s="40">
        <v>4.0999999999999996</v>
      </c>
      <c r="D60" s="40">
        <v>4.8</v>
      </c>
      <c r="E60" s="40">
        <v>9.3000000000000007</v>
      </c>
      <c r="F60" s="40">
        <v>7.5</v>
      </c>
      <c r="G60" s="40">
        <v>5.2</v>
      </c>
      <c r="H60" s="40">
        <v>2.8</v>
      </c>
      <c r="I60" s="40"/>
      <c r="J60" s="40">
        <v>10.7</v>
      </c>
      <c r="K60" s="40">
        <v>15.7</v>
      </c>
      <c r="L60" s="40">
        <f t="shared" si="46"/>
        <v>21.099999999999994</v>
      </c>
      <c r="M60" s="25">
        <v>15106</v>
      </c>
      <c r="N60" s="25">
        <f t="shared" si="47"/>
        <v>2.839928</v>
      </c>
      <c r="O60" s="25">
        <f t="shared" si="48"/>
        <v>0.61934599999999995</v>
      </c>
      <c r="P60" s="25">
        <f t="shared" si="49"/>
        <v>0.72508800000000007</v>
      </c>
      <c r="Q60" s="25">
        <f t="shared" si="50"/>
        <v>1.4048580000000002</v>
      </c>
      <c r="R60" s="25">
        <f t="shared" si="51"/>
        <v>1.1329499999999999</v>
      </c>
      <c r="S60" s="25">
        <f t="shared" si="52"/>
        <v>0.78551199999999999</v>
      </c>
      <c r="T60" s="25">
        <f t="shared" si="53"/>
        <v>0.42296799999999996</v>
      </c>
      <c r="U60" s="25">
        <f t="shared" si="54"/>
        <v>0</v>
      </c>
      <c r="V60" s="25">
        <f t="shared" si="55"/>
        <v>1.6163419999999997</v>
      </c>
      <c r="W60" s="25">
        <f t="shared" si="56"/>
        <v>2.371642</v>
      </c>
      <c r="X60" s="25">
        <f t="shared" si="57"/>
        <v>3.187365999999999</v>
      </c>
      <c r="Y60" s="25"/>
      <c r="Z60" s="25">
        <v>129.8309988</v>
      </c>
      <c r="AA60" s="40">
        <f t="shared" si="58"/>
        <v>2.1874036449298271</v>
      </c>
      <c r="AB60" s="40">
        <f t="shared" si="59"/>
        <v>0.47704015660703669</v>
      </c>
      <c r="AC60" s="40">
        <f t="shared" si="60"/>
        <v>0.55848603700336019</v>
      </c>
      <c r="AD60" s="40">
        <f t="shared" si="61"/>
        <v>1.0820666966940102</v>
      </c>
      <c r="AE60" s="40">
        <f t="shared" si="62"/>
        <v>0.87263443281774999</v>
      </c>
      <c r="AF60" s="40">
        <f t="shared" si="63"/>
        <v>0.60502654008697343</v>
      </c>
      <c r="AG60" s="40">
        <f t="shared" si="64"/>
        <v>0.32578352158529333</v>
      </c>
      <c r="AH60" s="40">
        <f t="shared" si="65"/>
        <v>0</v>
      </c>
      <c r="AI60" s="40">
        <f t="shared" si="66"/>
        <v>1.2449584574866566</v>
      </c>
      <c r="AJ60" s="40">
        <f t="shared" si="67"/>
        <v>1.8267147460318236</v>
      </c>
      <c r="AK60" s="40">
        <f t="shared" si="68"/>
        <v>2.455011537660603</v>
      </c>
      <c r="AL60" s="28">
        <f t="shared" si="69"/>
        <v>11.635125770903336</v>
      </c>
    </row>
    <row r="61" spans="1:38">
      <c r="A61" s="13">
        <v>1920</v>
      </c>
      <c r="B61" s="40">
        <v>23.2</v>
      </c>
      <c r="C61" s="40">
        <v>4.5999999999999996</v>
      </c>
      <c r="D61" s="40">
        <v>5.7</v>
      </c>
      <c r="E61" s="40">
        <v>8.8000000000000007</v>
      </c>
      <c r="F61" s="40">
        <v>5.2</v>
      </c>
      <c r="G61" s="40">
        <v>2.7</v>
      </c>
      <c r="H61" s="40">
        <v>2.6</v>
      </c>
      <c r="I61" s="40"/>
      <c r="J61" s="40">
        <v>8.6</v>
      </c>
      <c r="K61" s="40">
        <v>20.7</v>
      </c>
      <c r="L61" s="40">
        <f t="shared" si="46"/>
        <v>17.899999999999991</v>
      </c>
      <c r="M61" s="25">
        <v>11703</v>
      </c>
      <c r="N61" s="25">
        <f t="shared" si="47"/>
        <v>2.715096</v>
      </c>
      <c r="O61" s="25">
        <f t="shared" si="48"/>
        <v>0.53833799999999998</v>
      </c>
      <c r="P61" s="25">
        <f t="shared" si="49"/>
        <v>0.66707100000000008</v>
      </c>
      <c r="Q61" s="25">
        <f t="shared" si="50"/>
        <v>1.0298640000000001</v>
      </c>
      <c r="R61" s="25">
        <f t="shared" si="51"/>
        <v>0.60855599999999999</v>
      </c>
      <c r="S61" s="25">
        <f t="shared" si="52"/>
        <v>0.31598100000000001</v>
      </c>
      <c r="T61" s="25">
        <f t="shared" si="53"/>
        <v>0.30427799999999999</v>
      </c>
      <c r="U61" s="25">
        <f t="shared" si="54"/>
        <v>0</v>
      </c>
      <c r="V61" s="25">
        <f t="shared" si="55"/>
        <v>1.0064580000000001</v>
      </c>
      <c r="W61" s="25">
        <f t="shared" si="56"/>
        <v>2.4225210000000001</v>
      </c>
      <c r="X61" s="25">
        <f t="shared" si="57"/>
        <v>2.0948369999999992</v>
      </c>
      <c r="Y61" s="25"/>
      <c r="Z61" s="40">
        <v>81.741743319999998</v>
      </c>
      <c r="AA61" s="40">
        <f t="shared" si="58"/>
        <v>3.3215538227158032</v>
      </c>
      <c r="AB61" s="40">
        <f t="shared" si="59"/>
        <v>0.65858394760744376</v>
      </c>
      <c r="AC61" s="40">
        <f t="shared" si="60"/>
        <v>0.81607141333965882</v>
      </c>
      <c r="AD61" s="40">
        <f t="shared" si="61"/>
        <v>1.2598997258577189</v>
      </c>
      <c r="AE61" s="40">
        <f t="shared" si="62"/>
        <v>0.74448620164319734</v>
      </c>
      <c r="AF61" s="40">
        <f t="shared" si="63"/>
        <v>0.38656014316089099</v>
      </c>
      <c r="AG61" s="40">
        <f t="shared" si="64"/>
        <v>0.37224310082159867</v>
      </c>
      <c r="AH61" s="40">
        <f t="shared" si="65"/>
        <v>0</v>
      </c>
      <c r="AI61" s="40">
        <f t="shared" si="66"/>
        <v>1.2312656411791343</v>
      </c>
      <c r="AJ61" s="40">
        <f t="shared" si="67"/>
        <v>2.9636277642334972</v>
      </c>
      <c r="AK61" s="40">
        <f t="shared" si="68"/>
        <v>2.5627505787333131</v>
      </c>
      <c r="AL61" s="28">
        <f t="shared" si="69"/>
        <v>14.317042339292255</v>
      </c>
    </row>
    <row r="62" spans="1:38">
      <c r="A62" s="13">
        <v>1919</v>
      </c>
      <c r="B62" s="40">
        <v>27.7</v>
      </c>
      <c r="C62" s="40">
        <v>5.6</v>
      </c>
      <c r="D62" s="40">
        <v>9.9</v>
      </c>
      <c r="E62" s="40">
        <v>8.3000000000000007</v>
      </c>
      <c r="F62" s="40">
        <v>4.9000000000000004</v>
      </c>
      <c r="G62" s="40">
        <v>2.6</v>
      </c>
      <c r="H62" s="40">
        <v>3.6</v>
      </c>
      <c r="I62" s="40"/>
      <c r="J62" s="40">
        <v>8.8000000000000007</v>
      </c>
      <c r="K62" s="40">
        <v>17.100000000000001</v>
      </c>
      <c r="L62" s="40">
        <f t="shared" ref="L62:L93" si="70">100-SUM(B62:K62)</f>
        <v>11.5</v>
      </c>
      <c r="M62" s="25">
        <v>7540</v>
      </c>
      <c r="N62" s="25">
        <f t="shared" ref="N62:N93" si="71">B62*$M62/100000</f>
        <v>2.0885799999999999</v>
      </c>
      <c r="O62" s="25">
        <f t="shared" ref="O62:O93" si="72">C62*$M62/100000</f>
        <v>0.42224</v>
      </c>
      <c r="P62" s="25">
        <f t="shared" ref="P62:P93" si="73">D62*$M62/100000</f>
        <v>0.74646000000000001</v>
      </c>
      <c r="Q62" s="25">
        <f t="shared" ref="Q62:Q93" si="74">E62*$M62/100000</f>
        <v>0.62582000000000004</v>
      </c>
      <c r="R62" s="25">
        <f t="shared" ref="R62:R93" si="75">F62*$M62/100000</f>
        <v>0.36946000000000001</v>
      </c>
      <c r="S62" s="25">
        <f t="shared" ref="S62:S93" si="76">G62*$M62/100000</f>
        <v>0.19603999999999999</v>
      </c>
      <c r="T62" s="25">
        <f t="shared" ref="T62:T93" si="77">H62*$M62/100000</f>
        <v>0.27144000000000001</v>
      </c>
      <c r="U62" s="25">
        <f t="shared" ref="U62:U93" si="78">I62*$M62/100000</f>
        <v>0</v>
      </c>
      <c r="V62" s="25">
        <f t="shared" ref="V62:V93" si="79">J62*$M62/100000</f>
        <v>0.66352</v>
      </c>
      <c r="W62" s="25">
        <f t="shared" ref="W62:W93" si="80">K62*$M62/100000</f>
        <v>1.2893400000000002</v>
      </c>
      <c r="X62" s="25">
        <f t="shared" ref="X62:X93" si="81">L62*$M62/100000</f>
        <v>0.86709999999999998</v>
      </c>
      <c r="Y62" s="25"/>
      <c r="Z62" s="40">
        <v>53.73203256</v>
      </c>
      <c r="AA62" s="40">
        <f t="shared" ref="AA62:AA93" si="82">100*N62/$Z62</f>
        <v>3.8870295808515749</v>
      </c>
      <c r="AB62" s="40">
        <f t="shared" ref="AB62:AB93" si="83">100*O62/$Z62</f>
        <v>0.7858254748291994</v>
      </c>
      <c r="AC62" s="40">
        <f t="shared" ref="AC62:AC93" si="84">100*P62/$Z62</f>
        <v>1.3892271787159061</v>
      </c>
      <c r="AD62" s="40">
        <f t="shared" ref="AD62:AD93" si="85">100*Q62/$Z62</f>
        <v>1.164705614478992</v>
      </c>
      <c r="AE62" s="40">
        <f t="shared" ref="AE62:AE93" si="86">100*R62/$Z62</f>
        <v>0.68759729047554941</v>
      </c>
      <c r="AF62" s="40">
        <f t="shared" ref="AF62:AF93" si="87">100*S62/$Z62</f>
        <v>0.36484754188498542</v>
      </c>
      <c r="AG62" s="40">
        <f t="shared" ref="AG62:AG93" si="88">100*T62/$Z62</f>
        <v>0.50517351953305678</v>
      </c>
      <c r="AH62" s="40">
        <f t="shared" ref="AH62:AH93" si="89">100*U62/$Z62</f>
        <v>0</v>
      </c>
      <c r="AI62" s="40">
        <f t="shared" ref="AI62:AI93" si="90">100*V62/$Z62</f>
        <v>1.2348686033030276</v>
      </c>
      <c r="AJ62" s="40">
        <f t="shared" ref="AJ62:AJ93" si="91">100*W62/$Z62</f>
        <v>2.3995742177820198</v>
      </c>
      <c r="AK62" s="40">
        <f t="shared" ref="AK62:AK93" si="92">100*X62/$Z62</f>
        <v>1.6137487429528199</v>
      </c>
      <c r="AL62" s="28">
        <f t="shared" si="69"/>
        <v>14.032597764807132</v>
      </c>
    </row>
    <row r="63" spans="1:38">
      <c r="A63" s="29">
        <v>1918</v>
      </c>
      <c r="B63" s="40">
        <v>27.7</v>
      </c>
      <c r="C63" s="40">
        <v>7.6</v>
      </c>
      <c r="D63" s="40">
        <v>11.6</v>
      </c>
      <c r="E63" s="40">
        <v>9.8000000000000007</v>
      </c>
      <c r="F63" s="40">
        <v>7.3</v>
      </c>
      <c r="G63" s="40">
        <v>2.5</v>
      </c>
      <c r="H63" s="40">
        <v>4.5</v>
      </c>
      <c r="I63" s="40"/>
      <c r="J63" s="40">
        <v>12.8</v>
      </c>
      <c r="K63" s="40">
        <v>9.9</v>
      </c>
      <c r="L63" s="40">
        <f t="shared" si="70"/>
        <v>6.2999999999999972</v>
      </c>
      <c r="M63" s="25">
        <v>4403</v>
      </c>
      <c r="N63" s="25">
        <f t="shared" si="71"/>
        <v>1.2196309999999999</v>
      </c>
      <c r="O63" s="25">
        <f t="shared" si="72"/>
        <v>0.33462799999999998</v>
      </c>
      <c r="P63" s="25">
        <f t="shared" si="73"/>
        <v>0.51074799999999998</v>
      </c>
      <c r="Q63" s="25">
        <f t="shared" si="74"/>
        <v>0.43149399999999999</v>
      </c>
      <c r="R63" s="25">
        <f t="shared" si="75"/>
        <v>0.32141899999999995</v>
      </c>
      <c r="S63" s="25">
        <f t="shared" si="76"/>
        <v>0.11007500000000001</v>
      </c>
      <c r="T63" s="25">
        <f t="shared" si="77"/>
        <v>0.19813500000000001</v>
      </c>
      <c r="U63" s="25">
        <f t="shared" si="78"/>
        <v>0</v>
      </c>
      <c r="V63" s="25">
        <f t="shared" si="79"/>
        <v>0.56358399999999997</v>
      </c>
      <c r="W63" s="25">
        <f t="shared" si="80"/>
        <v>0.43589700000000003</v>
      </c>
      <c r="X63" s="25">
        <f t="shared" si="81"/>
        <v>0.27738899999999989</v>
      </c>
      <c r="Y63" s="25"/>
      <c r="Z63" s="40">
        <v>37.144395400000001</v>
      </c>
      <c r="AA63" s="40">
        <f t="shared" si="82"/>
        <v>3.283485938769648</v>
      </c>
      <c r="AB63" s="40">
        <f t="shared" si="83"/>
        <v>0.90088422868770135</v>
      </c>
      <c r="AC63" s="40">
        <f t="shared" si="84"/>
        <v>1.3750338227338597</v>
      </c>
      <c r="AD63" s="40">
        <f t="shared" si="85"/>
        <v>1.1616665054130886</v>
      </c>
      <c r="AE63" s="40">
        <f t="shared" si="86"/>
        <v>0.86532300913423921</v>
      </c>
      <c r="AF63" s="40">
        <f t="shared" si="87"/>
        <v>0.29634349627884909</v>
      </c>
      <c r="AG63" s="40">
        <f t="shared" si="88"/>
        <v>0.53341829330192847</v>
      </c>
      <c r="AH63" s="40">
        <f t="shared" si="89"/>
        <v>0</v>
      </c>
      <c r="AI63" s="40">
        <f t="shared" si="90"/>
        <v>1.5172787009477073</v>
      </c>
      <c r="AJ63" s="40">
        <f t="shared" si="91"/>
        <v>1.1735202452642424</v>
      </c>
      <c r="AK63" s="40">
        <f t="shared" si="92"/>
        <v>0.74678561062269944</v>
      </c>
      <c r="AL63" s="28">
        <f t="shared" si="69"/>
        <v>11.853739851153966</v>
      </c>
    </row>
    <row r="64" spans="1:38">
      <c r="A64" s="29">
        <v>1917</v>
      </c>
      <c r="B64" s="40">
        <v>0.1</v>
      </c>
      <c r="C64" s="40">
        <v>12</v>
      </c>
      <c r="D64" s="40">
        <v>8.6999999999999993</v>
      </c>
      <c r="E64" s="40">
        <v>24.8</v>
      </c>
      <c r="F64" s="40">
        <v>9.1999999999999993</v>
      </c>
      <c r="G64" s="40">
        <v>8.3000000000000007</v>
      </c>
      <c r="H64" s="40">
        <v>5.8</v>
      </c>
      <c r="I64" s="40"/>
      <c r="J64" s="40">
        <v>17.8</v>
      </c>
      <c r="K64" s="40">
        <v>8.8000000000000007</v>
      </c>
      <c r="L64" s="40">
        <f t="shared" si="70"/>
        <v>4.5000000000000142</v>
      </c>
      <c r="M64" s="25">
        <v>1918</v>
      </c>
      <c r="N64" s="25">
        <f t="shared" si="71"/>
        <v>1.9180000000000002E-3</v>
      </c>
      <c r="O64" s="25">
        <f t="shared" si="72"/>
        <v>0.23016</v>
      </c>
      <c r="P64" s="25">
        <f t="shared" si="73"/>
        <v>0.16686599999999999</v>
      </c>
      <c r="Q64" s="25">
        <f t="shared" si="74"/>
        <v>0.47566400000000003</v>
      </c>
      <c r="R64" s="25">
        <f t="shared" si="75"/>
        <v>0.17645599999999997</v>
      </c>
      <c r="S64" s="25">
        <f t="shared" si="76"/>
        <v>0.159194</v>
      </c>
      <c r="T64" s="25">
        <f t="shared" si="77"/>
        <v>0.111244</v>
      </c>
      <c r="U64" s="25">
        <f t="shared" si="78"/>
        <v>0</v>
      </c>
      <c r="V64" s="25">
        <f t="shared" si="79"/>
        <v>0.34140400000000004</v>
      </c>
      <c r="W64" s="25">
        <f t="shared" si="80"/>
        <v>0.16878400000000002</v>
      </c>
      <c r="X64" s="25">
        <f t="shared" si="81"/>
        <v>8.6310000000000275E-2</v>
      </c>
      <c r="Y64" s="25"/>
      <c r="Z64" s="40">
        <v>23.17180553</v>
      </c>
      <c r="AA64" s="40">
        <f t="shared" si="82"/>
        <v>8.2773006079168501E-3</v>
      </c>
      <c r="AB64" s="40">
        <f t="shared" si="83"/>
        <v>0.99327607295002196</v>
      </c>
      <c r="AC64" s="40">
        <f t="shared" si="84"/>
        <v>0.72012515288876577</v>
      </c>
      <c r="AD64" s="40">
        <f t="shared" si="85"/>
        <v>2.0527705507633787</v>
      </c>
      <c r="AE64" s="40">
        <f t="shared" si="86"/>
        <v>0.76151165592835002</v>
      </c>
      <c r="AF64" s="40">
        <f t="shared" si="87"/>
        <v>0.6870159504570984</v>
      </c>
      <c r="AG64" s="40">
        <f t="shared" si="88"/>
        <v>0.48008343525917724</v>
      </c>
      <c r="AH64" s="40">
        <f t="shared" si="89"/>
        <v>0</v>
      </c>
      <c r="AI64" s="40">
        <f t="shared" si="90"/>
        <v>1.4733595082091995</v>
      </c>
      <c r="AJ64" s="40">
        <f t="shared" si="91"/>
        <v>0.72840245349668276</v>
      </c>
      <c r="AK64" s="40">
        <f t="shared" si="92"/>
        <v>0.37247852735625936</v>
      </c>
      <c r="AL64" s="28">
        <f t="shared" si="69"/>
        <v>8.2773006079168514</v>
      </c>
    </row>
    <row r="65" spans="1:38">
      <c r="A65" s="29">
        <v>1916</v>
      </c>
      <c r="B65" s="40">
        <v>11.9</v>
      </c>
      <c r="C65" s="40">
        <v>9.6</v>
      </c>
      <c r="D65" s="40">
        <v>7.5</v>
      </c>
      <c r="E65" s="40">
        <v>18.600000000000001</v>
      </c>
      <c r="F65" s="40">
        <v>8</v>
      </c>
      <c r="G65" s="40">
        <v>15.8</v>
      </c>
      <c r="H65" s="40">
        <v>4.8</v>
      </c>
      <c r="I65" s="40"/>
      <c r="J65" s="40">
        <v>13.5</v>
      </c>
      <c r="K65" s="40">
        <v>6.8</v>
      </c>
      <c r="L65" s="40">
        <f t="shared" si="70"/>
        <v>3.5</v>
      </c>
      <c r="M65" s="25">
        <v>1448</v>
      </c>
      <c r="N65" s="25">
        <f t="shared" si="71"/>
        <v>0.17231200000000002</v>
      </c>
      <c r="O65" s="25">
        <f t="shared" si="72"/>
        <v>0.13900799999999999</v>
      </c>
      <c r="P65" s="25">
        <f t="shared" si="73"/>
        <v>0.1086</v>
      </c>
      <c r="Q65" s="25">
        <f t="shared" si="74"/>
        <v>0.26932800000000001</v>
      </c>
      <c r="R65" s="25">
        <f t="shared" si="75"/>
        <v>0.11584</v>
      </c>
      <c r="S65" s="25">
        <f t="shared" si="76"/>
        <v>0.22878400000000002</v>
      </c>
      <c r="T65" s="25">
        <f t="shared" si="77"/>
        <v>6.9503999999999996E-2</v>
      </c>
      <c r="U65" s="25">
        <f t="shared" si="78"/>
        <v>0</v>
      </c>
      <c r="V65" s="25">
        <f t="shared" si="79"/>
        <v>0.19547999999999999</v>
      </c>
      <c r="W65" s="25">
        <f t="shared" si="80"/>
        <v>9.8463999999999996E-2</v>
      </c>
      <c r="X65" s="25">
        <f t="shared" si="81"/>
        <v>5.0680000000000003E-2</v>
      </c>
      <c r="Y65" s="25"/>
      <c r="Z65" s="40">
        <v>16.454149130000001</v>
      </c>
      <c r="AA65" s="40">
        <f t="shared" si="82"/>
        <v>1.047225223489876</v>
      </c>
      <c r="AB65" s="40">
        <f t="shared" si="83"/>
        <v>0.8448203483615806</v>
      </c>
      <c r="AC65" s="40">
        <f t="shared" si="84"/>
        <v>0.66001589715748488</v>
      </c>
      <c r="AD65" s="40">
        <f t="shared" si="85"/>
        <v>1.6368394249505624</v>
      </c>
      <c r="AE65" s="40">
        <f t="shared" si="86"/>
        <v>0.70401695696798383</v>
      </c>
      <c r="AF65" s="40">
        <f t="shared" si="87"/>
        <v>1.3904334900117683</v>
      </c>
      <c r="AG65" s="40">
        <f t="shared" si="88"/>
        <v>0.4224101741807903</v>
      </c>
      <c r="AH65" s="40">
        <f t="shared" si="89"/>
        <v>0</v>
      </c>
      <c r="AI65" s="40">
        <f t="shared" si="90"/>
        <v>1.1880286148834727</v>
      </c>
      <c r="AJ65" s="40">
        <f t="shared" si="91"/>
        <v>0.59841441342278623</v>
      </c>
      <c r="AK65" s="40">
        <f t="shared" si="92"/>
        <v>0.30800741867349296</v>
      </c>
      <c r="AL65" s="28">
        <f t="shared" si="69"/>
        <v>8.8002119620997981</v>
      </c>
    </row>
    <row r="66" spans="1:38">
      <c r="A66" s="29">
        <v>1915</v>
      </c>
      <c r="B66" s="40">
        <v>14.5</v>
      </c>
      <c r="C66" s="40">
        <v>11.9</v>
      </c>
      <c r="D66" s="40">
        <v>8.9</v>
      </c>
      <c r="E66" s="40">
        <v>16</v>
      </c>
      <c r="F66" s="40">
        <v>9.6999999999999993</v>
      </c>
      <c r="G66" s="40">
        <v>6.7</v>
      </c>
      <c r="H66" s="40">
        <v>4.8</v>
      </c>
      <c r="I66" s="40"/>
      <c r="J66" s="40">
        <v>16.600000000000001</v>
      </c>
      <c r="K66" s="40">
        <v>7.2</v>
      </c>
      <c r="L66" s="40">
        <f t="shared" si="70"/>
        <v>3.7000000000000028</v>
      </c>
      <c r="M66" s="25">
        <v>1118</v>
      </c>
      <c r="N66" s="25">
        <f t="shared" si="71"/>
        <v>0.16211</v>
      </c>
      <c r="O66" s="25">
        <f t="shared" si="72"/>
        <v>0.13304199999999999</v>
      </c>
      <c r="P66" s="25">
        <f t="shared" si="73"/>
        <v>9.9502000000000007E-2</v>
      </c>
      <c r="Q66" s="25">
        <f t="shared" si="74"/>
        <v>0.17888000000000001</v>
      </c>
      <c r="R66" s="25">
        <f t="shared" si="75"/>
        <v>0.10844599999999999</v>
      </c>
      <c r="S66" s="25">
        <f t="shared" si="76"/>
        <v>7.4906E-2</v>
      </c>
      <c r="T66" s="25">
        <f t="shared" si="77"/>
        <v>5.3663999999999996E-2</v>
      </c>
      <c r="U66" s="25">
        <f t="shared" si="78"/>
        <v>0</v>
      </c>
      <c r="V66" s="25">
        <f t="shared" si="79"/>
        <v>0.18558800000000003</v>
      </c>
      <c r="W66" s="25">
        <f t="shared" si="80"/>
        <v>8.0495999999999998E-2</v>
      </c>
      <c r="X66" s="25">
        <f t="shared" si="81"/>
        <v>4.1366000000000028E-2</v>
      </c>
      <c r="Y66" s="25"/>
      <c r="Z66" s="40">
        <v>14.94834872</v>
      </c>
      <c r="AA66" s="40">
        <f t="shared" si="82"/>
        <v>1.0844676093427397</v>
      </c>
      <c r="AB66" s="40">
        <f t="shared" si="83"/>
        <v>0.89001134835714479</v>
      </c>
      <c r="AC66" s="40">
        <f t="shared" si="84"/>
        <v>0.66563873952761254</v>
      </c>
      <c r="AD66" s="40">
        <f t="shared" si="85"/>
        <v>1.1966539137575058</v>
      </c>
      <c r="AE66" s="40">
        <f t="shared" si="86"/>
        <v>0.72547143521548763</v>
      </c>
      <c r="AF66" s="40">
        <f t="shared" si="87"/>
        <v>0.50109882638595549</v>
      </c>
      <c r="AG66" s="40">
        <f t="shared" si="88"/>
        <v>0.35899617412725165</v>
      </c>
      <c r="AH66" s="40">
        <f t="shared" si="89"/>
        <v>0</v>
      </c>
      <c r="AI66" s="40">
        <f t="shared" si="90"/>
        <v>1.2415284355234122</v>
      </c>
      <c r="AJ66" s="40">
        <f t="shared" si="91"/>
        <v>0.53849426119087751</v>
      </c>
      <c r="AK66" s="40">
        <f t="shared" si="92"/>
        <v>0.2767262175564234</v>
      </c>
      <c r="AL66" s="28">
        <f t="shared" si="69"/>
        <v>7.4790869609844108</v>
      </c>
    </row>
    <row r="67" spans="1:38">
      <c r="A67" s="29">
        <v>1914</v>
      </c>
      <c r="B67" s="40">
        <v>13.1</v>
      </c>
      <c r="C67" s="40">
        <v>12.1</v>
      </c>
      <c r="D67" s="40">
        <v>8.3000000000000007</v>
      </c>
      <c r="E67" s="40">
        <v>16.8</v>
      </c>
      <c r="F67" s="40">
        <v>9.4</v>
      </c>
      <c r="G67" s="40">
        <v>6.5</v>
      </c>
      <c r="H67" s="40">
        <v>4.9000000000000004</v>
      </c>
      <c r="I67" s="40"/>
      <c r="J67" s="40">
        <v>16.899999999999999</v>
      </c>
      <c r="K67" s="40">
        <v>7</v>
      </c>
      <c r="L67" s="40">
        <f t="shared" si="70"/>
        <v>5</v>
      </c>
      <c r="M67" s="25">
        <v>1154</v>
      </c>
      <c r="N67" s="25">
        <f t="shared" si="71"/>
        <v>0.151174</v>
      </c>
      <c r="O67" s="25">
        <f t="shared" si="72"/>
        <v>0.13963400000000001</v>
      </c>
      <c r="P67" s="25">
        <f t="shared" si="73"/>
        <v>9.5782000000000006E-2</v>
      </c>
      <c r="Q67" s="25">
        <f t="shared" si="74"/>
        <v>0.19387200000000002</v>
      </c>
      <c r="R67" s="25">
        <f t="shared" si="75"/>
        <v>0.108476</v>
      </c>
      <c r="S67" s="25">
        <f t="shared" si="76"/>
        <v>7.5009999999999993E-2</v>
      </c>
      <c r="T67" s="25">
        <f t="shared" si="77"/>
        <v>5.6546000000000006E-2</v>
      </c>
      <c r="U67" s="25">
        <f t="shared" si="78"/>
        <v>0</v>
      </c>
      <c r="V67" s="25">
        <f t="shared" si="79"/>
        <v>0.19502599999999998</v>
      </c>
      <c r="W67" s="25">
        <f t="shared" si="80"/>
        <v>8.0780000000000005E-2</v>
      </c>
      <c r="X67" s="25">
        <f t="shared" si="81"/>
        <v>5.7700000000000001E-2</v>
      </c>
      <c r="Y67" s="25"/>
      <c r="Z67" s="40">
        <v>15.01420877</v>
      </c>
      <c r="AA67" s="40">
        <f t="shared" si="82"/>
        <v>1.0068729049649414</v>
      </c>
      <c r="AB67" s="40">
        <f t="shared" si="83"/>
        <v>0.93001237786838098</v>
      </c>
      <c r="AC67" s="40">
        <f t="shared" si="84"/>
        <v>0.63794237490145145</v>
      </c>
      <c r="AD67" s="40">
        <f t="shared" si="85"/>
        <v>1.291256855222215</v>
      </c>
      <c r="AE67" s="40">
        <f t="shared" si="86"/>
        <v>0.72248895470766794</v>
      </c>
      <c r="AF67" s="40">
        <f t="shared" si="87"/>
        <v>0.49959342612764268</v>
      </c>
      <c r="AG67" s="40">
        <f t="shared" si="88"/>
        <v>0.37661658277314608</v>
      </c>
      <c r="AH67" s="40">
        <f t="shared" si="89"/>
        <v>0</v>
      </c>
      <c r="AI67" s="40">
        <f t="shared" si="90"/>
        <v>1.2989429079318708</v>
      </c>
      <c r="AJ67" s="40">
        <f t="shared" si="91"/>
        <v>0.53802368967592296</v>
      </c>
      <c r="AK67" s="40">
        <f t="shared" si="92"/>
        <v>0.38430263548280208</v>
      </c>
      <c r="AL67" s="28">
        <f t="shared" si="69"/>
        <v>7.6860527096560407</v>
      </c>
    </row>
    <row r="68" spans="1:38">
      <c r="A68" s="13">
        <v>1913</v>
      </c>
      <c r="B68" s="40">
        <v>12</v>
      </c>
      <c r="C68" s="40">
        <v>11.5</v>
      </c>
      <c r="D68" s="40">
        <v>7.8</v>
      </c>
      <c r="E68" s="40">
        <v>16.2</v>
      </c>
      <c r="F68" s="40">
        <v>9.1</v>
      </c>
      <c r="G68" s="40">
        <v>6.3</v>
      </c>
      <c r="H68" s="40">
        <v>5.2</v>
      </c>
      <c r="I68" s="40"/>
      <c r="J68" s="40">
        <v>17.7</v>
      </c>
      <c r="K68" s="40">
        <v>6.8</v>
      </c>
      <c r="L68" s="40">
        <f t="shared" si="70"/>
        <v>7.4000000000000057</v>
      </c>
      <c r="M68" s="25">
        <v>1184</v>
      </c>
      <c r="N68" s="25">
        <f t="shared" si="71"/>
        <v>0.14208000000000001</v>
      </c>
      <c r="O68" s="25">
        <f t="shared" si="72"/>
        <v>0.13616</v>
      </c>
      <c r="P68" s="25">
        <f t="shared" si="73"/>
        <v>9.235199999999999E-2</v>
      </c>
      <c r="Q68" s="25">
        <f t="shared" si="74"/>
        <v>0.19180800000000001</v>
      </c>
      <c r="R68" s="25">
        <f t="shared" si="75"/>
        <v>0.10774399999999999</v>
      </c>
      <c r="S68" s="25">
        <f t="shared" si="76"/>
        <v>7.4591999999999992E-2</v>
      </c>
      <c r="T68" s="25">
        <f t="shared" si="77"/>
        <v>6.1568000000000005E-2</v>
      </c>
      <c r="U68" s="25">
        <f t="shared" si="78"/>
        <v>0</v>
      </c>
      <c r="V68" s="25">
        <f t="shared" si="79"/>
        <v>0.209568</v>
      </c>
      <c r="W68" s="25">
        <f t="shared" si="80"/>
        <v>8.0512E-2</v>
      </c>
      <c r="X68" s="25">
        <f t="shared" si="81"/>
        <v>8.7616000000000055E-2</v>
      </c>
      <c r="Y68" s="25"/>
      <c r="Z68" s="40">
        <v>14.329637999999999</v>
      </c>
      <c r="AA68" s="40">
        <f t="shared" si="82"/>
        <v>0.99151143943761888</v>
      </c>
      <c r="AB68" s="40">
        <f t="shared" si="83"/>
        <v>0.95019846279438469</v>
      </c>
      <c r="AC68" s="40">
        <f t="shared" si="84"/>
        <v>0.64448243563445218</v>
      </c>
      <c r="AD68" s="40">
        <f t="shared" si="85"/>
        <v>1.3385404432407855</v>
      </c>
      <c r="AE68" s="40">
        <f t="shared" si="86"/>
        <v>0.75189617490686089</v>
      </c>
      <c r="AF68" s="40">
        <f t="shared" si="87"/>
        <v>0.52054350570474983</v>
      </c>
      <c r="AG68" s="40">
        <f t="shared" si="88"/>
        <v>0.42965495708963486</v>
      </c>
      <c r="AH68" s="40">
        <f t="shared" si="89"/>
        <v>0</v>
      </c>
      <c r="AI68" s="40">
        <f t="shared" si="90"/>
        <v>1.4624793731704877</v>
      </c>
      <c r="AJ68" s="40">
        <f t="shared" si="91"/>
        <v>0.56185648234798391</v>
      </c>
      <c r="AK68" s="40">
        <f t="shared" si="92"/>
        <v>0.61143205431986525</v>
      </c>
      <c r="AL68" s="28">
        <f t="shared" si="69"/>
        <v>8.2625953286468228</v>
      </c>
    </row>
    <row r="69" spans="1:38">
      <c r="A69" s="13">
        <v>1912</v>
      </c>
      <c r="B69" s="40">
        <v>12.3</v>
      </c>
      <c r="C69" s="40">
        <v>12.3</v>
      </c>
      <c r="D69" s="40">
        <v>8.6</v>
      </c>
      <c r="E69" s="40">
        <v>17.100000000000001</v>
      </c>
      <c r="F69" s="40">
        <v>9.1999999999999993</v>
      </c>
      <c r="G69" s="40">
        <v>6.7</v>
      </c>
      <c r="H69" s="40">
        <v>5.2</v>
      </c>
      <c r="I69" s="40"/>
      <c r="J69" s="40">
        <v>15.2</v>
      </c>
      <c r="K69" s="40">
        <v>7.9</v>
      </c>
      <c r="L69" s="40">
        <f t="shared" si="70"/>
        <v>5.4999999999999858</v>
      </c>
      <c r="M69" s="25">
        <v>1066</v>
      </c>
      <c r="N69" s="25">
        <f t="shared" si="71"/>
        <v>0.13111800000000001</v>
      </c>
      <c r="O69" s="25">
        <f t="shared" si="72"/>
        <v>0.13111800000000001</v>
      </c>
      <c r="P69" s="25">
        <f t="shared" si="73"/>
        <v>9.1676000000000007E-2</v>
      </c>
      <c r="Q69" s="25">
        <f t="shared" si="74"/>
        <v>0.18228600000000003</v>
      </c>
      <c r="R69" s="25">
        <f t="shared" si="75"/>
        <v>9.8071999999999993E-2</v>
      </c>
      <c r="S69" s="25">
        <f t="shared" si="76"/>
        <v>7.1421999999999999E-2</v>
      </c>
      <c r="T69" s="25">
        <f t="shared" si="77"/>
        <v>5.5431999999999995E-2</v>
      </c>
      <c r="U69" s="25">
        <f t="shared" si="78"/>
        <v>0</v>
      </c>
      <c r="V69" s="25">
        <f t="shared" si="79"/>
        <v>0.16203199999999998</v>
      </c>
      <c r="W69" s="25">
        <f t="shared" si="80"/>
        <v>8.4213999999999997E-2</v>
      </c>
      <c r="X69" s="25">
        <f t="shared" si="81"/>
        <v>5.8629999999999842E-2</v>
      </c>
      <c r="Y69" s="25"/>
      <c r="Z69" s="40">
        <v>13.31861821</v>
      </c>
      <c r="AA69" s="40">
        <f t="shared" si="82"/>
        <v>0.98447149646164389</v>
      </c>
      <c r="AB69" s="40">
        <f t="shared" si="83"/>
        <v>0.98447149646164389</v>
      </c>
      <c r="AC69" s="40">
        <f t="shared" si="84"/>
        <v>0.68832966419269404</v>
      </c>
      <c r="AD69" s="40">
        <f t="shared" si="85"/>
        <v>1.3686554950808221</v>
      </c>
      <c r="AE69" s="40">
        <f t="shared" si="86"/>
        <v>0.73635266402009125</v>
      </c>
      <c r="AF69" s="40">
        <f t="shared" si="87"/>
        <v>0.53625683140593605</v>
      </c>
      <c r="AG69" s="40">
        <f t="shared" si="88"/>
        <v>0.4161993318374429</v>
      </c>
      <c r="AH69" s="40">
        <f t="shared" si="89"/>
        <v>0</v>
      </c>
      <c r="AI69" s="40">
        <f t="shared" si="90"/>
        <v>1.2165826622940639</v>
      </c>
      <c r="AJ69" s="40">
        <f t="shared" si="91"/>
        <v>0.6323028310607306</v>
      </c>
      <c r="AK69" s="40">
        <f t="shared" si="92"/>
        <v>0.44021083175114034</v>
      </c>
      <c r="AL69" s="28">
        <f t="shared" si="69"/>
        <v>8.0038333045662089</v>
      </c>
    </row>
    <row r="70" spans="1:38">
      <c r="A70" s="13">
        <v>1911</v>
      </c>
      <c r="B70" s="40">
        <v>11.7</v>
      </c>
      <c r="C70" s="40">
        <v>12.2</v>
      </c>
      <c r="D70" s="40">
        <v>8.3000000000000007</v>
      </c>
      <c r="E70" s="40">
        <v>16.8</v>
      </c>
      <c r="F70" s="40">
        <v>8.8000000000000007</v>
      </c>
      <c r="G70" s="40">
        <v>6.5</v>
      </c>
      <c r="H70" s="40">
        <v>5.0999999999999996</v>
      </c>
      <c r="I70" s="40"/>
      <c r="J70" s="40">
        <v>16.5</v>
      </c>
      <c r="K70" s="40">
        <v>8.1999999999999993</v>
      </c>
      <c r="L70" s="40">
        <f t="shared" si="70"/>
        <v>5.9000000000000057</v>
      </c>
      <c r="M70" s="25">
        <v>1039</v>
      </c>
      <c r="N70" s="25">
        <f t="shared" si="71"/>
        <v>0.12156299999999999</v>
      </c>
      <c r="O70" s="25">
        <f t="shared" si="72"/>
        <v>0.12675799999999998</v>
      </c>
      <c r="P70" s="25">
        <f t="shared" si="73"/>
        <v>8.6237000000000008E-2</v>
      </c>
      <c r="Q70" s="25">
        <f t="shared" si="74"/>
        <v>0.17455200000000001</v>
      </c>
      <c r="R70" s="25">
        <f t="shared" si="75"/>
        <v>9.1432000000000013E-2</v>
      </c>
      <c r="S70" s="25">
        <f t="shared" si="76"/>
        <v>6.7534999999999998E-2</v>
      </c>
      <c r="T70" s="25">
        <f t="shared" si="77"/>
        <v>5.2988999999999994E-2</v>
      </c>
      <c r="U70" s="25">
        <f t="shared" si="78"/>
        <v>0</v>
      </c>
      <c r="V70" s="25">
        <f t="shared" si="79"/>
        <v>0.171435</v>
      </c>
      <c r="W70" s="25">
        <f t="shared" si="80"/>
        <v>8.5197999999999996E-2</v>
      </c>
      <c r="X70" s="25">
        <f t="shared" si="81"/>
        <v>6.1301000000000057E-2</v>
      </c>
      <c r="Y70" s="25"/>
      <c r="Z70" s="40">
        <v>12.56509879</v>
      </c>
      <c r="AA70" s="40">
        <f t="shared" si="82"/>
        <v>0.96746553315399753</v>
      </c>
      <c r="AB70" s="40">
        <f t="shared" si="83"/>
        <v>1.0088102140580144</v>
      </c>
      <c r="AC70" s="40">
        <f t="shared" si="84"/>
        <v>0.68632170300668216</v>
      </c>
      <c r="AD70" s="40">
        <f t="shared" si="85"/>
        <v>1.3891812783749711</v>
      </c>
      <c r="AE70" s="40">
        <f t="shared" si="86"/>
        <v>0.72766638391069915</v>
      </c>
      <c r="AF70" s="40">
        <f t="shared" si="87"/>
        <v>0.53748085175222082</v>
      </c>
      <c r="AG70" s="40">
        <f t="shared" si="88"/>
        <v>0.42171574522097327</v>
      </c>
      <c r="AH70" s="40">
        <f t="shared" si="89"/>
        <v>0</v>
      </c>
      <c r="AI70" s="40">
        <f t="shared" si="90"/>
        <v>1.3643744698325606</v>
      </c>
      <c r="AJ70" s="40">
        <f t="shared" si="91"/>
        <v>0.67805276682587867</v>
      </c>
      <c r="AK70" s="40">
        <f t="shared" si="92"/>
        <v>0.48786723466740095</v>
      </c>
      <c r="AL70" s="28">
        <f t="shared" ref="AL70:AL99" si="93">SUM(AA70:AK70)</f>
        <v>8.268936180803399</v>
      </c>
    </row>
    <row r="71" spans="1:38">
      <c r="A71" s="13">
        <v>1910</v>
      </c>
      <c r="B71" s="40">
        <v>11.2</v>
      </c>
      <c r="C71" s="40">
        <v>12.1</v>
      </c>
      <c r="D71" s="40">
        <v>8.5</v>
      </c>
      <c r="E71" s="40">
        <v>16</v>
      </c>
      <c r="F71" s="40">
        <v>8.8000000000000007</v>
      </c>
      <c r="G71" s="40">
        <v>6.7</v>
      </c>
      <c r="H71" s="40">
        <v>5.0999999999999996</v>
      </c>
      <c r="I71" s="40"/>
      <c r="J71" s="40">
        <v>17.5</v>
      </c>
      <c r="K71" s="40">
        <v>8.5</v>
      </c>
      <c r="L71" s="40">
        <f t="shared" si="70"/>
        <v>5.6000000000000085</v>
      </c>
      <c r="M71" s="25">
        <v>998</v>
      </c>
      <c r="N71" s="25">
        <f t="shared" si="71"/>
        <v>0.11177599999999999</v>
      </c>
      <c r="O71" s="25">
        <f t="shared" si="72"/>
        <v>0.12075799999999999</v>
      </c>
      <c r="P71" s="25">
        <f t="shared" si="73"/>
        <v>8.4830000000000003E-2</v>
      </c>
      <c r="Q71" s="25">
        <f t="shared" si="74"/>
        <v>0.15967999999999999</v>
      </c>
      <c r="R71" s="25">
        <f t="shared" si="75"/>
        <v>8.7824000000000013E-2</v>
      </c>
      <c r="S71" s="25">
        <f t="shared" si="76"/>
        <v>6.6866000000000009E-2</v>
      </c>
      <c r="T71" s="25">
        <f t="shared" si="77"/>
        <v>5.0897999999999992E-2</v>
      </c>
      <c r="U71" s="25">
        <f t="shared" si="78"/>
        <v>0</v>
      </c>
      <c r="V71" s="25">
        <f t="shared" si="79"/>
        <v>0.17465</v>
      </c>
      <c r="W71" s="25">
        <f t="shared" si="80"/>
        <v>8.4830000000000003E-2</v>
      </c>
      <c r="X71" s="25">
        <f t="shared" si="81"/>
        <v>5.5888000000000083E-2</v>
      </c>
      <c r="Y71" s="25"/>
      <c r="Z71" s="40">
        <v>12.1489344</v>
      </c>
      <c r="AA71" s="40">
        <f t="shared" si="82"/>
        <v>0.92004776978629488</v>
      </c>
      <c r="AB71" s="40">
        <f t="shared" si="83"/>
        <v>0.99398017985840792</v>
      </c>
      <c r="AC71" s="40">
        <f t="shared" si="84"/>
        <v>0.69825053956995609</v>
      </c>
      <c r="AD71" s="40">
        <f t="shared" si="85"/>
        <v>1.3143539568375642</v>
      </c>
      <c r="AE71" s="40">
        <f t="shared" si="86"/>
        <v>0.7228946762606604</v>
      </c>
      <c r="AF71" s="40">
        <f t="shared" si="87"/>
        <v>0.55038571942573011</v>
      </c>
      <c r="AG71" s="40">
        <f t="shared" si="88"/>
        <v>0.41895032374197355</v>
      </c>
      <c r="AH71" s="40">
        <f t="shared" si="89"/>
        <v>0</v>
      </c>
      <c r="AI71" s="40">
        <f t="shared" si="90"/>
        <v>1.4375746402910858</v>
      </c>
      <c r="AJ71" s="40">
        <f t="shared" si="91"/>
        <v>0.69825053956995609</v>
      </c>
      <c r="AK71" s="40">
        <f t="shared" si="92"/>
        <v>0.46002388489314816</v>
      </c>
      <c r="AL71" s="28">
        <f t="shared" si="93"/>
        <v>8.2147122302347775</v>
      </c>
    </row>
    <row r="72" spans="1:38">
      <c r="A72" s="13">
        <v>1909</v>
      </c>
      <c r="B72" s="40">
        <v>0.2</v>
      </c>
      <c r="C72" s="40">
        <v>13.1</v>
      </c>
      <c r="D72" s="40">
        <v>9.6999999999999993</v>
      </c>
      <c r="E72" s="40">
        <v>17.600000000000001</v>
      </c>
      <c r="F72" s="40">
        <v>9.6999999999999993</v>
      </c>
      <c r="G72" s="40">
        <v>7</v>
      </c>
      <c r="H72" s="40">
        <v>6</v>
      </c>
      <c r="I72" s="40"/>
      <c r="J72" s="40">
        <v>19.7</v>
      </c>
      <c r="K72" s="40">
        <v>9.5</v>
      </c>
      <c r="L72" s="40">
        <f t="shared" si="70"/>
        <v>7.5</v>
      </c>
      <c r="M72" s="25">
        <v>869</v>
      </c>
      <c r="N72" s="25">
        <f t="shared" si="71"/>
        <v>1.7380000000000002E-3</v>
      </c>
      <c r="O72" s="25">
        <f t="shared" si="72"/>
        <v>0.113839</v>
      </c>
      <c r="P72" s="25">
        <f t="shared" si="73"/>
        <v>8.4292999999999993E-2</v>
      </c>
      <c r="Q72" s="25">
        <f t="shared" si="74"/>
        <v>0.15294400000000002</v>
      </c>
      <c r="R72" s="25">
        <f t="shared" si="75"/>
        <v>8.4292999999999993E-2</v>
      </c>
      <c r="S72" s="25">
        <f t="shared" si="76"/>
        <v>6.0830000000000002E-2</v>
      </c>
      <c r="T72" s="25">
        <f t="shared" si="77"/>
        <v>5.2139999999999999E-2</v>
      </c>
      <c r="U72" s="25">
        <f t="shared" si="78"/>
        <v>0</v>
      </c>
      <c r="V72" s="25">
        <f t="shared" si="79"/>
        <v>0.17119299999999998</v>
      </c>
      <c r="W72" s="25">
        <f t="shared" si="80"/>
        <v>8.2555000000000003E-2</v>
      </c>
      <c r="X72" s="25">
        <f t="shared" si="81"/>
        <v>6.5174999999999997E-2</v>
      </c>
      <c r="Y72" s="25"/>
      <c r="Z72" s="40">
        <v>11.817293449999999</v>
      </c>
      <c r="AA72" s="40">
        <f t="shared" si="82"/>
        <v>1.4707259385185195E-2</v>
      </c>
      <c r="AB72" s="40">
        <f t="shared" si="83"/>
        <v>0.96332548972963006</v>
      </c>
      <c r="AC72" s="40">
        <f t="shared" si="84"/>
        <v>0.71330208018148178</v>
      </c>
      <c r="AD72" s="40">
        <f t="shared" si="85"/>
        <v>1.2942388258962974</v>
      </c>
      <c r="AE72" s="40">
        <f t="shared" si="86"/>
        <v>0.71330208018148178</v>
      </c>
      <c r="AF72" s="40">
        <f t="shared" si="87"/>
        <v>0.5147540784814818</v>
      </c>
      <c r="AG72" s="40">
        <f t="shared" si="88"/>
        <v>0.44121778155555574</v>
      </c>
      <c r="AH72" s="40">
        <f t="shared" si="89"/>
        <v>0</v>
      </c>
      <c r="AI72" s="40">
        <f t="shared" si="90"/>
        <v>1.4486650494407414</v>
      </c>
      <c r="AJ72" s="40">
        <f t="shared" si="91"/>
        <v>0.69859482079629664</v>
      </c>
      <c r="AK72" s="40">
        <f t="shared" si="92"/>
        <v>0.55152222694444475</v>
      </c>
      <c r="AL72" s="28">
        <f t="shared" si="93"/>
        <v>7.3536296925925964</v>
      </c>
    </row>
    <row r="73" spans="1:38">
      <c r="A73" s="13">
        <v>1908</v>
      </c>
      <c r="B73" s="40">
        <v>0.2</v>
      </c>
      <c r="C73" s="40">
        <v>14</v>
      </c>
      <c r="D73" s="40">
        <v>10.5</v>
      </c>
      <c r="E73" s="40">
        <v>17.600000000000001</v>
      </c>
      <c r="F73" s="40">
        <v>9.9</v>
      </c>
      <c r="G73" s="40">
        <v>7.4</v>
      </c>
      <c r="H73" s="40">
        <v>5.7</v>
      </c>
      <c r="I73" s="40"/>
      <c r="J73" s="40">
        <v>19.600000000000001</v>
      </c>
      <c r="K73" s="40">
        <v>7.8</v>
      </c>
      <c r="L73" s="40">
        <f t="shared" si="70"/>
        <v>7.2999999999999972</v>
      </c>
      <c r="M73" s="25">
        <v>798</v>
      </c>
      <c r="N73" s="25">
        <f t="shared" si="71"/>
        <v>1.5960000000000002E-3</v>
      </c>
      <c r="O73" s="25">
        <f t="shared" si="72"/>
        <v>0.11172</v>
      </c>
      <c r="P73" s="25">
        <f t="shared" si="73"/>
        <v>8.3790000000000003E-2</v>
      </c>
      <c r="Q73" s="25">
        <f t="shared" si="74"/>
        <v>0.14044800000000002</v>
      </c>
      <c r="R73" s="25">
        <f t="shared" si="75"/>
        <v>7.9002000000000003E-2</v>
      </c>
      <c r="S73" s="25">
        <f t="shared" si="76"/>
        <v>5.9052000000000007E-2</v>
      </c>
      <c r="T73" s="25">
        <f t="shared" si="77"/>
        <v>4.5486000000000006E-2</v>
      </c>
      <c r="U73" s="25">
        <f t="shared" si="78"/>
        <v>0</v>
      </c>
      <c r="V73" s="25">
        <f t="shared" si="79"/>
        <v>0.15640800000000002</v>
      </c>
      <c r="W73" s="25">
        <f t="shared" si="80"/>
        <v>6.2243999999999994E-2</v>
      </c>
      <c r="X73" s="25">
        <f t="shared" si="81"/>
        <v>5.8253999999999979E-2</v>
      </c>
      <c r="Y73" s="25"/>
      <c r="Z73" s="40">
        <v>11.587128659999999</v>
      </c>
      <c r="AA73" s="40">
        <f t="shared" si="82"/>
        <v>1.3773904189996284E-2</v>
      </c>
      <c r="AB73" s="40">
        <f t="shared" si="83"/>
        <v>0.96417329329973978</v>
      </c>
      <c r="AC73" s="40">
        <f t="shared" si="84"/>
        <v>0.72312996997480483</v>
      </c>
      <c r="AD73" s="40">
        <f t="shared" si="85"/>
        <v>1.2121035687196731</v>
      </c>
      <c r="AE73" s="40">
        <f t="shared" si="86"/>
        <v>0.68180825740481599</v>
      </c>
      <c r="AF73" s="40">
        <f t="shared" si="87"/>
        <v>0.50963445502986249</v>
      </c>
      <c r="AG73" s="40">
        <f t="shared" si="88"/>
        <v>0.39255626941489408</v>
      </c>
      <c r="AH73" s="40">
        <f t="shared" si="89"/>
        <v>0</v>
      </c>
      <c r="AI73" s="40">
        <f t="shared" si="90"/>
        <v>1.349842610619636</v>
      </c>
      <c r="AJ73" s="40">
        <f t="shared" si="91"/>
        <v>0.53718226340985498</v>
      </c>
      <c r="AK73" s="40">
        <f t="shared" si="92"/>
        <v>0.50274750293486414</v>
      </c>
      <c r="AL73" s="28">
        <f t="shared" si="93"/>
        <v>6.8869520949981409</v>
      </c>
    </row>
    <row r="74" spans="1:38">
      <c r="A74" s="13">
        <v>1907</v>
      </c>
      <c r="B74" s="40">
        <v>0.2</v>
      </c>
      <c r="C74" s="40">
        <v>14.4</v>
      </c>
      <c r="D74" s="40">
        <v>11.1</v>
      </c>
      <c r="E74" s="40">
        <v>16.8</v>
      </c>
      <c r="F74" s="40">
        <v>9.5</v>
      </c>
      <c r="G74" s="40">
        <v>7.8</v>
      </c>
      <c r="H74" s="40">
        <v>5.5</v>
      </c>
      <c r="I74" s="40"/>
      <c r="J74" s="40">
        <v>18.2</v>
      </c>
      <c r="K74" s="40">
        <v>8.6</v>
      </c>
      <c r="L74" s="40">
        <f t="shared" si="70"/>
        <v>7.9000000000000057</v>
      </c>
      <c r="M74" s="25">
        <v>731</v>
      </c>
      <c r="N74" s="25">
        <f t="shared" si="71"/>
        <v>1.4620000000000002E-3</v>
      </c>
      <c r="O74" s="25">
        <f t="shared" si="72"/>
        <v>0.105264</v>
      </c>
      <c r="P74" s="25">
        <f t="shared" si="73"/>
        <v>8.1140999999999991E-2</v>
      </c>
      <c r="Q74" s="25">
        <f t="shared" si="74"/>
        <v>0.12280800000000001</v>
      </c>
      <c r="R74" s="25">
        <f t="shared" si="75"/>
        <v>6.9445000000000007E-2</v>
      </c>
      <c r="S74" s="25">
        <f t="shared" si="76"/>
        <v>5.7017999999999999E-2</v>
      </c>
      <c r="T74" s="25">
        <f t="shared" si="77"/>
        <v>4.0204999999999998E-2</v>
      </c>
      <c r="U74" s="25">
        <f t="shared" si="78"/>
        <v>0</v>
      </c>
      <c r="V74" s="25">
        <f t="shared" si="79"/>
        <v>0.13304199999999999</v>
      </c>
      <c r="W74" s="25">
        <f t="shared" si="80"/>
        <v>6.2865999999999991E-2</v>
      </c>
      <c r="X74" s="25">
        <f t="shared" si="81"/>
        <v>5.7749000000000043E-2</v>
      </c>
      <c r="Y74" s="25"/>
      <c r="Z74" s="40">
        <v>10.936768470000001</v>
      </c>
      <c r="AA74" s="40">
        <f t="shared" si="82"/>
        <v>1.3367751214724216E-2</v>
      </c>
      <c r="AB74" s="40">
        <f t="shared" si="83"/>
        <v>0.96247808746014341</v>
      </c>
      <c r="AC74" s="40">
        <f t="shared" si="84"/>
        <v>0.7419101924171938</v>
      </c>
      <c r="AD74" s="40">
        <f t="shared" si="85"/>
        <v>1.1228911020368342</v>
      </c>
      <c r="AE74" s="40">
        <f t="shared" si="86"/>
        <v>0.63496818269940025</v>
      </c>
      <c r="AF74" s="40">
        <f t="shared" si="87"/>
        <v>0.52134229737424431</v>
      </c>
      <c r="AG74" s="40">
        <f t="shared" si="88"/>
        <v>0.36761315840491593</v>
      </c>
      <c r="AH74" s="40">
        <f t="shared" si="89"/>
        <v>0</v>
      </c>
      <c r="AI74" s="40">
        <f t="shared" si="90"/>
        <v>1.2164653605399036</v>
      </c>
      <c r="AJ74" s="40">
        <f t="shared" si="91"/>
        <v>0.5748133022331412</v>
      </c>
      <c r="AK74" s="40">
        <f t="shared" si="92"/>
        <v>0.52802617298160681</v>
      </c>
      <c r="AL74" s="28">
        <f t="shared" si="93"/>
        <v>6.6838756073621086</v>
      </c>
    </row>
    <row r="75" spans="1:38">
      <c r="A75" s="13">
        <v>1906</v>
      </c>
      <c r="B75" s="40">
        <v>0.4</v>
      </c>
      <c r="C75" s="40">
        <v>15.1</v>
      </c>
      <c r="D75" s="40">
        <v>9.6999999999999993</v>
      </c>
      <c r="E75" s="40">
        <v>16.600000000000001</v>
      </c>
      <c r="F75" s="40">
        <v>9.3000000000000007</v>
      </c>
      <c r="G75" s="40">
        <v>9.3000000000000007</v>
      </c>
      <c r="H75" s="40">
        <v>5.6</v>
      </c>
      <c r="I75" s="40"/>
      <c r="J75" s="40">
        <v>18.5</v>
      </c>
      <c r="K75" s="40">
        <v>9.4</v>
      </c>
      <c r="L75" s="40">
        <f t="shared" si="70"/>
        <v>6.1000000000000085</v>
      </c>
      <c r="M75" s="25">
        <v>667</v>
      </c>
      <c r="N75" s="25">
        <f t="shared" si="71"/>
        <v>2.6680000000000002E-3</v>
      </c>
      <c r="O75" s="25">
        <f t="shared" si="72"/>
        <v>0.10071699999999999</v>
      </c>
      <c r="P75" s="25">
        <f t="shared" si="73"/>
        <v>6.4698999999999993E-2</v>
      </c>
      <c r="Q75" s="25">
        <f t="shared" si="74"/>
        <v>0.110722</v>
      </c>
      <c r="R75" s="25">
        <f t="shared" si="75"/>
        <v>6.2031000000000003E-2</v>
      </c>
      <c r="S75" s="25">
        <f t="shared" si="76"/>
        <v>6.2031000000000003E-2</v>
      </c>
      <c r="T75" s="25">
        <f t="shared" si="77"/>
        <v>3.7351999999999996E-2</v>
      </c>
      <c r="U75" s="25">
        <f t="shared" si="78"/>
        <v>0</v>
      </c>
      <c r="V75" s="25">
        <f t="shared" si="79"/>
        <v>0.123395</v>
      </c>
      <c r="W75" s="25">
        <f t="shared" si="80"/>
        <v>6.2698000000000004E-2</v>
      </c>
      <c r="X75" s="25">
        <f t="shared" si="81"/>
        <v>4.0687000000000056E-2</v>
      </c>
      <c r="Y75" s="25"/>
      <c r="Z75" s="40">
        <v>10.345381529999999</v>
      </c>
      <c r="AA75" s="40">
        <f t="shared" si="82"/>
        <v>2.5789285704574692E-2</v>
      </c>
      <c r="AB75" s="40">
        <f t="shared" si="83"/>
        <v>0.97354553534769428</v>
      </c>
      <c r="AC75" s="40">
        <f t="shared" si="84"/>
        <v>0.62539017833593613</v>
      </c>
      <c r="AD75" s="40">
        <f t="shared" si="85"/>
        <v>1.0702553567398496</v>
      </c>
      <c r="AE75" s="40">
        <f t="shared" si="86"/>
        <v>0.59960089263136152</v>
      </c>
      <c r="AF75" s="40">
        <f t="shared" si="87"/>
        <v>0.59960089263136152</v>
      </c>
      <c r="AG75" s="40">
        <f t="shared" si="88"/>
        <v>0.36104999986404562</v>
      </c>
      <c r="AH75" s="40">
        <f t="shared" si="89"/>
        <v>0</v>
      </c>
      <c r="AI75" s="40">
        <f t="shared" si="90"/>
        <v>1.1927544638365795</v>
      </c>
      <c r="AJ75" s="40">
        <f t="shared" si="91"/>
        <v>0.6060482140575052</v>
      </c>
      <c r="AK75" s="40">
        <f t="shared" si="92"/>
        <v>0.39328660699476459</v>
      </c>
      <c r="AL75" s="28">
        <f t="shared" si="93"/>
        <v>6.4473214261436729</v>
      </c>
    </row>
    <row r="76" spans="1:38">
      <c r="A76" s="13">
        <v>1905</v>
      </c>
      <c r="B76" s="40">
        <v>0.3</v>
      </c>
      <c r="C76" s="40">
        <v>15.7</v>
      </c>
      <c r="D76" s="40">
        <v>8.5</v>
      </c>
      <c r="E76" s="40">
        <v>16.8</v>
      </c>
      <c r="F76" s="40">
        <v>9.3000000000000007</v>
      </c>
      <c r="G76" s="40">
        <v>8.3000000000000007</v>
      </c>
      <c r="H76" s="40">
        <v>5.8</v>
      </c>
      <c r="I76" s="40"/>
      <c r="J76" s="40">
        <v>19</v>
      </c>
      <c r="K76" s="40">
        <v>10.1</v>
      </c>
      <c r="L76" s="40">
        <f t="shared" si="70"/>
        <v>6.2000000000000171</v>
      </c>
      <c r="M76" s="25">
        <v>617</v>
      </c>
      <c r="N76" s="25">
        <f t="shared" si="71"/>
        <v>1.851E-3</v>
      </c>
      <c r="O76" s="25">
        <f t="shared" si="72"/>
        <v>9.6868999999999997E-2</v>
      </c>
      <c r="P76" s="25">
        <f t="shared" si="73"/>
        <v>5.2444999999999999E-2</v>
      </c>
      <c r="Q76" s="25">
        <f t="shared" si="74"/>
        <v>0.103656</v>
      </c>
      <c r="R76" s="25">
        <f t="shared" si="75"/>
        <v>5.7381000000000001E-2</v>
      </c>
      <c r="S76" s="25">
        <f t="shared" si="76"/>
        <v>5.1211000000000007E-2</v>
      </c>
      <c r="T76" s="25">
        <f t="shared" si="77"/>
        <v>3.5785999999999998E-2</v>
      </c>
      <c r="U76" s="25">
        <f t="shared" si="78"/>
        <v>0</v>
      </c>
      <c r="V76" s="25">
        <f t="shared" si="79"/>
        <v>0.11723</v>
      </c>
      <c r="W76" s="25">
        <f t="shared" si="80"/>
        <v>6.2316999999999997E-2</v>
      </c>
      <c r="X76" s="25">
        <f t="shared" si="81"/>
        <v>3.8254000000000107E-2</v>
      </c>
      <c r="Y76" s="25"/>
      <c r="Z76" s="40">
        <v>9.8650236899999992</v>
      </c>
      <c r="AA76" s="40">
        <f t="shared" si="82"/>
        <v>1.8763259553814613E-2</v>
      </c>
      <c r="AB76" s="40">
        <f t="shared" si="83"/>
        <v>0.98194391664963154</v>
      </c>
      <c r="AC76" s="40">
        <f t="shared" si="84"/>
        <v>0.53162568735808069</v>
      </c>
      <c r="AD76" s="40">
        <f t="shared" si="85"/>
        <v>1.0507425350136186</v>
      </c>
      <c r="AE76" s="40">
        <f t="shared" si="86"/>
        <v>0.58166104616825309</v>
      </c>
      <c r="AF76" s="40">
        <f t="shared" si="87"/>
        <v>0.51911684765553767</v>
      </c>
      <c r="AG76" s="40">
        <f t="shared" si="88"/>
        <v>0.36275635137374923</v>
      </c>
      <c r="AH76" s="40">
        <f t="shared" si="89"/>
        <v>0</v>
      </c>
      <c r="AI76" s="40">
        <f t="shared" si="90"/>
        <v>1.1883397717415924</v>
      </c>
      <c r="AJ76" s="40">
        <f t="shared" si="91"/>
        <v>0.63169640497842539</v>
      </c>
      <c r="AK76" s="40">
        <f t="shared" si="92"/>
        <v>0.38777403077883649</v>
      </c>
      <c r="AL76" s="28">
        <f t="shared" si="93"/>
        <v>6.2544198512715399</v>
      </c>
    </row>
    <row r="77" spans="1:38">
      <c r="A77" s="13">
        <v>1904</v>
      </c>
      <c r="B77" s="40">
        <v>1.3</v>
      </c>
      <c r="C77" s="40">
        <v>16.8</v>
      </c>
      <c r="D77" s="40">
        <v>8.3000000000000007</v>
      </c>
      <c r="E77" s="40">
        <v>15.8</v>
      </c>
      <c r="F77" s="40">
        <v>8.4</v>
      </c>
      <c r="G77" s="40">
        <v>8</v>
      </c>
      <c r="H77" s="40">
        <v>6</v>
      </c>
      <c r="I77" s="40"/>
      <c r="J77" s="40">
        <v>18.5</v>
      </c>
      <c r="K77" s="40">
        <v>10.4</v>
      </c>
      <c r="L77" s="40">
        <f t="shared" si="70"/>
        <v>6.5</v>
      </c>
      <c r="M77" s="25">
        <v>602</v>
      </c>
      <c r="N77" s="25">
        <f t="shared" si="71"/>
        <v>7.8259999999999996E-3</v>
      </c>
      <c r="O77" s="25">
        <f t="shared" si="72"/>
        <v>0.101136</v>
      </c>
      <c r="P77" s="25">
        <f t="shared" si="73"/>
        <v>4.9966000000000003E-2</v>
      </c>
      <c r="Q77" s="25">
        <f t="shared" si="74"/>
        <v>9.5116000000000006E-2</v>
      </c>
      <c r="R77" s="25">
        <f t="shared" si="75"/>
        <v>5.0568000000000002E-2</v>
      </c>
      <c r="S77" s="25">
        <f t="shared" si="76"/>
        <v>4.8160000000000001E-2</v>
      </c>
      <c r="T77" s="25">
        <f t="shared" si="77"/>
        <v>3.6119999999999999E-2</v>
      </c>
      <c r="U77" s="25">
        <f t="shared" si="78"/>
        <v>0</v>
      </c>
      <c r="V77" s="25">
        <f t="shared" si="79"/>
        <v>0.11137</v>
      </c>
      <c r="W77" s="25">
        <f t="shared" si="80"/>
        <v>6.2607999999999997E-2</v>
      </c>
      <c r="X77" s="25">
        <f t="shared" si="81"/>
        <v>3.9129999999999998E-2</v>
      </c>
      <c r="Y77" s="25"/>
      <c r="Z77" s="40">
        <v>9.6369739200000009</v>
      </c>
      <c r="AA77" s="40">
        <f t="shared" si="82"/>
        <v>8.1208064533186977E-2</v>
      </c>
      <c r="AB77" s="40">
        <f t="shared" si="83"/>
        <v>1.0494580647365703</v>
      </c>
      <c r="AC77" s="40">
        <f t="shared" si="84"/>
        <v>0.51848225817342453</v>
      </c>
      <c r="AD77" s="40">
        <f t="shared" si="85"/>
        <v>0.98699032278796506</v>
      </c>
      <c r="AE77" s="40">
        <f t="shared" si="86"/>
        <v>0.52472903236828516</v>
      </c>
      <c r="AF77" s="40">
        <f t="shared" si="87"/>
        <v>0.49974193558884294</v>
      </c>
      <c r="AG77" s="40">
        <f t="shared" si="88"/>
        <v>0.37480645169163224</v>
      </c>
      <c r="AH77" s="40">
        <f t="shared" si="89"/>
        <v>0</v>
      </c>
      <c r="AI77" s="40">
        <f t="shared" si="90"/>
        <v>1.1556532260491994</v>
      </c>
      <c r="AJ77" s="40">
        <f t="shared" si="91"/>
        <v>0.64966451626549582</v>
      </c>
      <c r="AK77" s="40">
        <f t="shared" si="92"/>
        <v>0.40604032266593487</v>
      </c>
      <c r="AL77" s="28">
        <f t="shared" si="93"/>
        <v>6.2467741948605378</v>
      </c>
    </row>
    <row r="78" spans="1:38">
      <c r="A78" s="13">
        <v>1903</v>
      </c>
      <c r="B78" s="40">
        <v>2.2000000000000002</v>
      </c>
      <c r="C78" s="40">
        <v>16</v>
      </c>
      <c r="D78" s="40">
        <v>7.4</v>
      </c>
      <c r="E78" s="40">
        <v>15.5</v>
      </c>
      <c r="F78" s="40">
        <v>9</v>
      </c>
      <c r="G78" s="40">
        <v>8.5</v>
      </c>
      <c r="H78" s="40">
        <v>5.8</v>
      </c>
      <c r="I78" s="40"/>
      <c r="J78" s="40">
        <v>19</v>
      </c>
      <c r="K78" s="40">
        <v>10.7</v>
      </c>
      <c r="L78" s="40">
        <f t="shared" si="70"/>
        <v>5.8999999999999915</v>
      </c>
      <c r="M78" s="25">
        <v>564</v>
      </c>
      <c r="N78" s="25">
        <f t="shared" si="71"/>
        <v>1.2408000000000002E-2</v>
      </c>
      <c r="O78" s="25">
        <f t="shared" si="72"/>
        <v>9.0240000000000001E-2</v>
      </c>
      <c r="P78" s="25">
        <f t="shared" si="73"/>
        <v>4.1736000000000002E-2</v>
      </c>
      <c r="Q78" s="25">
        <f t="shared" si="74"/>
        <v>8.7419999999999998E-2</v>
      </c>
      <c r="R78" s="25">
        <f t="shared" si="75"/>
        <v>5.076E-2</v>
      </c>
      <c r="S78" s="25">
        <f t="shared" si="76"/>
        <v>4.7940000000000003E-2</v>
      </c>
      <c r="T78" s="25">
        <f t="shared" si="77"/>
        <v>3.2711999999999998E-2</v>
      </c>
      <c r="U78" s="25">
        <f t="shared" si="78"/>
        <v>0</v>
      </c>
      <c r="V78" s="25">
        <f t="shared" si="79"/>
        <v>0.10716000000000001</v>
      </c>
      <c r="W78" s="25">
        <f t="shared" si="80"/>
        <v>6.0347999999999992E-2</v>
      </c>
      <c r="X78" s="25">
        <f t="shared" si="81"/>
        <v>3.3275999999999951E-2</v>
      </c>
      <c r="Y78" s="25"/>
      <c r="Z78" s="40">
        <v>8.7707700899999992</v>
      </c>
      <c r="AA78" s="40">
        <f t="shared" si="82"/>
        <v>0.14146990369918591</v>
      </c>
      <c r="AB78" s="40">
        <f t="shared" si="83"/>
        <v>1.0288720269031704</v>
      </c>
      <c r="AC78" s="40">
        <f t="shared" si="84"/>
        <v>0.47585331244271628</v>
      </c>
      <c r="AD78" s="40">
        <f t="shared" si="85"/>
        <v>0.99671977606244611</v>
      </c>
      <c r="AE78" s="40">
        <f t="shared" si="86"/>
        <v>0.57874051513303326</v>
      </c>
      <c r="AF78" s="40">
        <f t="shared" si="87"/>
        <v>0.54658826429230922</v>
      </c>
      <c r="AG78" s="40">
        <f t="shared" si="88"/>
        <v>0.37296610975239919</v>
      </c>
      <c r="AH78" s="40">
        <f t="shared" si="89"/>
        <v>0</v>
      </c>
      <c r="AI78" s="40">
        <f t="shared" si="90"/>
        <v>1.2217855319475148</v>
      </c>
      <c r="AJ78" s="40">
        <f t="shared" si="91"/>
        <v>0.688058167991495</v>
      </c>
      <c r="AK78" s="40">
        <f t="shared" si="92"/>
        <v>0.37939655992054344</v>
      </c>
      <c r="AL78" s="28">
        <f t="shared" si="93"/>
        <v>6.4304501681448141</v>
      </c>
    </row>
    <row r="79" spans="1:38">
      <c r="A79" s="13">
        <v>1902</v>
      </c>
      <c r="B79" s="40">
        <v>4</v>
      </c>
      <c r="C79" s="40">
        <v>15</v>
      </c>
      <c r="D79" s="40">
        <v>7</v>
      </c>
      <c r="E79" s="40">
        <v>17.399999999999999</v>
      </c>
      <c r="F79" s="40">
        <v>8.5</v>
      </c>
      <c r="G79" s="40">
        <v>7.5</v>
      </c>
      <c r="H79" s="40">
        <v>5.8</v>
      </c>
      <c r="I79" s="40"/>
      <c r="J79" s="40">
        <v>18.399999999999999</v>
      </c>
      <c r="K79" s="40">
        <v>10.3</v>
      </c>
      <c r="L79" s="40">
        <f t="shared" si="70"/>
        <v>6.1000000000000085</v>
      </c>
      <c r="M79" s="25">
        <v>564</v>
      </c>
      <c r="N79" s="25">
        <f t="shared" si="71"/>
        <v>2.256E-2</v>
      </c>
      <c r="O79" s="25">
        <f t="shared" si="72"/>
        <v>8.4599999999999995E-2</v>
      </c>
      <c r="P79" s="25">
        <f t="shared" si="73"/>
        <v>3.9480000000000001E-2</v>
      </c>
      <c r="Q79" s="25">
        <f t="shared" si="74"/>
        <v>9.8135999999999987E-2</v>
      </c>
      <c r="R79" s="25">
        <f t="shared" si="75"/>
        <v>4.7940000000000003E-2</v>
      </c>
      <c r="S79" s="25">
        <f t="shared" si="76"/>
        <v>4.2299999999999997E-2</v>
      </c>
      <c r="T79" s="25">
        <f t="shared" si="77"/>
        <v>3.2711999999999998E-2</v>
      </c>
      <c r="U79" s="25">
        <f t="shared" si="78"/>
        <v>0</v>
      </c>
      <c r="V79" s="25">
        <f t="shared" si="79"/>
        <v>0.10377599999999998</v>
      </c>
      <c r="W79" s="25">
        <f t="shared" si="80"/>
        <v>5.8092000000000005E-2</v>
      </c>
      <c r="X79" s="25">
        <f t="shared" si="81"/>
        <v>3.4404000000000046E-2</v>
      </c>
      <c r="Y79" s="25"/>
      <c r="Z79" s="40">
        <v>8.9958568200000002</v>
      </c>
      <c r="AA79" s="40">
        <f t="shared" si="82"/>
        <v>0.25078211504927</v>
      </c>
      <c r="AB79" s="40">
        <f t="shared" si="83"/>
        <v>0.94043293143476225</v>
      </c>
      <c r="AC79" s="40">
        <f t="shared" si="84"/>
        <v>0.43886870133622247</v>
      </c>
      <c r="AD79" s="40">
        <f t="shared" si="85"/>
        <v>1.0909022004643243</v>
      </c>
      <c r="AE79" s="40">
        <f t="shared" si="86"/>
        <v>0.53291199447969873</v>
      </c>
      <c r="AF79" s="40">
        <f t="shared" si="87"/>
        <v>0.47021646571738113</v>
      </c>
      <c r="AG79" s="40">
        <f t="shared" si="88"/>
        <v>0.36363406682144145</v>
      </c>
      <c r="AH79" s="40">
        <f t="shared" si="89"/>
        <v>0</v>
      </c>
      <c r="AI79" s="40">
        <f t="shared" si="90"/>
        <v>1.1535977292266417</v>
      </c>
      <c r="AJ79" s="40">
        <f t="shared" si="91"/>
        <v>0.64576394625187028</v>
      </c>
      <c r="AK79" s="40">
        <f t="shared" si="92"/>
        <v>0.38244272545013724</v>
      </c>
      <c r="AL79" s="28">
        <f t="shared" si="93"/>
        <v>6.2695528762317503</v>
      </c>
    </row>
    <row r="80" spans="1:38">
      <c r="A80" s="13">
        <v>1901</v>
      </c>
      <c r="B80" s="40">
        <v>9.6999999999999993</v>
      </c>
      <c r="C80" s="40">
        <v>14.3</v>
      </c>
      <c r="D80" s="40">
        <v>7.1</v>
      </c>
      <c r="E80" s="40">
        <v>13.4</v>
      </c>
      <c r="F80" s="40">
        <v>8.3000000000000007</v>
      </c>
      <c r="G80" s="40">
        <v>5.8</v>
      </c>
      <c r="H80" s="40">
        <v>5.4</v>
      </c>
      <c r="I80" s="40"/>
      <c r="J80" s="40">
        <v>16.600000000000001</v>
      </c>
      <c r="K80" s="40">
        <v>9.8000000000000007</v>
      </c>
      <c r="L80" s="40">
        <f t="shared" si="70"/>
        <v>9.6000000000000085</v>
      </c>
      <c r="M80" s="25">
        <v>545</v>
      </c>
      <c r="N80" s="25">
        <f t="shared" si="71"/>
        <v>5.2865000000000002E-2</v>
      </c>
      <c r="O80" s="25">
        <f t="shared" si="72"/>
        <v>7.7935000000000004E-2</v>
      </c>
      <c r="P80" s="25">
        <f t="shared" si="73"/>
        <v>3.8695E-2</v>
      </c>
      <c r="Q80" s="25">
        <f t="shared" si="74"/>
        <v>7.3029999999999998E-2</v>
      </c>
      <c r="R80" s="25">
        <f t="shared" si="75"/>
        <v>4.5234999999999997E-2</v>
      </c>
      <c r="S80" s="25">
        <f t="shared" si="76"/>
        <v>3.1609999999999999E-2</v>
      </c>
      <c r="T80" s="25">
        <f t="shared" si="77"/>
        <v>2.9430000000000001E-2</v>
      </c>
      <c r="U80" s="25">
        <f t="shared" si="78"/>
        <v>0</v>
      </c>
      <c r="V80" s="25">
        <f t="shared" si="79"/>
        <v>9.0469999999999995E-2</v>
      </c>
      <c r="W80" s="25">
        <f t="shared" si="80"/>
        <v>5.3409999999999999E-2</v>
      </c>
      <c r="X80" s="25">
        <f t="shared" si="81"/>
        <v>5.2320000000000047E-2</v>
      </c>
      <c r="Y80" s="25"/>
      <c r="Z80" s="40">
        <v>9.1181888499999992</v>
      </c>
      <c r="AA80" s="40">
        <f t="shared" si="82"/>
        <v>0.57977522586626407</v>
      </c>
      <c r="AB80" s="40">
        <f t="shared" si="83"/>
        <v>0.85472017833892544</v>
      </c>
      <c r="AC80" s="40">
        <f t="shared" si="84"/>
        <v>0.42437155707736851</v>
      </c>
      <c r="AD80" s="40">
        <f t="shared" si="85"/>
        <v>0.80092660068123078</v>
      </c>
      <c r="AE80" s="40">
        <f t="shared" si="86"/>
        <v>0.49609632728762793</v>
      </c>
      <c r="AF80" s="40">
        <f t="shared" si="87"/>
        <v>0.34666972268292079</v>
      </c>
      <c r="AG80" s="40">
        <f t="shared" si="88"/>
        <v>0.32276146594616761</v>
      </c>
      <c r="AH80" s="40">
        <f t="shared" si="89"/>
        <v>0</v>
      </c>
      <c r="AI80" s="40">
        <f t="shared" si="90"/>
        <v>0.99219265457525585</v>
      </c>
      <c r="AJ80" s="40">
        <f t="shared" si="91"/>
        <v>0.58575229005045237</v>
      </c>
      <c r="AK80" s="40">
        <f t="shared" si="92"/>
        <v>0.57379816168207631</v>
      </c>
      <c r="AL80" s="28">
        <f t="shared" si="93"/>
        <v>5.9770641841882899</v>
      </c>
    </row>
    <row r="81" spans="1:38">
      <c r="A81" s="13">
        <v>1900</v>
      </c>
      <c r="B81" s="40">
        <v>10.7</v>
      </c>
      <c r="C81" s="40">
        <v>11</v>
      </c>
      <c r="D81" s="40">
        <v>4.7</v>
      </c>
      <c r="E81" s="40">
        <v>8.4</v>
      </c>
      <c r="F81" s="40">
        <v>29.1</v>
      </c>
      <c r="G81" s="40">
        <v>3.7</v>
      </c>
      <c r="H81" s="40">
        <v>4.7</v>
      </c>
      <c r="I81" s="40"/>
      <c r="J81" s="40">
        <v>13.4</v>
      </c>
      <c r="K81" s="40">
        <v>7.7</v>
      </c>
      <c r="L81" s="40">
        <f t="shared" si="70"/>
        <v>6.5999999999999943</v>
      </c>
      <c r="M81" s="25">
        <v>649</v>
      </c>
      <c r="N81" s="25">
        <f t="shared" si="71"/>
        <v>6.9442999999999991E-2</v>
      </c>
      <c r="O81" s="25">
        <f t="shared" si="72"/>
        <v>7.1389999999999995E-2</v>
      </c>
      <c r="P81" s="25">
        <f t="shared" si="73"/>
        <v>3.0503000000000002E-2</v>
      </c>
      <c r="Q81" s="25">
        <f t="shared" si="74"/>
        <v>5.4516000000000002E-2</v>
      </c>
      <c r="R81" s="25">
        <f t="shared" si="75"/>
        <v>0.18885900000000003</v>
      </c>
      <c r="S81" s="25">
        <f t="shared" si="76"/>
        <v>2.4013000000000003E-2</v>
      </c>
      <c r="T81" s="25">
        <f t="shared" si="77"/>
        <v>3.0503000000000002E-2</v>
      </c>
      <c r="U81" s="25">
        <f t="shared" si="78"/>
        <v>0</v>
      </c>
      <c r="V81" s="25">
        <f t="shared" si="79"/>
        <v>8.6966000000000002E-2</v>
      </c>
      <c r="W81" s="25">
        <f t="shared" si="80"/>
        <v>4.9973000000000004E-2</v>
      </c>
      <c r="X81" s="25">
        <f t="shared" si="81"/>
        <v>4.2833999999999962E-2</v>
      </c>
      <c r="Y81" s="25"/>
      <c r="Z81" s="40">
        <v>8.5262708299999996</v>
      </c>
      <c r="AA81" s="40">
        <f t="shared" si="82"/>
        <v>0.81445923293525024</v>
      </c>
      <c r="AB81" s="40">
        <f t="shared" si="83"/>
        <v>0.83729453853156566</v>
      </c>
      <c r="AC81" s="40">
        <f t="shared" si="84"/>
        <v>0.35775312100894174</v>
      </c>
      <c r="AD81" s="40">
        <f t="shared" si="85"/>
        <v>0.63938855669683203</v>
      </c>
      <c r="AE81" s="40">
        <f t="shared" si="86"/>
        <v>2.215024642842597</v>
      </c>
      <c r="AF81" s="40">
        <f t="shared" si="87"/>
        <v>0.28163543568789035</v>
      </c>
      <c r="AG81" s="40">
        <f t="shared" si="88"/>
        <v>0.35775312100894174</v>
      </c>
      <c r="AH81" s="40">
        <f t="shared" si="89"/>
        <v>0</v>
      </c>
      <c r="AI81" s="40">
        <f t="shared" si="90"/>
        <v>1.0199769833020893</v>
      </c>
      <c r="AJ81" s="40">
        <f t="shared" si="91"/>
        <v>0.5861061769720961</v>
      </c>
      <c r="AK81" s="40">
        <f t="shared" si="92"/>
        <v>0.50237672311893899</v>
      </c>
      <c r="AL81" s="28">
        <f t="shared" si="93"/>
        <v>7.6117685321051436</v>
      </c>
    </row>
    <row r="82" spans="1:38">
      <c r="A82" s="13">
        <v>1899</v>
      </c>
      <c r="B82" s="40">
        <v>11.5</v>
      </c>
      <c r="C82" s="40">
        <v>10.8</v>
      </c>
      <c r="D82" s="40">
        <v>4.5</v>
      </c>
      <c r="E82" s="40">
        <v>7.8</v>
      </c>
      <c r="F82" s="40">
        <v>31.6</v>
      </c>
      <c r="G82" s="40">
        <v>3.6</v>
      </c>
      <c r="H82" s="40">
        <v>4.0999999999999996</v>
      </c>
      <c r="I82" s="40"/>
      <c r="J82" s="40">
        <v>12.4</v>
      </c>
      <c r="K82" s="40">
        <v>7.7</v>
      </c>
      <c r="L82" s="40">
        <f t="shared" si="70"/>
        <v>6</v>
      </c>
      <c r="M82" s="25">
        <v>655</v>
      </c>
      <c r="N82" s="25">
        <f t="shared" si="71"/>
        <v>7.5325000000000003E-2</v>
      </c>
      <c r="O82" s="25">
        <f t="shared" si="72"/>
        <v>7.0740000000000011E-2</v>
      </c>
      <c r="P82" s="25">
        <f t="shared" si="73"/>
        <v>2.9475000000000001E-2</v>
      </c>
      <c r="Q82" s="25">
        <f t="shared" si="74"/>
        <v>5.1090000000000003E-2</v>
      </c>
      <c r="R82" s="25">
        <f t="shared" si="75"/>
        <v>0.20698</v>
      </c>
      <c r="S82" s="25">
        <f t="shared" si="76"/>
        <v>2.358E-2</v>
      </c>
      <c r="T82" s="25">
        <f t="shared" si="77"/>
        <v>2.6854999999999997E-2</v>
      </c>
      <c r="U82" s="25">
        <f t="shared" si="78"/>
        <v>0</v>
      </c>
      <c r="V82" s="25">
        <f t="shared" si="79"/>
        <v>8.1220000000000001E-2</v>
      </c>
      <c r="W82" s="25">
        <f t="shared" si="80"/>
        <v>5.0435000000000001E-2</v>
      </c>
      <c r="X82" s="25">
        <f t="shared" si="81"/>
        <v>3.9300000000000002E-2</v>
      </c>
      <c r="Y82" s="25"/>
      <c r="Z82" s="40">
        <v>8.2480623099999999</v>
      </c>
      <c r="AA82" s="40">
        <f t="shared" si="82"/>
        <v>0.91324479821976523</v>
      </c>
      <c r="AB82" s="40">
        <f t="shared" si="83"/>
        <v>0.85765598441508384</v>
      </c>
      <c r="AC82" s="40">
        <f t="shared" si="84"/>
        <v>0.35735666017295159</v>
      </c>
      <c r="AD82" s="40">
        <f t="shared" si="85"/>
        <v>0.61941821096644945</v>
      </c>
      <c r="AE82" s="40">
        <f t="shared" si="86"/>
        <v>2.5094378803256157</v>
      </c>
      <c r="AF82" s="40">
        <f t="shared" si="87"/>
        <v>0.28588532813836126</v>
      </c>
      <c r="AG82" s="40">
        <f t="shared" si="88"/>
        <v>0.32559162371313366</v>
      </c>
      <c r="AH82" s="40">
        <f t="shared" si="89"/>
        <v>0</v>
      </c>
      <c r="AI82" s="40">
        <f t="shared" si="90"/>
        <v>0.98471613025435545</v>
      </c>
      <c r="AJ82" s="40">
        <f t="shared" si="91"/>
        <v>0.61147695185149487</v>
      </c>
      <c r="AK82" s="40">
        <f t="shared" si="92"/>
        <v>0.47647554689726879</v>
      </c>
      <c r="AL82" s="28">
        <f t="shared" si="93"/>
        <v>7.9412591149544793</v>
      </c>
    </row>
    <row r="83" spans="1:38">
      <c r="A83" s="13">
        <v>1898</v>
      </c>
      <c r="B83" s="40">
        <v>9.4</v>
      </c>
      <c r="C83" s="40">
        <v>7.3</v>
      </c>
      <c r="D83" s="40">
        <v>3.1</v>
      </c>
      <c r="E83" s="40">
        <v>4.8</v>
      </c>
      <c r="F83" s="40">
        <v>28</v>
      </c>
      <c r="G83" s="40">
        <v>2.2999999999999998</v>
      </c>
      <c r="H83" s="40">
        <v>2.8</v>
      </c>
      <c r="I83" s="40"/>
      <c r="J83" s="40">
        <v>8.3000000000000007</v>
      </c>
      <c r="K83" s="40">
        <v>30.6</v>
      </c>
      <c r="L83" s="40">
        <f t="shared" si="70"/>
        <v>3.4000000000000057</v>
      </c>
      <c r="M83" s="25">
        <v>938</v>
      </c>
      <c r="N83" s="25">
        <f t="shared" si="71"/>
        <v>8.8172E-2</v>
      </c>
      <c r="O83" s="25">
        <f t="shared" si="72"/>
        <v>6.8473999999999993E-2</v>
      </c>
      <c r="P83" s="25">
        <f t="shared" si="73"/>
        <v>2.9078000000000003E-2</v>
      </c>
      <c r="Q83" s="25">
        <f t="shared" si="74"/>
        <v>4.5023999999999995E-2</v>
      </c>
      <c r="R83" s="25">
        <f t="shared" si="75"/>
        <v>0.26263999999999998</v>
      </c>
      <c r="S83" s="25">
        <f t="shared" si="76"/>
        <v>2.1573999999999996E-2</v>
      </c>
      <c r="T83" s="25">
        <f t="shared" si="77"/>
        <v>2.6263999999999996E-2</v>
      </c>
      <c r="U83" s="25">
        <f t="shared" si="78"/>
        <v>0</v>
      </c>
      <c r="V83" s="25">
        <f t="shared" si="79"/>
        <v>7.7854000000000007E-2</v>
      </c>
      <c r="W83" s="25">
        <f t="shared" si="80"/>
        <v>0.28702800000000001</v>
      </c>
      <c r="X83" s="25">
        <f t="shared" si="81"/>
        <v>3.1892000000000052E-2</v>
      </c>
      <c r="Y83" s="25"/>
      <c r="Z83" s="40">
        <v>7.4885788199999999</v>
      </c>
      <c r="AA83" s="40">
        <f t="shared" si="82"/>
        <v>1.177419669597602</v>
      </c>
      <c r="AB83" s="40">
        <f t="shared" si="83"/>
        <v>0.91437910511303122</v>
      </c>
      <c r="AC83" s="40">
        <f t="shared" si="84"/>
        <v>0.38829797614389006</v>
      </c>
      <c r="AD83" s="40">
        <f t="shared" si="85"/>
        <v>0.60123557596473287</v>
      </c>
      <c r="AE83" s="40">
        <f t="shared" si="86"/>
        <v>3.5072075264609421</v>
      </c>
      <c r="AF83" s="40">
        <f t="shared" si="87"/>
        <v>0.28809204681643447</v>
      </c>
      <c r="AG83" s="40">
        <f t="shared" si="88"/>
        <v>0.35072075264609415</v>
      </c>
      <c r="AH83" s="40">
        <f t="shared" si="89"/>
        <v>0</v>
      </c>
      <c r="AI83" s="40">
        <f t="shared" si="90"/>
        <v>1.0396365167723509</v>
      </c>
      <c r="AJ83" s="40">
        <f t="shared" si="91"/>
        <v>3.8328767967751722</v>
      </c>
      <c r="AK83" s="40">
        <f t="shared" si="92"/>
        <v>0.42587519964168652</v>
      </c>
      <c r="AL83" s="28">
        <f t="shared" si="93"/>
        <v>12.525741165931935</v>
      </c>
    </row>
    <row r="84" spans="1:38">
      <c r="A84" s="13">
        <v>1897</v>
      </c>
      <c r="B84" s="40">
        <v>15.5</v>
      </c>
      <c r="C84" s="40">
        <v>12.7</v>
      </c>
      <c r="D84" s="40">
        <v>5.3</v>
      </c>
      <c r="E84" s="40">
        <v>7.9</v>
      </c>
      <c r="F84" s="40">
        <v>23.2</v>
      </c>
      <c r="G84" s="40">
        <v>3.9</v>
      </c>
      <c r="H84" s="40">
        <v>4.8</v>
      </c>
      <c r="I84" s="40"/>
      <c r="J84" s="40">
        <v>13.4</v>
      </c>
      <c r="K84" s="40">
        <v>8.6999999999999993</v>
      </c>
      <c r="L84" s="40">
        <f t="shared" si="70"/>
        <v>4.5999999999999943</v>
      </c>
      <c r="M84" s="25">
        <v>538</v>
      </c>
      <c r="N84" s="25">
        <f t="shared" si="71"/>
        <v>8.3390000000000006E-2</v>
      </c>
      <c r="O84" s="25">
        <f t="shared" si="72"/>
        <v>6.8325999999999998E-2</v>
      </c>
      <c r="P84" s="25">
        <f t="shared" si="73"/>
        <v>2.8514000000000001E-2</v>
      </c>
      <c r="Q84" s="25">
        <f t="shared" si="74"/>
        <v>4.2501999999999998E-2</v>
      </c>
      <c r="R84" s="25">
        <f t="shared" si="75"/>
        <v>0.12481600000000001</v>
      </c>
      <c r="S84" s="25">
        <f t="shared" si="76"/>
        <v>2.0981999999999997E-2</v>
      </c>
      <c r="T84" s="25">
        <f t="shared" si="77"/>
        <v>2.5824E-2</v>
      </c>
      <c r="U84" s="25">
        <f t="shared" si="78"/>
        <v>0</v>
      </c>
      <c r="V84" s="25">
        <f t="shared" si="79"/>
        <v>7.2092000000000003E-2</v>
      </c>
      <c r="W84" s="25">
        <f t="shared" si="80"/>
        <v>4.6805999999999993E-2</v>
      </c>
      <c r="X84" s="25">
        <f t="shared" si="81"/>
        <v>2.4747999999999971E-2</v>
      </c>
      <c r="Y84" s="25"/>
      <c r="Z84" s="40">
        <v>6.7821739799999996</v>
      </c>
      <c r="AA84" s="40">
        <f t="shared" si="82"/>
        <v>1.2295467536797104</v>
      </c>
      <c r="AB84" s="40">
        <f t="shared" si="83"/>
        <v>1.0074350820472464</v>
      </c>
      <c r="AC84" s="40">
        <f t="shared" si="84"/>
        <v>0.42042566416144933</v>
      </c>
      <c r="AD84" s="40">
        <f t="shared" si="85"/>
        <v>0.62667221639159421</v>
      </c>
      <c r="AE84" s="40">
        <f t="shared" si="86"/>
        <v>1.8403538506689858</v>
      </c>
      <c r="AF84" s="40">
        <f t="shared" si="87"/>
        <v>0.30936982834521742</v>
      </c>
      <c r="AG84" s="40">
        <f t="shared" si="88"/>
        <v>0.38076286565565221</v>
      </c>
      <c r="AH84" s="40">
        <f t="shared" si="89"/>
        <v>0</v>
      </c>
      <c r="AI84" s="40">
        <f t="shared" si="90"/>
        <v>1.0629629999553625</v>
      </c>
      <c r="AJ84" s="40">
        <f t="shared" si="91"/>
        <v>0.69013269400086952</v>
      </c>
      <c r="AK84" s="40">
        <f t="shared" si="92"/>
        <v>0.36489774625333293</v>
      </c>
      <c r="AL84" s="28">
        <f t="shared" si="93"/>
        <v>7.9325597011594207</v>
      </c>
    </row>
    <row r="85" spans="1:38">
      <c r="A85" s="13">
        <v>1896</v>
      </c>
      <c r="B85" s="40">
        <v>16.3</v>
      </c>
      <c r="C85" s="40">
        <v>12.6</v>
      </c>
      <c r="D85" s="40">
        <v>5.4</v>
      </c>
      <c r="E85" s="40">
        <v>7.7</v>
      </c>
      <c r="F85" s="40">
        <v>22.9</v>
      </c>
      <c r="G85" s="40">
        <v>4</v>
      </c>
      <c r="H85" s="40">
        <v>4.9000000000000004</v>
      </c>
      <c r="I85" s="40"/>
      <c r="J85" s="40">
        <v>13.1</v>
      </c>
      <c r="K85" s="40">
        <v>9.1</v>
      </c>
      <c r="L85" s="40">
        <f t="shared" si="70"/>
        <v>4</v>
      </c>
      <c r="M85" s="25">
        <v>519</v>
      </c>
      <c r="N85" s="25">
        <f t="shared" si="71"/>
        <v>8.4597000000000006E-2</v>
      </c>
      <c r="O85" s="25">
        <f t="shared" si="72"/>
        <v>6.5393999999999994E-2</v>
      </c>
      <c r="P85" s="25">
        <f t="shared" si="73"/>
        <v>2.8026000000000002E-2</v>
      </c>
      <c r="Q85" s="25">
        <f t="shared" si="74"/>
        <v>3.9962999999999999E-2</v>
      </c>
      <c r="R85" s="25">
        <f t="shared" si="75"/>
        <v>0.11885099999999998</v>
      </c>
      <c r="S85" s="25">
        <f t="shared" si="76"/>
        <v>2.0760000000000001E-2</v>
      </c>
      <c r="T85" s="25">
        <f t="shared" si="77"/>
        <v>2.5431000000000002E-2</v>
      </c>
      <c r="U85" s="25">
        <f t="shared" si="78"/>
        <v>0</v>
      </c>
      <c r="V85" s="25">
        <f t="shared" si="79"/>
        <v>6.7988999999999994E-2</v>
      </c>
      <c r="W85" s="25">
        <f t="shared" si="80"/>
        <v>4.7228999999999993E-2</v>
      </c>
      <c r="X85" s="25">
        <f t="shared" si="81"/>
        <v>2.0760000000000001E-2</v>
      </c>
      <c r="Y85" s="25"/>
      <c r="Z85" s="40">
        <v>6.2873594700000002</v>
      </c>
      <c r="AA85" s="40">
        <f t="shared" si="82"/>
        <v>1.3455091983153302</v>
      </c>
      <c r="AB85" s="40">
        <f t="shared" si="83"/>
        <v>1.0400868649554087</v>
      </c>
      <c r="AC85" s="40">
        <f t="shared" si="84"/>
        <v>0.44575151355231807</v>
      </c>
      <c r="AD85" s="40">
        <f t="shared" si="85"/>
        <v>0.63560863969497194</v>
      </c>
      <c r="AE85" s="40">
        <f t="shared" si="86"/>
        <v>1.8903166037681631</v>
      </c>
      <c r="AF85" s="40">
        <f t="shared" si="87"/>
        <v>0.33018630633505036</v>
      </c>
      <c r="AG85" s="40">
        <f t="shared" si="88"/>
        <v>0.40447822526043675</v>
      </c>
      <c r="AH85" s="40">
        <f t="shared" si="89"/>
        <v>0</v>
      </c>
      <c r="AI85" s="40">
        <f t="shared" si="90"/>
        <v>1.0813601532472898</v>
      </c>
      <c r="AJ85" s="40">
        <f t="shared" si="91"/>
        <v>0.75117384691223943</v>
      </c>
      <c r="AK85" s="40">
        <f t="shared" si="92"/>
        <v>0.33018630633505036</v>
      </c>
      <c r="AL85" s="28">
        <f t="shared" si="93"/>
        <v>8.2546576583762583</v>
      </c>
    </row>
    <row r="86" spans="1:38">
      <c r="A86" s="13">
        <v>1895</v>
      </c>
      <c r="B86" s="40">
        <v>13.4</v>
      </c>
      <c r="C86" s="40">
        <v>11.8</v>
      </c>
      <c r="D86" s="40">
        <v>5.3</v>
      </c>
      <c r="E86" s="40">
        <v>7.5</v>
      </c>
      <c r="F86" s="40">
        <v>20.8</v>
      </c>
      <c r="G86" s="40">
        <v>4</v>
      </c>
      <c r="H86" s="40">
        <v>4.7</v>
      </c>
      <c r="I86" s="40"/>
      <c r="J86" s="40">
        <v>12.1</v>
      </c>
      <c r="K86" s="40">
        <v>16.399999999999999</v>
      </c>
      <c r="L86" s="40">
        <f t="shared" si="70"/>
        <v>4</v>
      </c>
      <c r="M86" s="25">
        <v>531</v>
      </c>
      <c r="N86" s="25">
        <f t="shared" si="71"/>
        <v>7.1154000000000009E-2</v>
      </c>
      <c r="O86" s="25">
        <f t="shared" si="72"/>
        <v>6.2658000000000005E-2</v>
      </c>
      <c r="P86" s="25">
        <f t="shared" si="73"/>
        <v>2.8142999999999998E-2</v>
      </c>
      <c r="Q86" s="25">
        <f t="shared" si="74"/>
        <v>3.9824999999999999E-2</v>
      </c>
      <c r="R86" s="25">
        <f t="shared" si="75"/>
        <v>0.110448</v>
      </c>
      <c r="S86" s="25">
        <f t="shared" si="76"/>
        <v>2.1239999999999998E-2</v>
      </c>
      <c r="T86" s="25">
        <f t="shared" si="77"/>
        <v>2.4957000000000003E-2</v>
      </c>
      <c r="U86" s="25">
        <f t="shared" si="78"/>
        <v>0</v>
      </c>
      <c r="V86" s="25">
        <f t="shared" si="79"/>
        <v>6.4250999999999989E-2</v>
      </c>
      <c r="W86" s="25">
        <f t="shared" si="80"/>
        <v>8.7083999999999995E-2</v>
      </c>
      <c r="X86" s="25">
        <f t="shared" si="81"/>
        <v>2.1239999999999998E-2</v>
      </c>
      <c r="Y86" s="25"/>
      <c r="Z86" s="40">
        <v>6.0601261300000004</v>
      </c>
      <c r="AA86" s="40">
        <f t="shared" si="82"/>
        <v>1.1741339779672211</v>
      </c>
      <c r="AB86" s="40">
        <f t="shared" si="83"/>
        <v>1.0339388761203887</v>
      </c>
      <c r="AC86" s="40">
        <f t="shared" si="84"/>
        <v>0.46439627486763208</v>
      </c>
      <c r="AD86" s="40">
        <f t="shared" si="85"/>
        <v>0.65716453990702661</v>
      </c>
      <c r="AE86" s="40">
        <f t="shared" si="86"/>
        <v>1.8225363240088206</v>
      </c>
      <c r="AF86" s="40">
        <f t="shared" si="87"/>
        <v>0.35048775461708082</v>
      </c>
      <c r="AG86" s="40">
        <f t="shared" si="88"/>
        <v>0.41182311167507007</v>
      </c>
      <c r="AH86" s="40">
        <f t="shared" si="89"/>
        <v>0</v>
      </c>
      <c r="AI86" s="40">
        <f t="shared" si="90"/>
        <v>1.0602254577166694</v>
      </c>
      <c r="AJ86" s="40">
        <f t="shared" si="91"/>
        <v>1.4369997939300314</v>
      </c>
      <c r="AK86" s="40">
        <f t="shared" si="92"/>
        <v>0.35048775461708082</v>
      </c>
      <c r="AL86" s="28">
        <f t="shared" si="93"/>
        <v>8.7621938654270224</v>
      </c>
    </row>
    <row r="87" spans="1:38">
      <c r="A87" s="13">
        <v>1894</v>
      </c>
      <c r="B87" s="40">
        <v>16</v>
      </c>
      <c r="C87" s="40">
        <v>13.5</v>
      </c>
      <c r="D87" s="40">
        <v>5.9</v>
      </c>
      <c r="E87" s="40">
        <v>8.6999999999999993</v>
      </c>
      <c r="F87" s="40">
        <v>12</v>
      </c>
      <c r="G87" s="40">
        <v>4.5</v>
      </c>
      <c r="H87" s="40">
        <v>5.3</v>
      </c>
      <c r="I87" s="40"/>
      <c r="J87" s="40">
        <v>13.6</v>
      </c>
      <c r="K87" s="40">
        <v>15.7</v>
      </c>
      <c r="L87" s="40">
        <f t="shared" si="70"/>
        <v>4.8000000000000114</v>
      </c>
      <c r="M87" s="25">
        <v>457</v>
      </c>
      <c r="N87" s="25">
        <f t="shared" si="71"/>
        <v>7.3120000000000004E-2</v>
      </c>
      <c r="O87" s="25">
        <f t="shared" si="72"/>
        <v>6.1695E-2</v>
      </c>
      <c r="P87" s="25">
        <f t="shared" si="73"/>
        <v>2.6963000000000001E-2</v>
      </c>
      <c r="Q87" s="25">
        <f t="shared" si="74"/>
        <v>3.9758999999999996E-2</v>
      </c>
      <c r="R87" s="25">
        <f t="shared" si="75"/>
        <v>5.484E-2</v>
      </c>
      <c r="S87" s="25">
        <f t="shared" si="76"/>
        <v>2.0565E-2</v>
      </c>
      <c r="T87" s="25">
        <f t="shared" si="77"/>
        <v>2.4220999999999999E-2</v>
      </c>
      <c r="U87" s="25">
        <f t="shared" si="78"/>
        <v>0</v>
      </c>
      <c r="V87" s="25">
        <f t="shared" si="79"/>
        <v>6.2151999999999999E-2</v>
      </c>
      <c r="W87" s="25">
        <f t="shared" si="80"/>
        <v>7.1748999999999993E-2</v>
      </c>
      <c r="X87" s="25">
        <f t="shared" si="81"/>
        <v>2.1936000000000053E-2</v>
      </c>
      <c r="Y87" s="25"/>
      <c r="Z87" s="40">
        <v>5.88609867</v>
      </c>
      <c r="AA87" s="40">
        <f t="shared" si="82"/>
        <v>1.2422489682796976</v>
      </c>
      <c r="AB87" s="40">
        <f t="shared" si="83"/>
        <v>1.0481475669859948</v>
      </c>
      <c r="AC87" s="40">
        <f t="shared" si="84"/>
        <v>0.45807930705313848</v>
      </c>
      <c r="AD87" s="40">
        <f t="shared" si="85"/>
        <v>0.67547287650208554</v>
      </c>
      <c r="AE87" s="40">
        <f t="shared" si="86"/>
        <v>0.93168672620977322</v>
      </c>
      <c r="AF87" s="40">
        <f t="shared" si="87"/>
        <v>0.3493825223286649</v>
      </c>
      <c r="AG87" s="40">
        <f t="shared" si="88"/>
        <v>0.41149497074264979</v>
      </c>
      <c r="AH87" s="40">
        <f t="shared" si="89"/>
        <v>0</v>
      </c>
      <c r="AI87" s="40">
        <f t="shared" si="90"/>
        <v>1.055911623037743</v>
      </c>
      <c r="AJ87" s="40">
        <f t="shared" si="91"/>
        <v>1.2189568001244531</v>
      </c>
      <c r="AK87" s="40">
        <f t="shared" si="92"/>
        <v>0.37267469048391016</v>
      </c>
      <c r="AL87" s="28">
        <f t="shared" si="93"/>
        <v>7.7640560517481116</v>
      </c>
    </row>
    <row r="88" spans="1:38">
      <c r="A88" s="13">
        <v>1893</v>
      </c>
      <c r="B88" s="40">
        <v>18.8</v>
      </c>
      <c r="C88" s="40">
        <v>14.4</v>
      </c>
      <c r="D88" s="40">
        <v>6.5</v>
      </c>
      <c r="E88" s="40">
        <v>8.6</v>
      </c>
      <c r="F88" s="40">
        <v>11.6</v>
      </c>
      <c r="G88" s="40">
        <v>5.0999999999999996</v>
      </c>
      <c r="H88" s="40">
        <v>5.8</v>
      </c>
      <c r="I88" s="40"/>
      <c r="J88" s="40">
        <v>15.1</v>
      </c>
      <c r="K88" s="40">
        <v>9.6</v>
      </c>
      <c r="L88" s="40">
        <f t="shared" si="70"/>
        <v>4.5000000000000142</v>
      </c>
      <c r="M88" s="25">
        <v>412</v>
      </c>
      <c r="N88" s="25">
        <f t="shared" si="71"/>
        <v>7.7455999999999997E-2</v>
      </c>
      <c r="O88" s="25">
        <f t="shared" si="72"/>
        <v>5.9327999999999999E-2</v>
      </c>
      <c r="P88" s="25">
        <f t="shared" si="73"/>
        <v>2.6780000000000002E-2</v>
      </c>
      <c r="Q88" s="25">
        <f t="shared" si="74"/>
        <v>3.5431999999999998E-2</v>
      </c>
      <c r="R88" s="25">
        <f t="shared" si="75"/>
        <v>4.7792000000000001E-2</v>
      </c>
      <c r="S88" s="25">
        <f t="shared" si="76"/>
        <v>2.1011999999999999E-2</v>
      </c>
      <c r="T88" s="25">
        <f t="shared" si="77"/>
        <v>2.3896000000000001E-2</v>
      </c>
      <c r="U88" s="25">
        <f t="shared" si="78"/>
        <v>0</v>
      </c>
      <c r="V88" s="25">
        <f t="shared" si="79"/>
        <v>6.2211999999999996E-2</v>
      </c>
      <c r="W88" s="25">
        <f t="shared" si="80"/>
        <v>3.9551999999999997E-2</v>
      </c>
      <c r="X88" s="25">
        <f t="shared" si="81"/>
        <v>1.854000000000006E-2</v>
      </c>
      <c r="Y88" s="25"/>
      <c r="Z88" s="40">
        <v>5.8304672599999998</v>
      </c>
      <c r="AA88" s="40">
        <f t="shared" si="82"/>
        <v>1.3284698557761905</v>
      </c>
      <c r="AB88" s="40">
        <f t="shared" si="83"/>
        <v>1.0175513788924013</v>
      </c>
      <c r="AC88" s="40">
        <f t="shared" si="84"/>
        <v>0.45931138630559781</v>
      </c>
      <c r="AD88" s="40">
        <f t="shared" si="85"/>
        <v>0.60770429572740625</v>
      </c>
      <c r="AE88" s="40">
        <f t="shared" si="86"/>
        <v>0.81969416632998993</v>
      </c>
      <c r="AF88" s="40">
        <f t="shared" si="87"/>
        <v>0.36038278002439206</v>
      </c>
      <c r="AG88" s="40">
        <f t="shared" si="88"/>
        <v>0.40984708316499496</v>
      </c>
      <c r="AH88" s="40">
        <f t="shared" si="89"/>
        <v>0</v>
      </c>
      <c r="AI88" s="40">
        <f t="shared" si="90"/>
        <v>1.0670156820330039</v>
      </c>
      <c r="AJ88" s="40">
        <f t="shared" si="91"/>
        <v>0.6783675859282674</v>
      </c>
      <c r="AK88" s="40">
        <f t="shared" si="92"/>
        <v>0.3179848059038764</v>
      </c>
      <c r="AL88" s="28">
        <f t="shared" si="93"/>
        <v>7.06632902008612</v>
      </c>
    </row>
    <row r="89" spans="1:38">
      <c r="A89" s="13">
        <v>1892</v>
      </c>
      <c r="B89" s="40">
        <v>18.5</v>
      </c>
      <c r="C89" s="40">
        <v>14.7</v>
      </c>
      <c r="D89" s="40">
        <v>6.8</v>
      </c>
      <c r="E89" s="40">
        <v>8.8000000000000007</v>
      </c>
      <c r="F89" s="40">
        <v>9.4</v>
      </c>
      <c r="G89" s="40">
        <v>5.6</v>
      </c>
      <c r="H89" s="40">
        <v>5.7</v>
      </c>
      <c r="I89" s="40"/>
      <c r="J89" s="40">
        <v>15.2</v>
      </c>
      <c r="K89" s="40">
        <v>10.6</v>
      </c>
      <c r="L89" s="40">
        <f t="shared" si="70"/>
        <v>4.7000000000000028</v>
      </c>
      <c r="M89" s="25">
        <v>388</v>
      </c>
      <c r="N89" s="25">
        <f t="shared" si="71"/>
        <v>7.1779999999999997E-2</v>
      </c>
      <c r="O89" s="25">
        <f t="shared" si="72"/>
        <v>5.7035999999999996E-2</v>
      </c>
      <c r="P89" s="25">
        <f t="shared" si="73"/>
        <v>2.6384000000000001E-2</v>
      </c>
      <c r="Q89" s="25">
        <f t="shared" si="74"/>
        <v>3.4144000000000001E-2</v>
      </c>
      <c r="R89" s="25">
        <f t="shared" si="75"/>
        <v>3.6472000000000004E-2</v>
      </c>
      <c r="S89" s="25">
        <f t="shared" si="76"/>
        <v>2.1727999999999997E-2</v>
      </c>
      <c r="T89" s="25">
        <f t="shared" si="77"/>
        <v>2.2116E-2</v>
      </c>
      <c r="U89" s="25">
        <f t="shared" si="78"/>
        <v>0</v>
      </c>
      <c r="V89" s="25">
        <f t="shared" si="79"/>
        <v>5.8975999999999994E-2</v>
      </c>
      <c r="W89" s="25">
        <f t="shared" si="80"/>
        <v>4.1128000000000005E-2</v>
      </c>
      <c r="X89" s="25">
        <f t="shared" si="81"/>
        <v>1.8236000000000009E-2</v>
      </c>
      <c r="Y89" s="25"/>
      <c r="Z89" s="40">
        <v>5.96534589</v>
      </c>
      <c r="AA89" s="40">
        <f t="shared" si="82"/>
        <v>1.2032831175863299</v>
      </c>
      <c r="AB89" s="40">
        <f t="shared" si="83"/>
        <v>0.95612226100102971</v>
      </c>
      <c r="AC89" s="40">
        <f t="shared" si="84"/>
        <v>0.44228784862632675</v>
      </c>
      <c r="AD89" s="40">
        <f t="shared" si="85"/>
        <v>0.57237250998701106</v>
      </c>
      <c r="AE89" s="40">
        <f t="shared" si="86"/>
        <v>0.61139790839521635</v>
      </c>
      <c r="AF89" s="40">
        <f t="shared" si="87"/>
        <v>0.364237051809916</v>
      </c>
      <c r="AG89" s="40">
        <f t="shared" si="88"/>
        <v>0.37074128487795033</v>
      </c>
      <c r="AH89" s="40">
        <f t="shared" si="89"/>
        <v>0</v>
      </c>
      <c r="AI89" s="40">
        <f t="shared" si="90"/>
        <v>0.98864342634120073</v>
      </c>
      <c r="AJ89" s="40">
        <f t="shared" si="91"/>
        <v>0.68944870521162704</v>
      </c>
      <c r="AK89" s="40">
        <f t="shared" si="92"/>
        <v>0.30569895419760829</v>
      </c>
      <c r="AL89" s="28">
        <f t="shared" si="93"/>
        <v>6.5042330680342157</v>
      </c>
    </row>
    <row r="90" spans="1:38">
      <c r="A90" s="13">
        <v>1891</v>
      </c>
      <c r="B90" s="40">
        <v>19</v>
      </c>
      <c r="C90" s="40">
        <v>14.3</v>
      </c>
      <c r="D90" s="40">
        <v>6.4</v>
      </c>
      <c r="E90" s="40">
        <v>8.6999999999999993</v>
      </c>
      <c r="F90" s="40">
        <v>9.1</v>
      </c>
      <c r="G90" s="40">
        <v>5.2</v>
      </c>
      <c r="H90" s="40">
        <v>5.7</v>
      </c>
      <c r="I90" s="40"/>
      <c r="J90" s="40">
        <v>15</v>
      </c>
      <c r="K90" s="40">
        <v>13</v>
      </c>
      <c r="L90" s="40">
        <f t="shared" si="70"/>
        <v>3.6000000000000085</v>
      </c>
      <c r="M90" s="25">
        <v>380</v>
      </c>
      <c r="N90" s="25">
        <f t="shared" si="71"/>
        <v>7.22E-2</v>
      </c>
      <c r="O90" s="25">
        <f t="shared" si="72"/>
        <v>5.4339999999999999E-2</v>
      </c>
      <c r="P90" s="25">
        <f t="shared" si="73"/>
        <v>2.4320000000000001E-2</v>
      </c>
      <c r="Q90" s="25">
        <f t="shared" si="74"/>
        <v>3.3059999999999992E-2</v>
      </c>
      <c r="R90" s="25">
        <f t="shared" si="75"/>
        <v>3.458E-2</v>
      </c>
      <c r="S90" s="25">
        <f t="shared" si="76"/>
        <v>1.976E-2</v>
      </c>
      <c r="T90" s="25">
        <f t="shared" si="77"/>
        <v>2.1659999999999999E-2</v>
      </c>
      <c r="U90" s="25">
        <f t="shared" si="78"/>
        <v>0</v>
      </c>
      <c r="V90" s="25">
        <f t="shared" si="79"/>
        <v>5.7000000000000002E-2</v>
      </c>
      <c r="W90" s="25">
        <f t="shared" si="80"/>
        <v>4.9399999999999999E-2</v>
      </c>
      <c r="X90" s="25">
        <f t="shared" si="81"/>
        <v>1.3680000000000032E-2</v>
      </c>
      <c r="Y90" s="25"/>
      <c r="Z90" s="40">
        <v>5.6197535900000002</v>
      </c>
      <c r="AA90" s="40">
        <f t="shared" si="82"/>
        <v>1.2847538391803401</v>
      </c>
      <c r="AB90" s="40">
        <f t="shared" si="83"/>
        <v>0.966946310540993</v>
      </c>
      <c r="AC90" s="40">
        <f t="shared" si="84"/>
        <v>0.43275918793443041</v>
      </c>
      <c r="AD90" s="40">
        <f t="shared" si="85"/>
        <v>0.58828202109836614</v>
      </c>
      <c r="AE90" s="40">
        <f t="shared" si="86"/>
        <v>0.61532947034426821</v>
      </c>
      <c r="AF90" s="40">
        <f t="shared" si="87"/>
        <v>0.35161684019672468</v>
      </c>
      <c r="AG90" s="40">
        <f t="shared" si="88"/>
        <v>0.38542615175410205</v>
      </c>
      <c r="AH90" s="40">
        <f t="shared" si="89"/>
        <v>0</v>
      </c>
      <c r="AI90" s="40">
        <f t="shared" si="90"/>
        <v>1.0142793467213214</v>
      </c>
      <c r="AJ90" s="40">
        <f t="shared" si="91"/>
        <v>0.87904210049181164</v>
      </c>
      <c r="AK90" s="40">
        <f t="shared" si="92"/>
        <v>0.24342704321311767</v>
      </c>
      <c r="AL90" s="28">
        <f t="shared" si="93"/>
        <v>6.7618623114754755</v>
      </c>
    </row>
    <row r="91" spans="1:38">
      <c r="A91" s="13">
        <v>1890</v>
      </c>
      <c r="B91" s="40">
        <v>18.899999999999999</v>
      </c>
      <c r="C91" s="40">
        <v>14.6</v>
      </c>
      <c r="D91" s="40">
        <v>6.7</v>
      </c>
      <c r="E91" s="40">
        <v>8.8000000000000007</v>
      </c>
      <c r="F91" s="40">
        <v>9.1</v>
      </c>
      <c r="G91" s="40">
        <v>5.4</v>
      </c>
      <c r="H91" s="40">
        <v>5.9</v>
      </c>
      <c r="I91" s="40"/>
      <c r="J91" s="40">
        <v>15.2</v>
      </c>
      <c r="K91" s="40">
        <v>12.3</v>
      </c>
      <c r="L91" s="40">
        <f t="shared" si="70"/>
        <v>3.0999999999999943</v>
      </c>
      <c r="M91" s="25">
        <v>361</v>
      </c>
      <c r="N91" s="25">
        <f t="shared" si="71"/>
        <v>6.8228999999999998E-2</v>
      </c>
      <c r="O91" s="25">
        <f t="shared" si="72"/>
        <v>5.2705999999999996E-2</v>
      </c>
      <c r="P91" s="25">
        <f t="shared" si="73"/>
        <v>2.4187000000000004E-2</v>
      </c>
      <c r="Q91" s="25">
        <f t="shared" si="74"/>
        <v>3.1768000000000005E-2</v>
      </c>
      <c r="R91" s="25">
        <f t="shared" si="75"/>
        <v>3.2850999999999998E-2</v>
      </c>
      <c r="S91" s="25">
        <f t="shared" si="76"/>
        <v>1.9494000000000001E-2</v>
      </c>
      <c r="T91" s="25">
        <f t="shared" si="77"/>
        <v>2.1299000000000002E-2</v>
      </c>
      <c r="U91" s="25">
        <f t="shared" si="78"/>
        <v>0</v>
      </c>
      <c r="V91" s="25">
        <f t="shared" si="79"/>
        <v>5.4871999999999997E-2</v>
      </c>
      <c r="W91" s="25">
        <f t="shared" si="80"/>
        <v>4.4403000000000005E-2</v>
      </c>
      <c r="X91" s="25">
        <f t="shared" si="81"/>
        <v>1.1190999999999979E-2</v>
      </c>
      <c r="Y91" s="25"/>
      <c r="Z91" s="40">
        <v>5.3283306399999999</v>
      </c>
      <c r="AA91" s="40">
        <f t="shared" si="82"/>
        <v>1.2804948605816999</v>
      </c>
      <c r="AB91" s="40">
        <f t="shared" si="83"/>
        <v>0.98916534203665707</v>
      </c>
      <c r="AC91" s="40">
        <f t="shared" si="84"/>
        <v>0.45393204052367148</v>
      </c>
      <c r="AD91" s="40">
        <f t="shared" si="85"/>
        <v>0.59620924725497149</v>
      </c>
      <c r="AE91" s="40">
        <f t="shared" si="86"/>
        <v>0.61653456250229999</v>
      </c>
      <c r="AF91" s="40">
        <f t="shared" si="87"/>
        <v>0.3658556744519143</v>
      </c>
      <c r="AG91" s="40">
        <f t="shared" si="88"/>
        <v>0.39973119986412858</v>
      </c>
      <c r="AH91" s="40">
        <f t="shared" si="89"/>
        <v>0</v>
      </c>
      <c r="AI91" s="40">
        <f t="shared" si="90"/>
        <v>1.0298159725313143</v>
      </c>
      <c r="AJ91" s="40">
        <f t="shared" si="91"/>
        <v>0.83333792514047156</v>
      </c>
      <c r="AK91" s="40">
        <f t="shared" si="92"/>
        <v>0.21002825755572815</v>
      </c>
      <c r="AL91" s="28">
        <f t="shared" si="93"/>
        <v>6.7751050824428569</v>
      </c>
    </row>
    <row r="92" spans="1:38">
      <c r="A92" s="13">
        <v>1889</v>
      </c>
      <c r="B92" s="40">
        <v>17.3</v>
      </c>
      <c r="C92" s="40">
        <v>14.4</v>
      </c>
      <c r="D92" s="40">
        <v>6.4</v>
      </c>
      <c r="E92" s="40">
        <v>8.1999999999999993</v>
      </c>
      <c r="F92" s="40">
        <v>12.5</v>
      </c>
      <c r="G92" s="40">
        <v>5.3</v>
      </c>
      <c r="H92" s="40">
        <v>5.9</v>
      </c>
      <c r="I92" s="40"/>
      <c r="J92" s="40">
        <v>14.7</v>
      </c>
      <c r="K92" s="40">
        <v>12.3</v>
      </c>
      <c r="L92" s="40">
        <f t="shared" si="70"/>
        <v>3</v>
      </c>
      <c r="M92" s="25">
        <v>364</v>
      </c>
      <c r="N92" s="25">
        <f t="shared" si="71"/>
        <v>6.2972E-2</v>
      </c>
      <c r="O92" s="25">
        <f t="shared" si="72"/>
        <v>5.2416000000000004E-2</v>
      </c>
      <c r="P92" s="25">
        <f t="shared" si="73"/>
        <v>2.3296000000000001E-2</v>
      </c>
      <c r="Q92" s="25">
        <f t="shared" si="74"/>
        <v>2.9847999999999996E-2</v>
      </c>
      <c r="R92" s="25">
        <f t="shared" si="75"/>
        <v>4.5499999999999999E-2</v>
      </c>
      <c r="S92" s="25">
        <f t="shared" si="76"/>
        <v>1.9292E-2</v>
      </c>
      <c r="T92" s="25">
        <f t="shared" si="77"/>
        <v>2.1475999999999999E-2</v>
      </c>
      <c r="U92" s="25">
        <f t="shared" si="78"/>
        <v>0</v>
      </c>
      <c r="V92" s="25">
        <f t="shared" si="79"/>
        <v>5.3508E-2</v>
      </c>
      <c r="W92" s="25">
        <f t="shared" si="80"/>
        <v>4.4771999999999999E-2</v>
      </c>
      <c r="X92" s="25">
        <f t="shared" si="81"/>
        <v>1.0919999999999999E-2</v>
      </c>
      <c r="Y92" s="25"/>
      <c r="Z92" s="40">
        <v>4.8039043499999998</v>
      </c>
      <c r="AA92" s="40">
        <f t="shared" si="82"/>
        <v>1.3108504127481224</v>
      </c>
      <c r="AB92" s="40">
        <f t="shared" si="83"/>
        <v>1.0911124822874545</v>
      </c>
      <c r="AC92" s="40">
        <f t="shared" si="84"/>
        <v>0.48493888101664645</v>
      </c>
      <c r="AD92" s="40">
        <f t="shared" si="85"/>
        <v>0.62132794130257807</v>
      </c>
      <c r="AE92" s="40">
        <f t="shared" si="86"/>
        <v>0.94714625198563751</v>
      </c>
      <c r="AF92" s="40">
        <f t="shared" si="87"/>
        <v>0.40159001084191032</v>
      </c>
      <c r="AG92" s="40">
        <f t="shared" si="88"/>
        <v>0.44705303093722087</v>
      </c>
      <c r="AH92" s="40">
        <f t="shared" si="89"/>
        <v>0</v>
      </c>
      <c r="AI92" s="40">
        <f t="shared" si="90"/>
        <v>1.1138439923351096</v>
      </c>
      <c r="AJ92" s="40">
        <f t="shared" si="91"/>
        <v>0.93199191195386732</v>
      </c>
      <c r="AK92" s="40">
        <f t="shared" si="92"/>
        <v>0.22731510047655298</v>
      </c>
      <c r="AL92" s="28">
        <f t="shared" si="93"/>
        <v>7.5771700158851001</v>
      </c>
    </row>
    <row r="93" spans="1:38">
      <c r="A93" s="13">
        <v>1888</v>
      </c>
      <c r="B93" s="40">
        <v>16.600000000000001</v>
      </c>
      <c r="C93" s="40">
        <v>13.8</v>
      </c>
      <c r="D93" s="40">
        <v>6.5</v>
      </c>
      <c r="E93" s="40">
        <v>7.5</v>
      </c>
      <c r="F93" s="40">
        <v>16.8</v>
      </c>
      <c r="G93" s="40">
        <v>4.8</v>
      </c>
      <c r="H93" s="40">
        <v>5</v>
      </c>
      <c r="I93" s="40"/>
      <c r="J93" s="40">
        <v>13.9</v>
      </c>
      <c r="K93" s="40">
        <v>11.6</v>
      </c>
      <c r="L93" s="40">
        <f t="shared" si="70"/>
        <v>3.5</v>
      </c>
      <c r="M93" s="25">
        <v>378</v>
      </c>
      <c r="N93" s="25">
        <f t="shared" si="71"/>
        <v>6.2747999999999998E-2</v>
      </c>
      <c r="O93" s="25">
        <f t="shared" si="72"/>
        <v>5.2164000000000002E-2</v>
      </c>
      <c r="P93" s="25">
        <f t="shared" si="73"/>
        <v>2.4570000000000002E-2</v>
      </c>
      <c r="Q93" s="25">
        <f t="shared" si="74"/>
        <v>2.835E-2</v>
      </c>
      <c r="R93" s="25">
        <f t="shared" si="75"/>
        <v>6.3504000000000005E-2</v>
      </c>
      <c r="S93" s="25">
        <f t="shared" si="76"/>
        <v>1.8143999999999997E-2</v>
      </c>
      <c r="T93" s="25">
        <f t="shared" si="77"/>
        <v>1.89E-2</v>
      </c>
      <c r="U93" s="25">
        <f t="shared" si="78"/>
        <v>0</v>
      </c>
      <c r="V93" s="25">
        <f t="shared" si="79"/>
        <v>5.2541999999999998E-2</v>
      </c>
      <c r="W93" s="25">
        <f t="shared" si="80"/>
        <v>4.3848000000000005E-2</v>
      </c>
      <c r="X93" s="25">
        <f t="shared" si="81"/>
        <v>1.323E-2</v>
      </c>
      <c r="Y93" s="25"/>
      <c r="Z93" s="40">
        <v>4.6163495699999997</v>
      </c>
      <c r="AA93" s="40">
        <f t="shared" si="82"/>
        <v>1.3592558156292311</v>
      </c>
      <c r="AB93" s="40">
        <f t="shared" si="83"/>
        <v>1.1299837503423729</v>
      </c>
      <c r="AC93" s="40">
        <f t="shared" si="84"/>
        <v>0.53223872298734964</v>
      </c>
      <c r="AD93" s="40">
        <f t="shared" si="85"/>
        <v>0.61412160344694178</v>
      </c>
      <c r="AE93" s="40">
        <f t="shared" si="86"/>
        <v>1.3756323917211497</v>
      </c>
      <c r="AF93" s="40">
        <f t="shared" si="87"/>
        <v>0.39303782620604272</v>
      </c>
      <c r="AG93" s="40">
        <f t="shared" si="88"/>
        <v>0.40941440229796122</v>
      </c>
      <c r="AH93" s="40">
        <f t="shared" si="89"/>
        <v>0</v>
      </c>
      <c r="AI93" s="40">
        <f t="shared" si="90"/>
        <v>1.138172038388332</v>
      </c>
      <c r="AJ93" s="40">
        <f t="shared" si="91"/>
        <v>0.94984141333127003</v>
      </c>
      <c r="AK93" s="40">
        <f t="shared" si="92"/>
        <v>0.2865900816085728</v>
      </c>
      <c r="AL93" s="28">
        <f t="shared" si="93"/>
        <v>8.188288045959224</v>
      </c>
    </row>
    <row r="94" spans="1:38">
      <c r="A94" s="13">
        <v>1887</v>
      </c>
      <c r="B94" s="40">
        <v>14.3</v>
      </c>
      <c r="C94" s="40">
        <v>12.4</v>
      </c>
      <c r="D94" s="40">
        <v>4.9000000000000004</v>
      </c>
      <c r="E94" s="40">
        <v>6.7</v>
      </c>
      <c r="F94" s="40">
        <v>28.1</v>
      </c>
      <c r="G94" s="40">
        <v>4.0999999999999996</v>
      </c>
      <c r="H94" s="40">
        <v>4.4000000000000004</v>
      </c>
      <c r="I94" s="40"/>
      <c r="J94" s="40">
        <v>12.2</v>
      </c>
      <c r="K94" s="40">
        <v>10.4</v>
      </c>
      <c r="L94" s="40">
        <f t="shared" ref="L94:L99" si="94">100-SUM(B94:K94)</f>
        <v>2.4999999999999858</v>
      </c>
      <c r="M94" s="25">
        <v>424</v>
      </c>
      <c r="N94" s="25">
        <f t="shared" ref="N94:N99" si="95">B94*$M94/100000</f>
        <v>6.0632000000000005E-2</v>
      </c>
      <c r="O94" s="25">
        <f t="shared" ref="O94:O99" si="96">C94*$M94/100000</f>
        <v>5.2576000000000005E-2</v>
      </c>
      <c r="P94" s="25">
        <f t="shared" ref="P94:P99" si="97">D94*$M94/100000</f>
        <v>2.0776000000000003E-2</v>
      </c>
      <c r="Q94" s="25">
        <f t="shared" ref="Q94:Q99" si="98">E94*$M94/100000</f>
        <v>2.8408000000000003E-2</v>
      </c>
      <c r="R94" s="25">
        <f t="shared" ref="R94:R99" si="99">F94*$M94/100000</f>
        <v>0.11914400000000001</v>
      </c>
      <c r="S94" s="25">
        <f t="shared" ref="S94:S99" si="100">G94*$M94/100000</f>
        <v>1.7384E-2</v>
      </c>
      <c r="T94" s="25">
        <f t="shared" ref="T94:T99" si="101">H94*$M94/100000</f>
        <v>1.8656000000000002E-2</v>
      </c>
      <c r="U94" s="25">
        <f t="shared" ref="U94:U99" si="102">I94*$M94/100000</f>
        <v>0</v>
      </c>
      <c r="V94" s="25">
        <f t="shared" ref="V94:V99" si="103">J94*$M94/100000</f>
        <v>5.1727999999999989E-2</v>
      </c>
      <c r="W94" s="25">
        <f t="shared" ref="W94:W99" si="104">K94*$M94/100000</f>
        <v>4.4096000000000003E-2</v>
      </c>
      <c r="X94" s="25">
        <f t="shared" ref="X94:X99" si="105">L94*$M94/100000</f>
        <v>1.0599999999999941E-2</v>
      </c>
      <c r="Y94" s="25"/>
      <c r="Z94" s="40">
        <v>4.62250914</v>
      </c>
      <c r="AA94" s="40">
        <f t="shared" ref="AA94:AA99" si="106">100*N94/$Z94</f>
        <v>1.3116685800647221</v>
      </c>
      <c r="AB94" s="40">
        <f t="shared" ref="AB94:AB99" si="107">100*O94/$Z94</f>
        <v>1.1373909365596193</v>
      </c>
      <c r="AC94" s="40">
        <f t="shared" ref="AC94:AC99" si="108">100*P94/$Z94</f>
        <v>0.44945287009210766</v>
      </c>
      <c r="AD94" s="40">
        <f t="shared" ref="AD94:AD99" si="109">100*Q94/$Z94</f>
        <v>0.61455800604431043</v>
      </c>
      <c r="AE94" s="40">
        <f t="shared" ref="AE94:AE99" si="110">100*R94/$Z94</f>
        <v>2.5774746223649436</v>
      </c>
      <c r="AF94" s="40">
        <f t="shared" ref="AF94:AF99" si="111">100*S94/$Z94</f>
        <v>0.37607280966890633</v>
      </c>
      <c r="AG94" s="40">
        <f t="shared" ref="AG94:AG99" si="112">100*T94/$Z94</f>
        <v>0.40359033232760683</v>
      </c>
      <c r="AH94" s="40">
        <f t="shared" ref="AH94:AH99" si="113">100*U94/$Z94</f>
        <v>0</v>
      </c>
      <c r="AI94" s="40">
        <f t="shared" ref="AI94:AI99" si="114">100*V94/$Z94</f>
        <v>1.1190459214538186</v>
      </c>
      <c r="AJ94" s="40">
        <f t="shared" ref="AJ94:AJ99" si="115">100*W94/$Z94</f>
        <v>0.95394078550161621</v>
      </c>
      <c r="AK94" s="40">
        <f t="shared" ref="AK94:AK99" si="116">100*X94/$Z94</f>
        <v>0.22931268882250258</v>
      </c>
      <c r="AL94" s="28">
        <f t="shared" si="93"/>
        <v>9.1725075529001554</v>
      </c>
    </row>
    <row r="95" spans="1:38">
      <c r="A95" s="13">
        <v>1886</v>
      </c>
      <c r="B95" s="40">
        <v>15.9</v>
      </c>
      <c r="C95" s="40">
        <v>22</v>
      </c>
      <c r="D95" s="40">
        <v>5.3</v>
      </c>
      <c r="E95" s="40"/>
      <c r="F95" s="40">
        <v>24</v>
      </c>
      <c r="G95" s="40">
        <v>4.5999999999999996</v>
      </c>
      <c r="H95" s="40">
        <v>3.6</v>
      </c>
      <c r="I95" s="40"/>
      <c r="J95" s="40">
        <v>13.1</v>
      </c>
      <c r="K95" s="40">
        <v>11.4</v>
      </c>
      <c r="L95" s="40">
        <f t="shared" si="94"/>
        <v>0.10000000000002274</v>
      </c>
      <c r="M95" s="25">
        <v>385</v>
      </c>
      <c r="N95" s="25">
        <f t="shared" si="95"/>
        <v>6.1214999999999999E-2</v>
      </c>
      <c r="O95" s="25">
        <f t="shared" si="96"/>
        <v>8.4699999999999998E-2</v>
      </c>
      <c r="P95" s="25">
        <f t="shared" si="97"/>
        <v>2.0405E-2</v>
      </c>
      <c r="Q95" s="25">
        <f t="shared" si="98"/>
        <v>0</v>
      </c>
      <c r="R95" s="25">
        <f t="shared" si="99"/>
        <v>9.2399999999999996E-2</v>
      </c>
      <c r="S95" s="25">
        <f t="shared" si="100"/>
        <v>1.7709999999999997E-2</v>
      </c>
      <c r="T95" s="25">
        <f t="shared" si="101"/>
        <v>1.3860000000000001E-2</v>
      </c>
      <c r="U95" s="25">
        <f t="shared" si="102"/>
        <v>0</v>
      </c>
      <c r="V95" s="25">
        <f t="shared" si="103"/>
        <v>5.0435000000000001E-2</v>
      </c>
      <c r="W95" s="25">
        <f t="shared" si="104"/>
        <v>4.3889999999999998E-2</v>
      </c>
      <c r="X95" s="25">
        <f t="shared" si="105"/>
        <v>3.8500000000008753E-4</v>
      </c>
      <c r="Y95" s="25"/>
      <c r="Z95" s="40">
        <v>4.7170862500000004</v>
      </c>
      <c r="AA95" s="40">
        <f t="shared" si="106"/>
        <v>1.2977290801074497</v>
      </c>
      <c r="AB95" s="40">
        <f t="shared" si="107"/>
        <v>1.7955999850543327</v>
      </c>
      <c r="AC95" s="40">
        <f t="shared" si="108"/>
        <v>0.43257636003581651</v>
      </c>
      <c r="AD95" s="40">
        <f t="shared" si="109"/>
        <v>0</v>
      </c>
      <c r="AE95" s="40">
        <f t="shared" si="110"/>
        <v>1.9588363473319996</v>
      </c>
      <c r="AF95" s="40">
        <f t="shared" si="111"/>
        <v>0.37544363323863317</v>
      </c>
      <c r="AG95" s="40">
        <f t="shared" si="112"/>
        <v>0.29382545209979993</v>
      </c>
      <c r="AH95" s="40">
        <f t="shared" si="113"/>
        <v>0</v>
      </c>
      <c r="AI95" s="40">
        <f t="shared" si="114"/>
        <v>1.0691981729187163</v>
      </c>
      <c r="AJ95" s="40">
        <f t="shared" si="115"/>
        <v>0.93044726498269981</v>
      </c>
      <c r="AK95" s="40">
        <f t="shared" si="116"/>
        <v>8.1618181138851855E-3</v>
      </c>
      <c r="AL95" s="28">
        <f t="shared" si="93"/>
        <v>8.1618181138833332</v>
      </c>
    </row>
    <row r="96" spans="1:38">
      <c r="A96" s="13">
        <v>1885</v>
      </c>
      <c r="B96" s="40">
        <v>17.399999999999999</v>
      </c>
      <c r="C96" s="40">
        <v>19.100000000000001</v>
      </c>
      <c r="D96" s="40">
        <v>5</v>
      </c>
      <c r="E96" s="40"/>
      <c r="F96" s="40">
        <v>29.8</v>
      </c>
      <c r="G96" s="40">
        <v>4.0999999999999996</v>
      </c>
      <c r="H96" s="40">
        <v>3.2</v>
      </c>
      <c r="I96" s="40"/>
      <c r="J96" s="40">
        <v>10.7</v>
      </c>
      <c r="K96" s="40">
        <v>10.6</v>
      </c>
      <c r="L96" s="40">
        <f t="shared" si="94"/>
        <v>0.10000000000000853</v>
      </c>
      <c r="M96" s="25">
        <v>422</v>
      </c>
      <c r="N96" s="25">
        <f t="shared" si="95"/>
        <v>7.3427999999999993E-2</v>
      </c>
      <c r="O96" s="25">
        <f t="shared" si="96"/>
        <v>8.0602000000000007E-2</v>
      </c>
      <c r="P96" s="25">
        <f t="shared" si="97"/>
        <v>2.1100000000000001E-2</v>
      </c>
      <c r="Q96" s="25">
        <f t="shared" si="98"/>
        <v>0</v>
      </c>
      <c r="R96" s="25">
        <f t="shared" si="99"/>
        <v>0.12575600000000001</v>
      </c>
      <c r="S96" s="25">
        <f t="shared" si="100"/>
        <v>1.7301999999999998E-2</v>
      </c>
      <c r="T96" s="25">
        <f t="shared" si="101"/>
        <v>1.3504E-2</v>
      </c>
      <c r="U96" s="25">
        <f t="shared" si="102"/>
        <v>0</v>
      </c>
      <c r="V96" s="25">
        <f t="shared" si="103"/>
        <v>4.5154E-2</v>
      </c>
      <c r="W96" s="25">
        <f t="shared" si="104"/>
        <v>4.4732000000000001E-2</v>
      </c>
      <c r="X96" s="25">
        <f t="shared" si="105"/>
        <v>4.2200000000003601E-4</v>
      </c>
      <c r="Y96" s="25"/>
      <c r="Z96" s="40">
        <v>4.80993811</v>
      </c>
      <c r="AA96" s="40">
        <f t="shared" si="106"/>
        <v>1.5265892891083372</v>
      </c>
      <c r="AB96" s="40">
        <f t="shared" si="107"/>
        <v>1.6757388173545542</v>
      </c>
      <c r="AC96" s="40">
        <f t="shared" si="108"/>
        <v>0.4386750830771084</v>
      </c>
      <c r="AD96" s="40">
        <f t="shared" si="109"/>
        <v>0</v>
      </c>
      <c r="AE96" s="40">
        <f t="shared" si="110"/>
        <v>2.6145034951395667</v>
      </c>
      <c r="AF96" s="40">
        <f t="shared" si="111"/>
        <v>0.35971356812322886</v>
      </c>
      <c r="AG96" s="40">
        <f t="shared" si="112"/>
        <v>0.28075205316934942</v>
      </c>
      <c r="AH96" s="40">
        <f t="shared" si="113"/>
        <v>0</v>
      </c>
      <c r="AI96" s="40">
        <f t="shared" si="114"/>
        <v>0.93876467778501205</v>
      </c>
      <c r="AJ96" s="40">
        <f t="shared" si="115"/>
        <v>0.92999117612346993</v>
      </c>
      <c r="AK96" s="40">
        <f t="shared" si="116"/>
        <v>8.7735016615429172E-3</v>
      </c>
      <c r="AL96" s="28">
        <f t="shared" si="93"/>
        <v>8.7735016615421699</v>
      </c>
    </row>
    <row r="97" spans="1:38">
      <c r="A97" s="13">
        <v>1884</v>
      </c>
      <c r="B97" s="40">
        <v>21.5</v>
      </c>
      <c r="C97" s="40">
        <v>22.1</v>
      </c>
      <c r="D97" s="40">
        <v>6</v>
      </c>
      <c r="E97" s="40"/>
      <c r="F97" s="40">
        <v>16.899999999999999</v>
      </c>
      <c r="G97" s="40">
        <v>4.7</v>
      </c>
      <c r="H97" s="40">
        <v>3.6</v>
      </c>
      <c r="I97" s="40"/>
      <c r="J97" s="40">
        <v>12.3</v>
      </c>
      <c r="K97" s="40">
        <v>12.9</v>
      </c>
      <c r="L97" s="40">
        <f t="shared" si="94"/>
        <v>0</v>
      </c>
      <c r="M97" s="25">
        <v>350</v>
      </c>
      <c r="N97" s="25">
        <f t="shared" si="95"/>
        <v>7.5249999999999997E-2</v>
      </c>
      <c r="O97" s="25">
        <f t="shared" si="96"/>
        <v>7.7350000000000016E-2</v>
      </c>
      <c r="P97" s="25">
        <f t="shared" si="97"/>
        <v>2.1000000000000001E-2</v>
      </c>
      <c r="Q97" s="25">
        <f t="shared" si="98"/>
        <v>0</v>
      </c>
      <c r="R97" s="25">
        <f t="shared" si="99"/>
        <v>5.9149999999999994E-2</v>
      </c>
      <c r="S97" s="25">
        <f t="shared" si="100"/>
        <v>1.6449999999999999E-2</v>
      </c>
      <c r="T97" s="25">
        <f t="shared" si="101"/>
        <v>1.26E-2</v>
      </c>
      <c r="U97" s="25">
        <f t="shared" si="102"/>
        <v>0</v>
      </c>
      <c r="V97" s="25">
        <f t="shared" si="103"/>
        <v>4.3049999999999998E-2</v>
      </c>
      <c r="W97" s="25">
        <f t="shared" si="104"/>
        <v>4.5150000000000003E-2</v>
      </c>
      <c r="X97" s="25">
        <f t="shared" si="105"/>
        <v>0</v>
      </c>
      <c r="Y97" s="25"/>
      <c r="Z97" s="40">
        <v>4.9174145899999999</v>
      </c>
      <c r="AA97" s="40">
        <f t="shared" si="106"/>
        <v>1.5302756890384546</v>
      </c>
      <c r="AB97" s="40">
        <f t="shared" si="107"/>
        <v>1.5729810571046443</v>
      </c>
      <c r="AC97" s="40">
        <f t="shared" si="108"/>
        <v>0.42705368066189436</v>
      </c>
      <c r="AD97" s="40">
        <f t="shared" si="109"/>
        <v>0</v>
      </c>
      <c r="AE97" s="40">
        <f t="shared" si="110"/>
        <v>1.2028678671976689</v>
      </c>
      <c r="AF97" s="40">
        <f t="shared" si="111"/>
        <v>0.33452538318515057</v>
      </c>
      <c r="AG97" s="40">
        <f t="shared" si="112"/>
        <v>0.25623220839713662</v>
      </c>
      <c r="AH97" s="40">
        <f t="shared" si="113"/>
        <v>0</v>
      </c>
      <c r="AI97" s="40">
        <f t="shared" si="114"/>
        <v>0.87546004535688327</v>
      </c>
      <c r="AJ97" s="40">
        <f t="shared" si="115"/>
        <v>0.9181654134230729</v>
      </c>
      <c r="AK97" s="40">
        <f t="shared" si="116"/>
        <v>0</v>
      </c>
      <c r="AL97" s="28">
        <f t="shared" si="93"/>
        <v>7.1175613443649048</v>
      </c>
    </row>
    <row r="98" spans="1:38">
      <c r="A98" s="13">
        <v>1883</v>
      </c>
      <c r="B98" s="40">
        <v>27.3</v>
      </c>
      <c r="C98" s="40">
        <v>21.7</v>
      </c>
      <c r="D98" s="40">
        <v>5.9</v>
      </c>
      <c r="E98" s="40"/>
      <c r="F98" s="40">
        <v>13.3</v>
      </c>
      <c r="G98" s="40">
        <v>4.5</v>
      </c>
      <c r="H98" s="40">
        <v>3.8</v>
      </c>
      <c r="I98" s="40"/>
      <c r="J98" s="40">
        <v>10.9</v>
      </c>
      <c r="K98" s="40">
        <v>12.6</v>
      </c>
      <c r="L98" s="40">
        <f t="shared" si="94"/>
        <v>0</v>
      </c>
      <c r="M98" s="25">
        <v>357</v>
      </c>
      <c r="N98" s="25">
        <f t="shared" si="95"/>
        <v>9.7461000000000006E-2</v>
      </c>
      <c r="O98" s="25">
        <f t="shared" si="96"/>
        <v>7.7468999999999996E-2</v>
      </c>
      <c r="P98" s="25">
        <f t="shared" si="97"/>
        <v>2.1063000000000002E-2</v>
      </c>
      <c r="Q98" s="25">
        <f t="shared" si="98"/>
        <v>0</v>
      </c>
      <c r="R98" s="25">
        <f t="shared" si="99"/>
        <v>4.7481000000000002E-2</v>
      </c>
      <c r="S98" s="25">
        <f t="shared" si="100"/>
        <v>1.6064999999999999E-2</v>
      </c>
      <c r="T98" s="25">
        <f t="shared" si="101"/>
        <v>1.3566E-2</v>
      </c>
      <c r="U98" s="25">
        <f t="shared" si="102"/>
        <v>0</v>
      </c>
      <c r="V98" s="25">
        <f t="shared" si="103"/>
        <v>3.8913000000000003E-2</v>
      </c>
      <c r="W98" s="25">
        <f t="shared" si="104"/>
        <v>4.4982000000000001E-2</v>
      </c>
      <c r="X98" s="25">
        <f t="shared" si="105"/>
        <v>0</v>
      </c>
      <c r="Y98" s="25"/>
      <c r="Z98" s="40">
        <v>4.8381657200000001</v>
      </c>
      <c r="AA98" s="40">
        <f t="shared" si="106"/>
        <v>2.014420456850329</v>
      </c>
      <c r="AB98" s="40">
        <f t="shared" si="107"/>
        <v>1.6012060041630816</v>
      </c>
      <c r="AC98" s="40">
        <f t="shared" si="108"/>
        <v>0.43535094122406376</v>
      </c>
      <c r="AD98" s="40">
        <f t="shared" si="109"/>
        <v>0</v>
      </c>
      <c r="AE98" s="40">
        <f t="shared" si="110"/>
        <v>0.98138432513221141</v>
      </c>
      <c r="AF98" s="40">
        <f t="shared" si="111"/>
        <v>0.33204732805225201</v>
      </c>
      <c r="AG98" s="40">
        <f t="shared" si="112"/>
        <v>0.28039552146634611</v>
      </c>
      <c r="AH98" s="40">
        <f t="shared" si="113"/>
        <v>0</v>
      </c>
      <c r="AI98" s="40">
        <f t="shared" si="114"/>
        <v>0.80429241683767705</v>
      </c>
      <c r="AJ98" s="40">
        <f t="shared" si="115"/>
        <v>0.92973251854630556</v>
      </c>
      <c r="AK98" s="40">
        <f t="shared" si="116"/>
        <v>0</v>
      </c>
      <c r="AL98" s="28">
        <f t="shared" si="93"/>
        <v>7.3788295122722669</v>
      </c>
    </row>
    <row r="99" spans="1:38">
      <c r="A99" s="13">
        <v>1882</v>
      </c>
      <c r="B99" s="40">
        <v>25.9</v>
      </c>
      <c r="C99" s="40">
        <v>22.9</v>
      </c>
      <c r="D99" s="40">
        <v>5.8</v>
      </c>
      <c r="E99" s="40"/>
      <c r="F99" s="40">
        <v>9.8000000000000007</v>
      </c>
      <c r="G99" s="40">
        <v>4.5</v>
      </c>
      <c r="H99" s="40">
        <v>3.8</v>
      </c>
      <c r="I99" s="40"/>
      <c r="J99" s="40">
        <v>11.2</v>
      </c>
      <c r="K99" s="40">
        <v>12.2</v>
      </c>
      <c r="L99" s="40">
        <f t="shared" si="94"/>
        <v>3.9000000000000057</v>
      </c>
      <c r="M99" s="25">
        <v>331</v>
      </c>
      <c r="N99" s="25">
        <f t="shared" si="95"/>
        <v>8.5729E-2</v>
      </c>
      <c r="O99" s="25">
        <f t="shared" si="96"/>
        <v>7.5798999999999991E-2</v>
      </c>
      <c r="P99" s="25">
        <f t="shared" si="97"/>
        <v>1.9198E-2</v>
      </c>
      <c r="Q99" s="25">
        <f t="shared" si="98"/>
        <v>0</v>
      </c>
      <c r="R99" s="25">
        <f t="shared" si="99"/>
        <v>3.2438000000000002E-2</v>
      </c>
      <c r="S99" s="25">
        <f t="shared" si="100"/>
        <v>1.4895E-2</v>
      </c>
      <c r="T99" s="25">
        <f t="shared" si="101"/>
        <v>1.2577999999999999E-2</v>
      </c>
      <c r="U99" s="25">
        <f t="shared" si="102"/>
        <v>0</v>
      </c>
      <c r="V99" s="25">
        <f t="shared" si="103"/>
        <v>3.7072000000000001E-2</v>
      </c>
      <c r="W99" s="25">
        <f t="shared" si="104"/>
        <v>4.0382000000000001E-2</v>
      </c>
      <c r="X99" s="25">
        <f t="shared" si="105"/>
        <v>1.2909000000000019E-2</v>
      </c>
      <c r="Y99" s="25"/>
      <c r="Z99" s="40">
        <v>4.55323631</v>
      </c>
      <c r="AA99" s="40">
        <f t="shared" si="106"/>
        <v>1.8828146435474598</v>
      </c>
      <c r="AB99" s="40">
        <f t="shared" si="107"/>
        <v>1.664728005298719</v>
      </c>
      <c r="AC99" s="40">
        <f t="shared" si="108"/>
        <v>0.42163416728089825</v>
      </c>
      <c r="AD99" s="40">
        <f t="shared" si="109"/>
        <v>0</v>
      </c>
      <c r="AE99" s="40">
        <f t="shared" si="110"/>
        <v>0.71241635161255235</v>
      </c>
      <c r="AF99" s="40">
        <f t="shared" si="111"/>
        <v>0.32712995737311074</v>
      </c>
      <c r="AG99" s="40">
        <f t="shared" si="112"/>
        <v>0.27624307511507123</v>
      </c>
      <c r="AH99" s="40">
        <f t="shared" si="113"/>
        <v>0</v>
      </c>
      <c r="AI99" s="40">
        <f t="shared" si="114"/>
        <v>0.81419011612863124</v>
      </c>
      <c r="AJ99" s="40">
        <f t="shared" si="115"/>
        <v>0.88688566221154463</v>
      </c>
      <c r="AK99" s="40">
        <f t="shared" si="116"/>
        <v>0.28351262972336305</v>
      </c>
      <c r="AL99" s="28">
        <f t="shared" si="93"/>
        <v>7.26955460829135</v>
      </c>
    </row>
    <row r="100" spans="1:38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Y100" s="10" t="s">
        <v>36</v>
      </c>
      <c r="Z100" s="1" t="s">
        <v>79</v>
      </c>
      <c r="AA100" s="5" t="s">
        <v>108</v>
      </c>
      <c r="AL100" s="15" t="s">
        <v>109</v>
      </c>
    </row>
    <row r="101" spans="1:38">
      <c r="B101" s="66" t="s">
        <v>71</v>
      </c>
      <c r="C101" s="67"/>
      <c r="D101" s="67"/>
      <c r="E101" s="67"/>
      <c r="F101" s="67"/>
      <c r="G101" s="67"/>
      <c r="H101" s="67"/>
      <c r="I101" s="67"/>
      <c r="J101" s="67"/>
      <c r="K101" s="7"/>
      <c r="L101" s="8"/>
      <c r="M101" s="1" t="s">
        <v>72</v>
      </c>
      <c r="N101" s="6" t="s">
        <v>113</v>
      </c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34" t="s">
        <v>22</v>
      </c>
      <c r="Z101" s="35" t="s">
        <v>22</v>
      </c>
      <c r="AA101" s="6" t="s">
        <v>74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19" t="s">
        <v>75</v>
      </c>
      <c r="AL101" s="8"/>
    </row>
    <row r="102" spans="1:38">
      <c r="B102" s="68"/>
      <c r="C102" s="68" t="s">
        <v>43</v>
      </c>
      <c r="D102" s="68" t="s">
        <v>44</v>
      </c>
      <c r="E102" s="68" t="s">
        <v>45</v>
      </c>
      <c r="F102" s="68" t="s">
        <v>46</v>
      </c>
      <c r="G102" s="68" t="s">
        <v>47</v>
      </c>
      <c r="H102" s="68" t="s">
        <v>48</v>
      </c>
      <c r="I102" s="68"/>
      <c r="J102" s="68" t="s">
        <v>49</v>
      </c>
      <c r="K102" s="10" t="s">
        <v>50</v>
      </c>
      <c r="L102" s="21" t="s">
        <v>51</v>
      </c>
      <c r="M102" s="10" t="s">
        <v>114</v>
      </c>
      <c r="N102" s="10"/>
      <c r="O102" s="10" t="s">
        <v>43</v>
      </c>
      <c r="P102" s="10" t="s">
        <v>44</v>
      </c>
      <c r="Q102" s="10" t="s">
        <v>45</v>
      </c>
      <c r="R102" s="10" t="s">
        <v>46</v>
      </c>
      <c r="S102" s="10" t="s">
        <v>47</v>
      </c>
      <c r="T102" s="10" t="s">
        <v>48</v>
      </c>
      <c r="U102" s="10"/>
      <c r="V102" s="10" t="s">
        <v>49</v>
      </c>
      <c r="W102" s="10" t="s">
        <v>50</v>
      </c>
      <c r="X102" s="21" t="s">
        <v>51</v>
      </c>
      <c r="Y102" s="36" t="s">
        <v>53</v>
      </c>
      <c r="Z102" s="37" t="s">
        <v>53</v>
      </c>
      <c r="AA102" s="10"/>
      <c r="AB102" s="10" t="s">
        <v>43</v>
      </c>
      <c r="AC102" s="10" t="s">
        <v>44</v>
      </c>
      <c r="AD102" s="10" t="s">
        <v>45</v>
      </c>
      <c r="AE102" s="10" t="s">
        <v>46</v>
      </c>
      <c r="AF102" s="10" t="s">
        <v>47</v>
      </c>
      <c r="AG102" s="10" t="s">
        <v>48</v>
      </c>
      <c r="AH102" s="10"/>
      <c r="AI102" s="10" t="s">
        <v>49</v>
      </c>
      <c r="AJ102" s="10" t="s">
        <v>50</v>
      </c>
      <c r="AK102" s="21" t="s">
        <v>51</v>
      </c>
      <c r="AL102" s="10" t="s">
        <v>105</v>
      </c>
    </row>
    <row r="103" spans="1:38">
      <c r="B103" s="68" t="s">
        <v>54</v>
      </c>
      <c r="C103" s="69" t="s">
        <v>55</v>
      </c>
      <c r="D103" s="69" t="s">
        <v>56</v>
      </c>
      <c r="E103" s="68" t="s">
        <v>57</v>
      </c>
      <c r="F103" s="68" t="s">
        <v>58</v>
      </c>
      <c r="G103" s="68" t="s">
        <v>59</v>
      </c>
      <c r="H103" s="68" t="s">
        <v>60</v>
      </c>
      <c r="I103" s="68" t="s">
        <v>61</v>
      </c>
      <c r="J103" s="68" t="s">
        <v>62</v>
      </c>
      <c r="K103" s="10" t="s">
        <v>63</v>
      </c>
      <c r="L103" s="21" t="s">
        <v>64</v>
      </c>
      <c r="M103" s="10" t="s">
        <v>112</v>
      </c>
      <c r="N103" s="10" t="s">
        <v>54</v>
      </c>
      <c r="O103" s="30" t="s">
        <v>55</v>
      </c>
      <c r="P103" s="30" t="s">
        <v>56</v>
      </c>
      <c r="Q103" s="10" t="s">
        <v>57</v>
      </c>
      <c r="R103" s="10" t="s">
        <v>58</v>
      </c>
      <c r="S103" s="10" t="s">
        <v>59</v>
      </c>
      <c r="T103" s="10" t="s">
        <v>60</v>
      </c>
      <c r="U103" s="10" t="s">
        <v>61</v>
      </c>
      <c r="V103" s="10" t="s">
        <v>62</v>
      </c>
      <c r="W103" s="10" t="s">
        <v>63</v>
      </c>
      <c r="X103" s="21" t="s">
        <v>64</v>
      </c>
      <c r="Y103" s="38" t="s">
        <v>66</v>
      </c>
      <c r="Z103" s="39" t="s">
        <v>66</v>
      </c>
      <c r="AA103" s="10" t="s">
        <v>54</v>
      </c>
      <c r="AB103" s="10" t="s">
        <v>55</v>
      </c>
      <c r="AC103" s="10" t="s">
        <v>56</v>
      </c>
      <c r="AD103" s="10" t="s">
        <v>57</v>
      </c>
      <c r="AE103" s="10" t="s">
        <v>58</v>
      </c>
      <c r="AF103" s="10" t="s">
        <v>59</v>
      </c>
      <c r="AG103" s="10" t="s">
        <v>60</v>
      </c>
      <c r="AH103" s="10" t="s">
        <v>61</v>
      </c>
      <c r="AI103" s="10" t="s">
        <v>62</v>
      </c>
      <c r="AJ103" s="10" t="s">
        <v>63</v>
      </c>
      <c r="AK103" s="21" t="s">
        <v>64</v>
      </c>
      <c r="AL103" s="10" t="s">
        <v>67</v>
      </c>
    </row>
    <row r="104" spans="1:38">
      <c r="A104" s="13">
        <v>1975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N104" s="25">
        <f t="shared" ref="N104:X106" si="117">B104*$M104/1000</f>
        <v>0</v>
      </c>
      <c r="O104" s="25">
        <f t="shared" si="117"/>
        <v>0</v>
      </c>
      <c r="P104" s="25">
        <f t="shared" si="117"/>
        <v>0</v>
      </c>
      <c r="Q104" s="25">
        <f t="shared" si="117"/>
        <v>0</v>
      </c>
      <c r="R104" s="25">
        <f t="shared" si="117"/>
        <v>0</v>
      </c>
      <c r="S104" s="25">
        <f t="shared" si="117"/>
        <v>0</v>
      </c>
      <c r="T104" s="25">
        <f t="shared" si="117"/>
        <v>0</v>
      </c>
      <c r="U104" s="25">
        <f t="shared" si="117"/>
        <v>0</v>
      </c>
      <c r="V104" s="25">
        <f t="shared" si="117"/>
        <v>0</v>
      </c>
      <c r="W104" s="25">
        <f t="shared" si="117"/>
        <v>0</v>
      </c>
      <c r="X104" s="25">
        <f t="shared" si="117"/>
        <v>0</v>
      </c>
      <c r="Y104" s="25">
        <v>97961</v>
      </c>
      <c r="Z104" s="25">
        <v>96237.585779999994</v>
      </c>
      <c r="AA104" s="44">
        <f t="shared" ref="AA104:AA132" si="118">100*N104/$Z104</f>
        <v>0</v>
      </c>
      <c r="AB104" s="44">
        <f>100*O104/$Y104</f>
        <v>0</v>
      </c>
      <c r="AC104" s="44">
        <f t="shared" ref="AC104:AC132" si="119">100*P104/$Z104</f>
        <v>0</v>
      </c>
      <c r="AD104" s="44">
        <f t="shared" ref="AD104:AD132" si="120">100*Q104/$Z104</f>
        <v>0</v>
      </c>
      <c r="AE104" s="44">
        <f t="shared" ref="AE104:AE132" si="121">100*R104/$Z104</f>
        <v>0</v>
      </c>
      <c r="AF104" s="44">
        <f t="shared" ref="AF104:AF132" si="122">100*S104/$Z104</f>
        <v>0</v>
      </c>
      <c r="AG104" s="44">
        <f t="shared" ref="AG104:AG132" si="123">100*T104/$Z104</f>
        <v>0</v>
      </c>
      <c r="AH104" s="44">
        <f t="shared" ref="AH104:AH132" si="124">100*U104/$Z104</f>
        <v>0</v>
      </c>
      <c r="AI104" s="44">
        <f t="shared" ref="AI104:AI132" si="125">100*V104/$Z104</f>
        <v>0</v>
      </c>
      <c r="AJ104" s="44">
        <f t="shared" ref="AJ104:AJ132" si="126">100*W104/$Z104</f>
        <v>0</v>
      </c>
      <c r="AK104" s="44">
        <f t="shared" ref="AK104:AK132" si="127">100*X104/$Z104</f>
        <v>0</v>
      </c>
      <c r="AL104" s="28">
        <f t="shared" ref="AL104:AL131" si="128">SUM(AA104:AK104)</f>
        <v>0</v>
      </c>
    </row>
    <row r="105" spans="1:38">
      <c r="A105" s="13">
        <v>1974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N105" s="25">
        <f t="shared" si="117"/>
        <v>0</v>
      </c>
      <c r="O105" s="25">
        <f t="shared" si="117"/>
        <v>0</v>
      </c>
      <c r="P105" s="25">
        <f t="shared" si="117"/>
        <v>0</v>
      </c>
      <c r="Q105" s="25">
        <f t="shared" si="117"/>
        <v>0</v>
      </c>
      <c r="R105" s="25">
        <f t="shared" si="117"/>
        <v>0</v>
      </c>
      <c r="S105" s="25">
        <f t="shared" si="117"/>
        <v>0</v>
      </c>
      <c r="T105" s="25">
        <f t="shared" si="117"/>
        <v>0</v>
      </c>
      <c r="U105" s="25">
        <f t="shared" si="117"/>
        <v>0</v>
      </c>
      <c r="V105" s="25">
        <f t="shared" si="117"/>
        <v>0</v>
      </c>
      <c r="W105" s="25">
        <f t="shared" si="117"/>
        <v>0</v>
      </c>
      <c r="X105" s="25">
        <f t="shared" si="117"/>
        <v>0</v>
      </c>
      <c r="Y105" s="25">
        <v>84174</v>
      </c>
      <c r="Z105" s="25">
        <v>81760</v>
      </c>
      <c r="AA105" s="44">
        <f t="shared" si="118"/>
        <v>0</v>
      </c>
      <c r="AB105" s="44">
        <f>100*O105/$Y105</f>
        <v>0</v>
      </c>
      <c r="AC105" s="44">
        <f t="shared" si="119"/>
        <v>0</v>
      </c>
      <c r="AD105" s="44">
        <f t="shared" si="120"/>
        <v>0</v>
      </c>
      <c r="AE105" s="44">
        <f t="shared" si="121"/>
        <v>0</v>
      </c>
      <c r="AF105" s="44">
        <f t="shared" si="122"/>
        <v>0</v>
      </c>
      <c r="AG105" s="44">
        <f t="shared" si="123"/>
        <v>0</v>
      </c>
      <c r="AH105" s="44">
        <f t="shared" si="124"/>
        <v>0</v>
      </c>
      <c r="AI105" s="44">
        <f t="shared" si="125"/>
        <v>0</v>
      </c>
      <c r="AJ105" s="44">
        <f t="shared" si="126"/>
        <v>0</v>
      </c>
      <c r="AK105" s="44">
        <f t="shared" si="127"/>
        <v>0</v>
      </c>
      <c r="AL105" s="28">
        <f t="shared" si="128"/>
        <v>0</v>
      </c>
    </row>
    <row r="106" spans="1:38">
      <c r="A106" s="13">
        <v>1973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N106" s="25">
        <f t="shared" si="117"/>
        <v>0</v>
      </c>
      <c r="O106" s="25">
        <f t="shared" si="117"/>
        <v>0</v>
      </c>
      <c r="P106" s="25">
        <f t="shared" si="117"/>
        <v>0</v>
      </c>
      <c r="Q106" s="25">
        <f t="shared" si="117"/>
        <v>0</v>
      </c>
      <c r="R106" s="25">
        <f t="shared" si="117"/>
        <v>0</v>
      </c>
      <c r="S106" s="25">
        <f t="shared" si="117"/>
        <v>0</v>
      </c>
      <c r="T106" s="25">
        <f t="shared" si="117"/>
        <v>0</v>
      </c>
      <c r="U106" s="25">
        <f t="shared" si="117"/>
        <v>0</v>
      </c>
      <c r="V106" s="25">
        <f t="shared" si="117"/>
        <v>0</v>
      </c>
      <c r="W106" s="25">
        <f t="shared" si="117"/>
        <v>0</v>
      </c>
      <c r="X106" s="25">
        <f t="shared" si="117"/>
        <v>0</v>
      </c>
      <c r="Y106" s="25">
        <v>66746</v>
      </c>
      <c r="Z106" s="25">
        <v>63799</v>
      </c>
      <c r="AA106" s="44">
        <f t="shared" si="118"/>
        <v>0</v>
      </c>
      <c r="AB106" s="44">
        <f>100*O106/$Y106</f>
        <v>0</v>
      </c>
      <c r="AC106" s="44">
        <f t="shared" si="119"/>
        <v>0</v>
      </c>
      <c r="AD106" s="44">
        <f t="shared" si="120"/>
        <v>0</v>
      </c>
      <c r="AE106" s="44">
        <f t="shared" si="121"/>
        <v>0</v>
      </c>
      <c r="AF106" s="44">
        <f t="shared" si="122"/>
        <v>0</v>
      </c>
      <c r="AG106" s="44">
        <f t="shared" si="123"/>
        <v>0</v>
      </c>
      <c r="AH106" s="44">
        <f t="shared" si="124"/>
        <v>0</v>
      </c>
      <c r="AI106" s="44">
        <f t="shared" si="125"/>
        <v>0</v>
      </c>
      <c r="AJ106" s="44">
        <f t="shared" si="126"/>
        <v>0</v>
      </c>
      <c r="AK106" s="44">
        <f t="shared" si="127"/>
        <v>0</v>
      </c>
      <c r="AL106" s="28">
        <f t="shared" si="128"/>
        <v>0</v>
      </c>
    </row>
    <row r="107" spans="1:38">
      <c r="A107" s="13">
        <v>1972</v>
      </c>
      <c r="B107" s="40">
        <v>4.3</v>
      </c>
      <c r="C107" s="58" t="s">
        <v>69</v>
      </c>
      <c r="D107" s="40">
        <v>11.2</v>
      </c>
      <c r="E107" s="40">
        <v>8.4</v>
      </c>
      <c r="F107" s="40">
        <v>2.6</v>
      </c>
      <c r="G107" s="40">
        <v>20.2</v>
      </c>
      <c r="H107" s="40">
        <v>14.4</v>
      </c>
      <c r="I107" s="40"/>
      <c r="J107" s="40">
        <v>17.5</v>
      </c>
      <c r="K107" s="40">
        <v>2.2000000000000002</v>
      </c>
      <c r="L107" s="40">
        <f t="shared" ref="L107:L131" si="129">100-SUM(B107:K107)</f>
        <v>19.200000000000003</v>
      </c>
      <c r="M107" s="25">
        <v>196318</v>
      </c>
      <c r="N107" s="25">
        <f t="shared" ref="N107:N131" si="130">B107*$M107/1000</f>
        <v>844.16740000000004</v>
      </c>
      <c r="O107" s="70" t="s">
        <v>69</v>
      </c>
      <c r="P107" s="25">
        <f t="shared" ref="P107:P131" si="131">D107*$M107/1000</f>
        <v>2198.7616000000003</v>
      </c>
      <c r="Q107" s="25">
        <f t="shared" ref="Q107:Q131" si="132">E107*$M107/1000</f>
        <v>1649.0711999999999</v>
      </c>
      <c r="R107" s="25">
        <f t="shared" ref="R107:R131" si="133">F107*$M107/1000</f>
        <v>510.42680000000001</v>
      </c>
      <c r="S107" s="25">
        <f t="shared" ref="S107:S131" si="134">G107*$M107/1000</f>
        <v>3965.6235999999999</v>
      </c>
      <c r="T107" s="25">
        <f t="shared" ref="T107:T131" si="135">H107*$M107/1000</f>
        <v>2826.9792000000002</v>
      </c>
      <c r="U107" s="25">
        <f t="shared" ref="U107:U131" si="136">I107*$M107/1000</f>
        <v>0</v>
      </c>
      <c r="V107" s="25">
        <f t="shared" ref="V107:V131" si="137">J107*$M107/1000</f>
        <v>3435.5650000000001</v>
      </c>
      <c r="W107" s="25">
        <f t="shared" ref="W107:W131" si="138">K107*$M107/1000</f>
        <v>431.89960000000002</v>
      </c>
      <c r="X107" s="25">
        <f t="shared" ref="X107:X131" si="139">L107*$M107/1000</f>
        <v>3769.3056000000006</v>
      </c>
      <c r="Y107" s="25">
        <v>54909</v>
      </c>
      <c r="Z107" s="25">
        <v>52335</v>
      </c>
      <c r="AA107" s="44">
        <f t="shared" si="118"/>
        <v>1.6130073564536163</v>
      </c>
      <c r="AB107" s="70" t="s">
        <v>69</v>
      </c>
      <c r="AC107" s="44">
        <f t="shared" si="119"/>
        <v>4.2013214865768616</v>
      </c>
      <c r="AD107" s="44">
        <f t="shared" si="120"/>
        <v>3.1509911149326455</v>
      </c>
      <c r="AE107" s="44">
        <f t="shared" si="121"/>
        <v>0.97530677366962837</v>
      </c>
      <c r="AF107" s="44">
        <f t="shared" si="122"/>
        <v>7.5773833954332659</v>
      </c>
      <c r="AG107" s="44">
        <f t="shared" si="123"/>
        <v>5.4016990541702503</v>
      </c>
      <c r="AH107" s="44">
        <f t="shared" si="124"/>
        <v>0</v>
      </c>
      <c r="AI107" s="44">
        <f t="shared" si="125"/>
        <v>6.5645648227763447</v>
      </c>
      <c r="AJ107" s="44">
        <f t="shared" si="126"/>
        <v>0.82525957772045477</v>
      </c>
      <c r="AK107" s="44">
        <f t="shared" si="127"/>
        <v>7.2022654055603335</v>
      </c>
      <c r="AL107" s="28">
        <f t="shared" si="128"/>
        <v>37.511798987293403</v>
      </c>
    </row>
    <row r="108" spans="1:38">
      <c r="A108" s="13">
        <v>1971</v>
      </c>
      <c r="B108" s="40">
        <v>4.4000000000000004</v>
      </c>
      <c r="C108" s="58" t="s">
        <v>69</v>
      </c>
      <c r="D108" s="40">
        <v>11.4</v>
      </c>
      <c r="E108" s="40">
        <v>8.8000000000000007</v>
      </c>
      <c r="F108" s="40">
        <v>2.5</v>
      </c>
      <c r="G108" s="40">
        <v>19.8</v>
      </c>
      <c r="H108" s="40">
        <v>14.2</v>
      </c>
      <c r="I108" s="40"/>
      <c r="J108" s="40">
        <v>17.8</v>
      </c>
      <c r="K108" s="40">
        <v>2.6</v>
      </c>
      <c r="L108" s="40">
        <f t="shared" si="129"/>
        <v>18.5</v>
      </c>
      <c r="M108" s="25">
        <v>168037</v>
      </c>
      <c r="N108" s="25">
        <f t="shared" si="130"/>
        <v>739.36279999999999</v>
      </c>
      <c r="O108" s="70" t="s">
        <v>69</v>
      </c>
      <c r="P108" s="25">
        <f t="shared" si="131"/>
        <v>1915.6218000000001</v>
      </c>
      <c r="Q108" s="25">
        <f t="shared" si="132"/>
        <v>1478.7256</v>
      </c>
      <c r="R108" s="25">
        <f t="shared" si="133"/>
        <v>420.09249999999997</v>
      </c>
      <c r="S108" s="25">
        <f t="shared" si="134"/>
        <v>3327.1325999999999</v>
      </c>
      <c r="T108" s="25">
        <f t="shared" si="135"/>
        <v>2386.1253999999999</v>
      </c>
      <c r="U108" s="25">
        <f t="shared" si="136"/>
        <v>0</v>
      </c>
      <c r="V108" s="25">
        <f t="shared" si="137"/>
        <v>2991.0586000000003</v>
      </c>
      <c r="W108" s="25">
        <f t="shared" si="138"/>
        <v>436.89620000000002</v>
      </c>
      <c r="X108" s="25">
        <f t="shared" si="139"/>
        <v>3108.6844999999998</v>
      </c>
      <c r="Y108" s="25">
        <v>47661</v>
      </c>
      <c r="Z108" s="25">
        <v>44915</v>
      </c>
      <c r="AA108" s="44">
        <f t="shared" si="118"/>
        <v>1.6461378158744295</v>
      </c>
      <c r="AB108" s="70" t="s">
        <v>69</v>
      </c>
      <c r="AC108" s="44">
        <f t="shared" si="119"/>
        <v>4.2649934320382954</v>
      </c>
      <c r="AD108" s="44">
        <f t="shared" si="120"/>
        <v>3.2922756317488591</v>
      </c>
      <c r="AE108" s="44">
        <f t="shared" si="121"/>
        <v>0.93530557720138041</v>
      </c>
      <c r="AF108" s="44">
        <f t="shared" si="122"/>
        <v>7.4076201714349326</v>
      </c>
      <c r="AG108" s="44">
        <f t="shared" si="123"/>
        <v>5.3125356785038402</v>
      </c>
      <c r="AH108" s="44">
        <f t="shared" si="124"/>
        <v>0</v>
      </c>
      <c r="AI108" s="44">
        <f t="shared" si="125"/>
        <v>6.6593757096738297</v>
      </c>
      <c r="AJ108" s="44">
        <f t="shared" si="126"/>
        <v>0.97271780028943566</v>
      </c>
      <c r="AK108" s="44">
        <f t="shared" si="127"/>
        <v>6.9212612712902155</v>
      </c>
      <c r="AL108" s="28">
        <f t="shared" si="128"/>
        <v>37.412223088055221</v>
      </c>
    </row>
    <row r="109" spans="1:38">
      <c r="A109" s="13">
        <v>1970</v>
      </c>
      <c r="B109" s="40">
        <v>4.4000000000000004</v>
      </c>
      <c r="C109" s="58" t="s">
        <v>69</v>
      </c>
      <c r="D109" s="40">
        <v>11.3</v>
      </c>
      <c r="E109" s="40">
        <v>9.6999999999999993</v>
      </c>
      <c r="F109" s="40">
        <v>2.6</v>
      </c>
      <c r="G109" s="40">
        <v>19.2</v>
      </c>
      <c r="H109" s="40">
        <v>13.8</v>
      </c>
      <c r="I109" s="40"/>
      <c r="J109" s="40">
        <v>17.399999999999999</v>
      </c>
      <c r="K109" s="40">
        <v>2.9</v>
      </c>
      <c r="L109" s="40">
        <f t="shared" si="129"/>
        <v>18.699999999999989</v>
      </c>
      <c r="M109" s="25">
        <v>146893</v>
      </c>
      <c r="N109" s="25">
        <f t="shared" si="130"/>
        <v>646.32920000000001</v>
      </c>
      <c r="O109" s="70" t="s">
        <v>69</v>
      </c>
      <c r="P109" s="25">
        <f t="shared" si="131"/>
        <v>1659.8909000000001</v>
      </c>
      <c r="Q109" s="25">
        <f t="shared" si="132"/>
        <v>1424.8620999999998</v>
      </c>
      <c r="R109" s="25">
        <f t="shared" si="133"/>
        <v>381.92179999999996</v>
      </c>
      <c r="S109" s="25">
        <f t="shared" si="134"/>
        <v>2820.3456000000001</v>
      </c>
      <c r="T109" s="25">
        <f t="shared" si="135"/>
        <v>2027.1234000000002</v>
      </c>
      <c r="U109" s="25">
        <f t="shared" si="136"/>
        <v>0</v>
      </c>
      <c r="V109" s="25">
        <f t="shared" si="137"/>
        <v>2555.9381999999996</v>
      </c>
      <c r="W109" s="25">
        <f t="shared" si="138"/>
        <v>425.98970000000003</v>
      </c>
      <c r="X109" s="25">
        <f t="shared" si="139"/>
        <v>2746.8990999999983</v>
      </c>
      <c r="Y109" s="25">
        <v>43592</v>
      </c>
      <c r="Z109" s="25">
        <v>41078</v>
      </c>
      <c r="AA109" s="44">
        <f t="shared" si="118"/>
        <v>1.5734193485564048</v>
      </c>
      <c r="AB109" s="70" t="s">
        <v>69</v>
      </c>
      <c r="AC109" s="44">
        <f t="shared" si="119"/>
        <v>4.0408269633380396</v>
      </c>
      <c r="AD109" s="44">
        <f t="shared" si="120"/>
        <v>3.4686744729538925</v>
      </c>
      <c r="AE109" s="44">
        <f t="shared" si="121"/>
        <v>0.92974779687423903</v>
      </c>
      <c r="AF109" s="44">
        <f t="shared" si="122"/>
        <v>6.8658298846097665</v>
      </c>
      <c r="AG109" s="44">
        <f t="shared" si="123"/>
        <v>4.9348152295632701</v>
      </c>
      <c r="AH109" s="44">
        <f t="shared" si="124"/>
        <v>0</v>
      </c>
      <c r="AI109" s="44">
        <f t="shared" si="125"/>
        <v>6.2221583329275996</v>
      </c>
      <c r="AJ109" s="44">
        <f t="shared" si="126"/>
        <v>1.037026388821267</v>
      </c>
      <c r="AK109" s="44">
        <f t="shared" si="127"/>
        <v>6.6870322313647161</v>
      </c>
      <c r="AL109" s="28">
        <f t="shared" si="128"/>
        <v>35.759530649009193</v>
      </c>
    </row>
    <row r="110" spans="1:38">
      <c r="A110" s="13">
        <v>1969</v>
      </c>
      <c r="B110" s="40">
        <v>4.4000000000000004</v>
      </c>
      <c r="C110" s="58" t="s">
        <v>69</v>
      </c>
      <c r="D110" s="40">
        <v>11.1</v>
      </c>
      <c r="E110" s="40">
        <v>8.9</v>
      </c>
      <c r="F110" s="40">
        <v>2.6</v>
      </c>
      <c r="G110" s="40">
        <v>19.2</v>
      </c>
      <c r="H110" s="40">
        <v>13.2</v>
      </c>
      <c r="I110" s="40"/>
      <c r="J110" s="40">
        <v>17.5</v>
      </c>
      <c r="K110" s="40">
        <v>3.1</v>
      </c>
      <c r="L110" s="40">
        <f t="shared" si="129"/>
        <v>20</v>
      </c>
      <c r="M110" s="25">
        <v>134355</v>
      </c>
      <c r="N110" s="25">
        <f t="shared" si="130"/>
        <v>591.16200000000003</v>
      </c>
      <c r="O110" s="70" t="s">
        <v>69</v>
      </c>
      <c r="P110" s="25">
        <f t="shared" si="131"/>
        <v>1491.3405</v>
      </c>
      <c r="Q110" s="25">
        <f t="shared" si="132"/>
        <v>1195.7594999999999</v>
      </c>
      <c r="R110" s="25">
        <f t="shared" si="133"/>
        <v>349.32299999999998</v>
      </c>
      <c r="S110" s="25">
        <f t="shared" si="134"/>
        <v>2579.616</v>
      </c>
      <c r="T110" s="25">
        <f t="shared" si="135"/>
        <v>1773.4860000000001</v>
      </c>
      <c r="U110" s="25">
        <f t="shared" si="136"/>
        <v>0</v>
      </c>
      <c r="V110" s="25">
        <f t="shared" si="137"/>
        <v>2351.2125000000001</v>
      </c>
      <c r="W110" s="25">
        <f t="shared" si="138"/>
        <v>416.50049999999999</v>
      </c>
      <c r="X110" s="25">
        <f t="shared" si="139"/>
        <v>2687.1</v>
      </c>
      <c r="Y110" s="25">
        <v>39013</v>
      </c>
      <c r="Z110" s="25">
        <v>36624</v>
      </c>
      <c r="AA110" s="44">
        <f t="shared" si="118"/>
        <v>1.614138269986894</v>
      </c>
      <c r="AB110" s="70" t="s">
        <v>69</v>
      </c>
      <c r="AC110" s="44">
        <f t="shared" si="119"/>
        <v>4.0720306356487548</v>
      </c>
      <c r="AD110" s="44">
        <f t="shared" si="120"/>
        <v>3.2649615006553074</v>
      </c>
      <c r="AE110" s="44">
        <f t="shared" si="121"/>
        <v>0.95380897771952811</v>
      </c>
      <c r="AF110" s="44">
        <f t="shared" si="122"/>
        <v>7.0435124508519005</v>
      </c>
      <c r="AG110" s="44">
        <f t="shared" si="123"/>
        <v>4.8424148099606814</v>
      </c>
      <c r="AH110" s="44">
        <f t="shared" si="124"/>
        <v>0</v>
      </c>
      <c r="AI110" s="44">
        <f t="shared" si="125"/>
        <v>6.4198681192660549</v>
      </c>
      <c r="AJ110" s="44">
        <f t="shared" si="126"/>
        <v>1.1372337811271296</v>
      </c>
      <c r="AK110" s="44">
        <f t="shared" si="127"/>
        <v>7.3369921363040627</v>
      </c>
      <c r="AL110" s="28">
        <f t="shared" si="128"/>
        <v>36.684960681520316</v>
      </c>
    </row>
    <row r="111" spans="1:38">
      <c r="A111" s="13">
        <v>1968</v>
      </c>
      <c r="B111" s="40">
        <v>4.8</v>
      </c>
      <c r="C111" s="58" t="s">
        <v>69</v>
      </c>
      <c r="D111" s="40">
        <v>11.1</v>
      </c>
      <c r="E111" s="40">
        <v>7.9</v>
      </c>
      <c r="F111" s="40">
        <v>2.5</v>
      </c>
      <c r="G111" s="40">
        <v>19.2</v>
      </c>
      <c r="H111" s="40">
        <v>12.7</v>
      </c>
      <c r="I111" s="40"/>
      <c r="J111" s="40">
        <v>17</v>
      </c>
      <c r="K111" s="40">
        <v>3.1</v>
      </c>
      <c r="L111" s="40">
        <f t="shared" si="129"/>
        <v>21.700000000000003</v>
      </c>
      <c r="M111" s="25">
        <v>124346</v>
      </c>
      <c r="N111" s="25">
        <f t="shared" si="130"/>
        <v>596.86079999999993</v>
      </c>
      <c r="O111" s="70" t="s">
        <v>69</v>
      </c>
      <c r="P111" s="25">
        <f t="shared" si="131"/>
        <v>1380.2405999999999</v>
      </c>
      <c r="Q111" s="25">
        <f t="shared" si="132"/>
        <v>982.33339999999998</v>
      </c>
      <c r="R111" s="25">
        <f t="shared" si="133"/>
        <v>310.86500000000001</v>
      </c>
      <c r="S111" s="25">
        <f t="shared" si="134"/>
        <v>2387.4431999999997</v>
      </c>
      <c r="T111" s="25">
        <f t="shared" si="135"/>
        <v>1579.1941999999999</v>
      </c>
      <c r="U111" s="25">
        <f t="shared" si="136"/>
        <v>0</v>
      </c>
      <c r="V111" s="25">
        <f t="shared" si="137"/>
        <v>2113.8820000000001</v>
      </c>
      <c r="W111" s="25">
        <f t="shared" si="138"/>
        <v>385.47260000000006</v>
      </c>
      <c r="X111" s="25">
        <f t="shared" si="139"/>
        <v>2698.3082000000004</v>
      </c>
      <c r="Y111" s="25">
        <v>34148</v>
      </c>
      <c r="Z111" s="25">
        <v>31840</v>
      </c>
      <c r="AA111" s="44">
        <f t="shared" si="118"/>
        <v>1.8745628140703516</v>
      </c>
      <c r="AB111" s="70" t="s">
        <v>69</v>
      </c>
      <c r="AC111" s="44">
        <f t="shared" si="119"/>
        <v>4.3349265075376886</v>
      </c>
      <c r="AD111" s="44">
        <f t="shared" si="120"/>
        <v>3.0852179648241207</v>
      </c>
      <c r="AE111" s="44">
        <f t="shared" si="121"/>
        <v>0.97633479899497488</v>
      </c>
      <c r="AF111" s="44">
        <f t="shared" si="122"/>
        <v>7.4982512562814065</v>
      </c>
      <c r="AG111" s="44">
        <f t="shared" si="123"/>
        <v>4.9597807788944719</v>
      </c>
      <c r="AH111" s="44">
        <f t="shared" si="124"/>
        <v>0</v>
      </c>
      <c r="AI111" s="44">
        <f t="shared" si="125"/>
        <v>6.6390766331658293</v>
      </c>
      <c r="AJ111" s="44">
        <f t="shared" si="126"/>
        <v>1.2106551507537691</v>
      </c>
      <c r="AK111" s="44">
        <f t="shared" si="127"/>
        <v>8.4745860552763848</v>
      </c>
      <c r="AL111" s="28">
        <f t="shared" si="128"/>
        <v>39.053391959798994</v>
      </c>
    </row>
    <row r="112" spans="1:38">
      <c r="A112" s="13">
        <v>1967</v>
      </c>
      <c r="B112" s="40">
        <v>4.5999999999999996</v>
      </c>
      <c r="C112" s="58" t="s">
        <v>69</v>
      </c>
      <c r="D112" s="40">
        <v>11</v>
      </c>
      <c r="E112" s="40">
        <v>8.1999999999999993</v>
      </c>
      <c r="F112" s="40">
        <v>2.7</v>
      </c>
      <c r="G112" s="40">
        <v>18.899999999999999</v>
      </c>
      <c r="H112" s="40">
        <v>12.3</v>
      </c>
      <c r="I112" s="40"/>
      <c r="J112" s="40">
        <v>16.899999999999999</v>
      </c>
      <c r="K112" s="40">
        <v>3.1</v>
      </c>
      <c r="L112" s="40">
        <f t="shared" si="129"/>
        <v>22.300000000000011</v>
      </c>
      <c r="M112" s="25">
        <v>107980</v>
      </c>
      <c r="N112" s="25">
        <f t="shared" si="130"/>
        <v>496.70799999999997</v>
      </c>
      <c r="O112" s="70" t="s">
        <v>69</v>
      </c>
      <c r="P112" s="25">
        <f t="shared" si="131"/>
        <v>1187.78</v>
      </c>
      <c r="Q112" s="25">
        <f t="shared" si="132"/>
        <v>885.43599999999992</v>
      </c>
      <c r="R112" s="25">
        <f t="shared" si="133"/>
        <v>291.54599999999999</v>
      </c>
      <c r="S112" s="25">
        <f t="shared" si="134"/>
        <v>2040.8219999999997</v>
      </c>
      <c r="T112" s="25">
        <f t="shared" si="135"/>
        <v>1328.154</v>
      </c>
      <c r="U112" s="25">
        <f t="shared" si="136"/>
        <v>0</v>
      </c>
      <c r="V112" s="25">
        <f t="shared" si="137"/>
        <v>1824.8619999999999</v>
      </c>
      <c r="W112" s="25">
        <f t="shared" si="138"/>
        <v>334.738</v>
      </c>
      <c r="X112" s="25">
        <f t="shared" si="139"/>
        <v>2407.9540000000015</v>
      </c>
      <c r="Y112" s="25">
        <v>30109</v>
      </c>
      <c r="Z112" s="25">
        <v>27992</v>
      </c>
      <c r="AA112" s="44">
        <f t="shared" si="118"/>
        <v>1.7744641326093169</v>
      </c>
      <c r="AB112" s="70" t="s">
        <v>69</v>
      </c>
      <c r="AC112" s="44">
        <f t="shared" si="119"/>
        <v>4.2432837953701057</v>
      </c>
      <c r="AD112" s="44">
        <f t="shared" si="120"/>
        <v>3.1631751929122602</v>
      </c>
      <c r="AE112" s="44">
        <f t="shared" si="121"/>
        <v>1.0415332952272076</v>
      </c>
      <c r="AF112" s="44">
        <f t="shared" si="122"/>
        <v>7.2907330665904526</v>
      </c>
      <c r="AG112" s="44">
        <f t="shared" si="123"/>
        <v>4.7447627893683908</v>
      </c>
      <c r="AH112" s="44">
        <f t="shared" si="124"/>
        <v>0</v>
      </c>
      <c r="AI112" s="44">
        <f t="shared" si="125"/>
        <v>6.5192269219777073</v>
      </c>
      <c r="AJ112" s="44">
        <f t="shared" si="126"/>
        <v>1.1958345241497572</v>
      </c>
      <c r="AK112" s="44">
        <f t="shared" si="127"/>
        <v>8.6022935124321283</v>
      </c>
      <c r="AL112" s="28">
        <f t="shared" si="128"/>
        <v>38.575307230637328</v>
      </c>
    </row>
    <row r="113" spans="1:38">
      <c r="A113" s="13">
        <v>1966</v>
      </c>
      <c r="B113" s="40">
        <v>4.9000000000000004</v>
      </c>
      <c r="C113" s="58" t="s">
        <v>69</v>
      </c>
      <c r="D113" s="40">
        <v>10.6</v>
      </c>
      <c r="E113" s="40">
        <v>9</v>
      </c>
      <c r="F113" s="40">
        <v>2.8</v>
      </c>
      <c r="G113" s="40">
        <v>18.7</v>
      </c>
      <c r="H113" s="40">
        <v>11.1</v>
      </c>
      <c r="I113" s="40"/>
      <c r="J113" s="40">
        <v>16.3</v>
      </c>
      <c r="K113" s="40">
        <v>2.7</v>
      </c>
      <c r="L113" s="40">
        <f t="shared" si="129"/>
        <v>23.899999999999991</v>
      </c>
      <c r="M113" s="25">
        <v>96703</v>
      </c>
      <c r="N113" s="25">
        <f t="shared" si="130"/>
        <v>473.84469999999999</v>
      </c>
      <c r="O113" s="70" t="s">
        <v>69</v>
      </c>
      <c r="P113" s="25">
        <f t="shared" si="131"/>
        <v>1025.0518</v>
      </c>
      <c r="Q113" s="25">
        <f t="shared" si="132"/>
        <v>870.327</v>
      </c>
      <c r="R113" s="25">
        <f t="shared" si="133"/>
        <v>270.76839999999999</v>
      </c>
      <c r="S113" s="25">
        <f t="shared" si="134"/>
        <v>1808.3460999999998</v>
      </c>
      <c r="T113" s="25">
        <f t="shared" si="135"/>
        <v>1073.4032999999999</v>
      </c>
      <c r="U113" s="25">
        <f t="shared" si="136"/>
        <v>0</v>
      </c>
      <c r="V113" s="25">
        <f t="shared" si="137"/>
        <v>1576.2589</v>
      </c>
      <c r="W113" s="25">
        <f t="shared" si="138"/>
        <v>261.09809999999999</v>
      </c>
      <c r="X113" s="25">
        <f t="shared" si="139"/>
        <v>2311.2016999999992</v>
      </c>
      <c r="Y113" s="25">
        <v>27777</v>
      </c>
      <c r="Z113" s="25">
        <v>25883</v>
      </c>
      <c r="AA113" s="44">
        <f t="shared" si="118"/>
        <v>1.8307178456902213</v>
      </c>
      <c r="AB113" s="70" t="s">
        <v>69</v>
      </c>
      <c r="AC113" s="44">
        <f t="shared" si="119"/>
        <v>3.9603284008808868</v>
      </c>
      <c r="AD113" s="44">
        <f t="shared" si="120"/>
        <v>3.3625429818799986</v>
      </c>
      <c r="AE113" s="44">
        <f t="shared" si="121"/>
        <v>1.046124483251555</v>
      </c>
      <c r="AF113" s="44">
        <f t="shared" si="122"/>
        <v>6.9866170845728854</v>
      </c>
      <c r="AG113" s="44">
        <f t="shared" si="123"/>
        <v>4.147136344318664</v>
      </c>
      <c r="AH113" s="44">
        <f t="shared" si="124"/>
        <v>0</v>
      </c>
      <c r="AI113" s="44">
        <f t="shared" si="125"/>
        <v>6.0899389560715536</v>
      </c>
      <c r="AJ113" s="44">
        <f t="shared" si="126"/>
        <v>1.0087628945639995</v>
      </c>
      <c r="AK113" s="44">
        <f t="shared" si="127"/>
        <v>8.9294196963257715</v>
      </c>
      <c r="AL113" s="28">
        <f t="shared" si="128"/>
        <v>37.361588687555539</v>
      </c>
    </row>
    <row r="114" spans="1:38">
      <c r="A114" s="13">
        <v>1965</v>
      </c>
      <c r="B114" s="40">
        <v>4.7</v>
      </c>
      <c r="C114" s="58" t="s">
        <v>69</v>
      </c>
      <c r="D114" s="40">
        <v>10</v>
      </c>
      <c r="E114" s="40">
        <v>9.4</v>
      </c>
      <c r="F114" s="40">
        <v>2.8</v>
      </c>
      <c r="G114" s="40">
        <v>17.5</v>
      </c>
      <c r="H114" s="40">
        <v>10.3</v>
      </c>
      <c r="I114" s="40"/>
      <c r="J114" s="40">
        <v>15.7</v>
      </c>
      <c r="K114" s="40">
        <v>2.6</v>
      </c>
      <c r="L114" s="40">
        <f t="shared" si="129"/>
        <v>27</v>
      </c>
      <c r="M114" s="25">
        <v>90124</v>
      </c>
      <c r="N114" s="25">
        <f t="shared" si="130"/>
        <v>423.58279999999996</v>
      </c>
      <c r="O114" s="70" t="s">
        <v>69</v>
      </c>
      <c r="P114" s="25">
        <f t="shared" si="131"/>
        <v>901.24</v>
      </c>
      <c r="Q114" s="25">
        <f t="shared" si="132"/>
        <v>847.16559999999993</v>
      </c>
      <c r="R114" s="25">
        <f t="shared" si="133"/>
        <v>252.34719999999999</v>
      </c>
      <c r="S114" s="25">
        <f t="shared" si="134"/>
        <v>1577.17</v>
      </c>
      <c r="T114" s="25">
        <f t="shared" si="135"/>
        <v>928.27720000000011</v>
      </c>
      <c r="U114" s="25">
        <f t="shared" si="136"/>
        <v>0</v>
      </c>
      <c r="V114" s="25">
        <f t="shared" si="137"/>
        <v>1414.9467999999999</v>
      </c>
      <c r="W114" s="25">
        <f t="shared" si="138"/>
        <v>234.32239999999999</v>
      </c>
      <c r="X114" s="25">
        <f t="shared" si="139"/>
        <v>2433.348</v>
      </c>
      <c r="Y114" s="25">
        <v>25828</v>
      </c>
      <c r="Z114" s="25">
        <v>24218</v>
      </c>
      <c r="AA114" s="44">
        <f t="shared" si="118"/>
        <v>1.7490412090180856</v>
      </c>
      <c r="AB114" s="70" t="s">
        <v>69</v>
      </c>
      <c r="AC114" s="44">
        <f t="shared" si="119"/>
        <v>3.7213642745065654</v>
      </c>
      <c r="AD114" s="44">
        <f t="shared" si="120"/>
        <v>3.4980824180361711</v>
      </c>
      <c r="AE114" s="44">
        <f t="shared" si="121"/>
        <v>1.0419819968618382</v>
      </c>
      <c r="AF114" s="44">
        <f t="shared" si="122"/>
        <v>6.5123874803864892</v>
      </c>
      <c r="AG114" s="44">
        <f t="shared" si="123"/>
        <v>3.8330052027417629</v>
      </c>
      <c r="AH114" s="44">
        <f t="shared" si="124"/>
        <v>0</v>
      </c>
      <c r="AI114" s="44">
        <f t="shared" si="125"/>
        <v>5.8425419109753074</v>
      </c>
      <c r="AJ114" s="44">
        <f t="shared" si="126"/>
        <v>0.9675547113717069</v>
      </c>
      <c r="AK114" s="44">
        <f t="shared" si="127"/>
        <v>10.047683541167727</v>
      </c>
      <c r="AL114" s="28">
        <f t="shared" si="128"/>
        <v>37.213642745065656</v>
      </c>
    </row>
    <row r="115" spans="1:38">
      <c r="A115" s="13">
        <v>1964</v>
      </c>
      <c r="B115" s="40">
        <v>5.5</v>
      </c>
      <c r="C115" s="58" t="s">
        <v>69</v>
      </c>
      <c r="D115" s="40">
        <v>9.8000000000000007</v>
      </c>
      <c r="E115" s="40">
        <v>10.1</v>
      </c>
      <c r="F115" s="40">
        <v>2.9</v>
      </c>
      <c r="G115" s="40">
        <v>18.2</v>
      </c>
      <c r="H115" s="40">
        <v>9</v>
      </c>
      <c r="I115" s="40"/>
      <c r="J115" s="40">
        <v>16.3</v>
      </c>
      <c r="K115" s="40">
        <v>2.4</v>
      </c>
      <c r="L115" s="40">
        <f t="shared" si="129"/>
        <v>25.799999999999997</v>
      </c>
      <c r="M115" s="25">
        <v>78060</v>
      </c>
      <c r="N115" s="25">
        <f t="shared" si="130"/>
        <v>429.33</v>
      </c>
      <c r="O115" s="70" t="s">
        <v>69</v>
      </c>
      <c r="P115" s="25">
        <f t="shared" si="131"/>
        <v>764.98800000000006</v>
      </c>
      <c r="Q115" s="25">
        <f t="shared" si="132"/>
        <v>788.40599999999995</v>
      </c>
      <c r="R115" s="25">
        <f t="shared" si="133"/>
        <v>226.374</v>
      </c>
      <c r="S115" s="25">
        <f t="shared" si="134"/>
        <v>1420.692</v>
      </c>
      <c r="T115" s="25">
        <f t="shared" si="135"/>
        <v>702.54</v>
      </c>
      <c r="U115" s="25">
        <f t="shared" si="136"/>
        <v>0</v>
      </c>
      <c r="V115" s="25">
        <f t="shared" si="137"/>
        <v>1272.3779999999999</v>
      </c>
      <c r="W115" s="25">
        <f t="shared" si="138"/>
        <v>187.34399999999999</v>
      </c>
      <c r="X115" s="25">
        <f t="shared" si="139"/>
        <v>2013.9479999999999</v>
      </c>
      <c r="Y115" s="25">
        <v>23553</v>
      </c>
      <c r="Z115" s="25">
        <v>22039</v>
      </c>
      <c r="AA115" s="44">
        <f t="shared" si="118"/>
        <v>1.9480466445846001</v>
      </c>
      <c r="AB115" s="70" t="s">
        <v>69</v>
      </c>
      <c r="AC115" s="44">
        <f t="shared" si="119"/>
        <v>3.4710649303507419</v>
      </c>
      <c r="AD115" s="44">
        <f t="shared" si="120"/>
        <v>3.5773220200553562</v>
      </c>
      <c r="AE115" s="44">
        <f t="shared" si="121"/>
        <v>1.0271518671446072</v>
      </c>
      <c r="AF115" s="44">
        <f t="shared" si="122"/>
        <v>6.4462634420799496</v>
      </c>
      <c r="AG115" s="44">
        <f t="shared" si="123"/>
        <v>3.1877126911384366</v>
      </c>
      <c r="AH115" s="44">
        <f t="shared" si="124"/>
        <v>0</v>
      </c>
      <c r="AI115" s="44">
        <f t="shared" si="125"/>
        <v>5.7733018739507234</v>
      </c>
      <c r="AJ115" s="44">
        <f t="shared" si="126"/>
        <v>0.85005671763691626</v>
      </c>
      <c r="AK115" s="44">
        <f t="shared" si="127"/>
        <v>9.1381097145968511</v>
      </c>
      <c r="AL115" s="28">
        <f t="shared" si="128"/>
        <v>35.419029901538181</v>
      </c>
    </row>
    <row r="116" spans="1:38">
      <c r="A116" s="13">
        <v>1963</v>
      </c>
      <c r="B116" s="40">
        <v>5.9</v>
      </c>
      <c r="C116" s="58" t="s">
        <v>69</v>
      </c>
      <c r="D116" s="40">
        <v>9.9</v>
      </c>
      <c r="E116" s="40">
        <v>9.6999999999999993</v>
      </c>
      <c r="F116" s="40">
        <v>3</v>
      </c>
      <c r="G116" s="40">
        <v>18.7</v>
      </c>
      <c r="H116" s="40">
        <v>8.1</v>
      </c>
      <c r="I116" s="40"/>
      <c r="J116" s="40">
        <v>16.3</v>
      </c>
      <c r="K116" s="40">
        <v>2</v>
      </c>
      <c r="L116" s="40">
        <f t="shared" si="129"/>
        <v>26.399999999999991</v>
      </c>
      <c r="M116" s="25">
        <v>67508</v>
      </c>
      <c r="N116" s="25">
        <f t="shared" si="130"/>
        <v>398.29720000000003</v>
      </c>
      <c r="O116" s="70" t="s">
        <v>69</v>
      </c>
      <c r="P116" s="25">
        <f t="shared" si="131"/>
        <v>668.32920000000001</v>
      </c>
      <c r="Q116" s="25">
        <f t="shared" si="132"/>
        <v>654.82759999999996</v>
      </c>
      <c r="R116" s="25">
        <f t="shared" si="133"/>
        <v>202.524</v>
      </c>
      <c r="S116" s="25">
        <f t="shared" si="134"/>
        <v>1262.3996</v>
      </c>
      <c r="T116" s="25">
        <f t="shared" si="135"/>
        <v>546.81479999999988</v>
      </c>
      <c r="U116" s="25">
        <f t="shared" si="136"/>
        <v>0</v>
      </c>
      <c r="V116" s="25">
        <f t="shared" si="137"/>
        <v>1100.3804000000002</v>
      </c>
      <c r="W116" s="25">
        <f t="shared" si="138"/>
        <v>135.01599999999999</v>
      </c>
      <c r="X116" s="25">
        <f t="shared" si="139"/>
        <v>1782.2111999999995</v>
      </c>
      <c r="Y116" s="25">
        <v>20541</v>
      </c>
      <c r="Z116" s="25">
        <v>19418</v>
      </c>
      <c r="AA116" s="44">
        <f t="shared" si="118"/>
        <v>2.0511751982696467</v>
      </c>
      <c r="AB116" s="70" t="s">
        <v>69</v>
      </c>
      <c r="AC116" s="44">
        <f t="shared" si="119"/>
        <v>3.4418024513338139</v>
      </c>
      <c r="AD116" s="44">
        <f t="shared" si="120"/>
        <v>3.3722710886806055</v>
      </c>
      <c r="AE116" s="44">
        <f t="shared" si="121"/>
        <v>1.0429704397981254</v>
      </c>
      <c r="AF116" s="44">
        <f t="shared" si="122"/>
        <v>6.5011824080749818</v>
      </c>
      <c r="AG116" s="44">
        <f t="shared" si="123"/>
        <v>2.8160201874549382</v>
      </c>
      <c r="AH116" s="44">
        <f t="shared" si="124"/>
        <v>0</v>
      </c>
      <c r="AI116" s="44">
        <f t="shared" si="125"/>
        <v>5.6668060562364824</v>
      </c>
      <c r="AJ116" s="44">
        <f t="shared" si="126"/>
        <v>0.69531362653208351</v>
      </c>
      <c r="AK116" s="44">
        <f t="shared" si="127"/>
        <v>9.1781398702235002</v>
      </c>
      <c r="AL116" s="28">
        <f t="shared" si="128"/>
        <v>34.765681326604181</v>
      </c>
    </row>
    <row r="117" spans="1:38">
      <c r="A117" s="13">
        <v>1962</v>
      </c>
      <c r="B117" s="40">
        <v>5.3</v>
      </c>
      <c r="C117" s="58" t="s">
        <v>69</v>
      </c>
      <c r="D117" s="40">
        <v>10.1</v>
      </c>
      <c r="E117" s="40">
        <v>8.1</v>
      </c>
      <c r="F117" s="40">
        <v>3.2</v>
      </c>
      <c r="G117" s="40">
        <v>20.399999999999999</v>
      </c>
      <c r="H117" s="40">
        <v>8.1</v>
      </c>
      <c r="I117" s="40"/>
      <c r="J117" s="40">
        <v>17.100000000000001</v>
      </c>
      <c r="K117" s="40">
        <v>2</v>
      </c>
      <c r="L117" s="40">
        <f t="shared" si="129"/>
        <v>25.700000000000003</v>
      </c>
      <c r="M117" s="25">
        <v>57503</v>
      </c>
      <c r="N117" s="25">
        <f t="shared" si="130"/>
        <v>304.76589999999999</v>
      </c>
      <c r="O117" s="70" t="s">
        <v>69</v>
      </c>
      <c r="P117" s="25">
        <f t="shared" si="131"/>
        <v>580.7802999999999</v>
      </c>
      <c r="Q117" s="25">
        <f t="shared" si="132"/>
        <v>465.77429999999998</v>
      </c>
      <c r="R117" s="25">
        <f t="shared" si="133"/>
        <v>184.00960000000001</v>
      </c>
      <c r="S117" s="25">
        <f t="shared" si="134"/>
        <v>1173.0611999999999</v>
      </c>
      <c r="T117" s="25">
        <f t="shared" si="135"/>
        <v>465.77429999999998</v>
      </c>
      <c r="U117" s="25">
        <f t="shared" si="136"/>
        <v>0</v>
      </c>
      <c r="V117" s="25">
        <f t="shared" si="137"/>
        <v>983.30130000000008</v>
      </c>
      <c r="W117" s="25">
        <f t="shared" si="138"/>
        <v>115.006</v>
      </c>
      <c r="X117" s="25">
        <f t="shared" si="139"/>
        <v>1477.8271000000002</v>
      </c>
      <c r="Y117" s="25">
        <v>18856</v>
      </c>
      <c r="Z117" s="25">
        <v>17679</v>
      </c>
      <c r="AA117" s="44">
        <f t="shared" si="118"/>
        <v>1.7238865320436676</v>
      </c>
      <c r="AB117" s="70" t="s">
        <v>69</v>
      </c>
      <c r="AC117" s="44">
        <f t="shared" si="119"/>
        <v>3.285142259177555</v>
      </c>
      <c r="AD117" s="44">
        <f t="shared" si="120"/>
        <v>2.6346190395384355</v>
      </c>
      <c r="AE117" s="44">
        <f t="shared" si="121"/>
        <v>1.0408371514225918</v>
      </c>
      <c r="AF117" s="44">
        <f t="shared" si="122"/>
        <v>6.6353368403190212</v>
      </c>
      <c r="AG117" s="44">
        <f t="shared" si="123"/>
        <v>2.6346190395384355</v>
      </c>
      <c r="AH117" s="44">
        <f t="shared" si="124"/>
        <v>0</v>
      </c>
      <c r="AI117" s="44">
        <f t="shared" si="125"/>
        <v>5.5619735279144749</v>
      </c>
      <c r="AJ117" s="44">
        <f t="shared" si="126"/>
        <v>0.65052321963911985</v>
      </c>
      <c r="AK117" s="44">
        <f t="shared" si="127"/>
        <v>8.3592233723626919</v>
      </c>
      <c r="AL117" s="28">
        <f t="shared" si="128"/>
        <v>32.526160981955996</v>
      </c>
    </row>
    <row r="118" spans="1:38">
      <c r="A118" s="13">
        <v>1961</v>
      </c>
      <c r="B118" s="40">
        <v>5.4</v>
      </c>
      <c r="C118" s="58" t="s">
        <v>69</v>
      </c>
      <c r="D118" s="40">
        <v>10</v>
      </c>
      <c r="E118" s="40">
        <v>8.6</v>
      </c>
      <c r="F118" s="40">
        <v>3</v>
      </c>
      <c r="G118" s="40">
        <v>20.5</v>
      </c>
      <c r="H118" s="40">
        <v>7.9</v>
      </c>
      <c r="I118" s="40"/>
      <c r="J118" s="40">
        <v>16.5</v>
      </c>
      <c r="K118" s="40">
        <v>2.1</v>
      </c>
      <c r="L118" s="40">
        <f t="shared" si="129"/>
        <v>26</v>
      </c>
      <c r="M118" s="25">
        <v>51025</v>
      </c>
      <c r="N118" s="25">
        <f t="shared" si="130"/>
        <v>275.53500000000003</v>
      </c>
      <c r="O118" s="70" t="s">
        <v>69</v>
      </c>
      <c r="P118" s="25">
        <f t="shared" si="131"/>
        <v>510.25</v>
      </c>
      <c r="Q118" s="25">
        <f t="shared" si="132"/>
        <v>438.815</v>
      </c>
      <c r="R118" s="25">
        <f t="shared" si="133"/>
        <v>153.07499999999999</v>
      </c>
      <c r="S118" s="25">
        <f t="shared" si="134"/>
        <v>1046.0125</v>
      </c>
      <c r="T118" s="25">
        <f t="shared" si="135"/>
        <v>403.09750000000003</v>
      </c>
      <c r="U118" s="25">
        <f t="shared" si="136"/>
        <v>0</v>
      </c>
      <c r="V118" s="25">
        <f t="shared" si="137"/>
        <v>841.91250000000002</v>
      </c>
      <c r="W118" s="25">
        <f t="shared" si="138"/>
        <v>107.1525</v>
      </c>
      <c r="X118" s="25">
        <f t="shared" si="139"/>
        <v>1326.65</v>
      </c>
      <c r="Y118" s="25">
        <v>17625</v>
      </c>
      <c r="Z118" s="25">
        <v>16567</v>
      </c>
      <c r="AA118" s="44">
        <f t="shared" si="118"/>
        <v>1.6631556709120543</v>
      </c>
      <c r="AB118" s="70" t="s">
        <v>69</v>
      </c>
      <c r="AC118" s="44">
        <f t="shared" si="119"/>
        <v>3.0799179090963964</v>
      </c>
      <c r="AD118" s="44">
        <f t="shared" si="120"/>
        <v>2.6487294018229011</v>
      </c>
      <c r="AE118" s="44">
        <f t="shared" si="121"/>
        <v>0.92397537272891883</v>
      </c>
      <c r="AF118" s="44">
        <f t="shared" si="122"/>
        <v>6.3138317136476125</v>
      </c>
      <c r="AG118" s="44">
        <f t="shared" si="123"/>
        <v>2.4331351481861532</v>
      </c>
      <c r="AH118" s="44">
        <f t="shared" si="124"/>
        <v>0</v>
      </c>
      <c r="AI118" s="44">
        <f t="shared" si="125"/>
        <v>5.0818645500090538</v>
      </c>
      <c r="AJ118" s="44">
        <f t="shared" si="126"/>
        <v>0.64678276091024323</v>
      </c>
      <c r="AK118" s="44">
        <f t="shared" si="127"/>
        <v>8.0077865636506314</v>
      </c>
      <c r="AL118" s="28">
        <f t="shared" si="128"/>
        <v>30.799179090963968</v>
      </c>
    </row>
    <row r="119" spans="1:38">
      <c r="A119" s="13">
        <v>1960</v>
      </c>
      <c r="B119" s="40">
        <v>5</v>
      </c>
      <c r="C119" s="58" t="s">
        <v>69</v>
      </c>
      <c r="D119" s="40">
        <v>10.4</v>
      </c>
      <c r="E119" s="40">
        <v>9.5</v>
      </c>
      <c r="F119" s="40">
        <v>2.9</v>
      </c>
      <c r="G119" s="40">
        <v>19.8</v>
      </c>
      <c r="H119" s="40">
        <v>7.8</v>
      </c>
      <c r="I119" s="40"/>
      <c r="J119" s="40">
        <v>16.399999999999999</v>
      </c>
      <c r="K119" s="40">
        <v>2.2999999999999998</v>
      </c>
      <c r="L119" s="40">
        <f t="shared" si="129"/>
        <v>25.90000000000002</v>
      </c>
      <c r="M119" s="25">
        <v>46009</v>
      </c>
      <c r="N119" s="25">
        <f t="shared" si="130"/>
        <v>230.04499999999999</v>
      </c>
      <c r="O119" s="70" t="s">
        <v>69</v>
      </c>
      <c r="P119" s="25">
        <f t="shared" si="131"/>
        <v>478.49360000000001</v>
      </c>
      <c r="Q119" s="25">
        <f t="shared" si="132"/>
        <v>437.08550000000002</v>
      </c>
      <c r="R119" s="25">
        <f t="shared" si="133"/>
        <v>133.42610000000002</v>
      </c>
      <c r="S119" s="25">
        <f t="shared" si="134"/>
        <v>910.97820000000002</v>
      </c>
      <c r="T119" s="25">
        <f t="shared" si="135"/>
        <v>358.87020000000001</v>
      </c>
      <c r="U119" s="25">
        <f t="shared" si="136"/>
        <v>0</v>
      </c>
      <c r="V119" s="25">
        <f t="shared" si="137"/>
        <v>754.54759999999999</v>
      </c>
      <c r="W119" s="25">
        <f t="shared" si="138"/>
        <v>105.8207</v>
      </c>
      <c r="X119" s="25">
        <f t="shared" si="139"/>
        <v>1191.6331000000009</v>
      </c>
      <c r="Y119" s="25">
        <v>15824</v>
      </c>
      <c r="Z119" s="25">
        <v>12615.242</v>
      </c>
      <c r="AA119" s="44">
        <f t="shared" si="118"/>
        <v>1.8235480540127569</v>
      </c>
      <c r="AB119" s="70" t="s">
        <v>69</v>
      </c>
      <c r="AC119" s="44">
        <f t="shared" si="119"/>
        <v>3.7929799523465344</v>
      </c>
      <c r="AD119" s="44">
        <f t="shared" si="120"/>
        <v>3.4647413026242382</v>
      </c>
      <c r="AE119" s="44">
        <f t="shared" si="121"/>
        <v>1.0576578713273992</v>
      </c>
      <c r="AF119" s="44">
        <f t="shared" si="122"/>
        <v>7.2212502938905176</v>
      </c>
      <c r="AG119" s="44">
        <f t="shared" si="123"/>
        <v>2.8447349642599011</v>
      </c>
      <c r="AH119" s="44">
        <f t="shared" si="124"/>
        <v>0</v>
      </c>
      <c r="AI119" s="44">
        <f t="shared" si="125"/>
        <v>5.9812376171618427</v>
      </c>
      <c r="AJ119" s="44">
        <f t="shared" si="126"/>
        <v>0.83883210484586812</v>
      </c>
      <c r="AK119" s="44">
        <f t="shared" si="127"/>
        <v>9.4459789197860875</v>
      </c>
      <c r="AL119" s="28">
        <f t="shared" si="128"/>
        <v>36.470961080255144</v>
      </c>
    </row>
    <row r="120" spans="1:38">
      <c r="A120" s="13">
        <v>1959</v>
      </c>
      <c r="B120" s="40">
        <v>4.8</v>
      </c>
      <c r="C120" s="58" t="s">
        <v>69</v>
      </c>
      <c r="D120" s="40">
        <v>10.199999999999999</v>
      </c>
      <c r="E120" s="40">
        <v>9.6</v>
      </c>
      <c r="F120" s="40">
        <v>3</v>
      </c>
      <c r="G120" s="40">
        <v>19.600000000000001</v>
      </c>
      <c r="H120" s="40">
        <v>7.7</v>
      </c>
      <c r="I120" s="40"/>
      <c r="J120" s="40">
        <v>16.100000000000001</v>
      </c>
      <c r="K120" s="40">
        <v>2.4</v>
      </c>
      <c r="L120" s="40">
        <f t="shared" si="129"/>
        <v>26.599999999999994</v>
      </c>
      <c r="M120" s="25">
        <v>43365</v>
      </c>
      <c r="N120" s="25">
        <f t="shared" si="130"/>
        <v>208.15199999999999</v>
      </c>
      <c r="O120" s="70" t="s">
        <v>69</v>
      </c>
      <c r="P120" s="25">
        <f t="shared" si="131"/>
        <v>442.32299999999992</v>
      </c>
      <c r="Q120" s="25">
        <f t="shared" si="132"/>
        <v>416.30399999999997</v>
      </c>
      <c r="R120" s="25">
        <f t="shared" si="133"/>
        <v>130.095</v>
      </c>
      <c r="S120" s="25">
        <f t="shared" si="134"/>
        <v>849.95400000000006</v>
      </c>
      <c r="T120" s="25">
        <f t="shared" si="135"/>
        <v>333.91050000000001</v>
      </c>
      <c r="U120" s="25">
        <f t="shared" si="136"/>
        <v>0</v>
      </c>
      <c r="V120" s="25">
        <f t="shared" si="137"/>
        <v>698.17650000000015</v>
      </c>
      <c r="W120" s="25">
        <f t="shared" si="138"/>
        <v>104.07599999999999</v>
      </c>
      <c r="X120" s="25">
        <f t="shared" si="139"/>
        <v>1153.5089999999998</v>
      </c>
      <c r="Y120" s="25">
        <v>14079</v>
      </c>
      <c r="Z120" s="25">
        <v>11600.968999999999</v>
      </c>
      <c r="AA120" s="44">
        <f t="shared" si="118"/>
        <v>1.7942639101957776</v>
      </c>
      <c r="AB120" s="70" t="s">
        <v>69</v>
      </c>
      <c r="AC120" s="44">
        <f t="shared" si="119"/>
        <v>3.8128108091660273</v>
      </c>
      <c r="AD120" s="44">
        <f t="shared" si="120"/>
        <v>3.5885278203915552</v>
      </c>
      <c r="AE120" s="44">
        <f t="shared" si="121"/>
        <v>1.1214149438723611</v>
      </c>
      <c r="AF120" s="44">
        <f t="shared" si="122"/>
        <v>7.3265776332994266</v>
      </c>
      <c r="AG120" s="44">
        <f t="shared" si="123"/>
        <v>2.8782983559390605</v>
      </c>
      <c r="AH120" s="44">
        <f t="shared" si="124"/>
        <v>0</v>
      </c>
      <c r="AI120" s="44">
        <f t="shared" si="125"/>
        <v>6.0182601987816717</v>
      </c>
      <c r="AJ120" s="44">
        <f t="shared" si="126"/>
        <v>0.89713195509788879</v>
      </c>
      <c r="AK120" s="44">
        <f t="shared" si="127"/>
        <v>9.9432125023349336</v>
      </c>
      <c r="AL120" s="28">
        <f t="shared" si="128"/>
        <v>37.380498129078703</v>
      </c>
    </row>
    <row r="121" spans="1:38">
      <c r="A121" s="13">
        <v>1958</v>
      </c>
      <c r="B121" s="40">
        <v>4.5</v>
      </c>
      <c r="C121" s="58" t="s">
        <v>69</v>
      </c>
      <c r="D121" s="40">
        <v>9.9</v>
      </c>
      <c r="E121" s="40">
        <v>9.3000000000000007</v>
      </c>
      <c r="F121" s="40">
        <v>2.8</v>
      </c>
      <c r="G121" s="40">
        <v>19.600000000000001</v>
      </c>
      <c r="H121" s="40">
        <v>6.7</v>
      </c>
      <c r="I121" s="40"/>
      <c r="J121" s="40">
        <v>15</v>
      </c>
      <c r="K121" s="40">
        <v>2.6</v>
      </c>
      <c r="L121" s="40">
        <f t="shared" si="129"/>
        <v>29.599999999999994</v>
      </c>
      <c r="M121" s="25">
        <v>41456</v>
      </c>
      <c r="N121" s="25">
        <f t="shared" si="130"/>
        <v>186.55199999999999</v>
      </c>
      <c r="O121" s="70" t="s">
        <v>69</v>
      </c>
      <c r="P121" s="25">
        <f t="shared" si="131"/>
        <v>410.4144</v>
      </c>
      <c r="Q121" s="25">
        <f t="shared" si="132"/>
        <v>385.54080000000005</v>
      </c>
      <c r="R121" s="25">
        <f t="shared" si="133"/>
        <v>116.07679999999999</v>
      </c>
      <c r="S121" s="25">
        <f t="shared" si="134"/>
        <v>812.53760000000011</v>
      </c>
      <c r="T121" s="25">
        <f t="shared" si="135"/>
        <v>277.7552</v>
      </c>
      <c r="U121" s="25">
        <f t="shared" si="136"/>
        <v>0</v>
      </c>
      <c r="V121" s="25">
        <f t="shared" si="137"/>
        <v>621.84</v>
      </c>
      <c r="W121" s="25">
        <f t="shared" si="138"/>
        <v>107.7856</v>
      </c>
      <c r="X121" s="25">
        <f t="shared" si="139"/>
        <v>1227.0975999999998</v>
      </c>
      <c r="Y121" s="25">
        <v>12954</v>
      </c>
      <c r="Z121" s="25">
        <v>10706.925999999999</v>
      </c>
      <c r="AA121" s="44">
        <f t="shared" si="118"/>
        <v>1.742348831027692</v>
      </c>
      <c r="AB121" s="70" t="s">
        <v>69</v>
      </c>
      <c r="AC121" s="44">
        <f t="shared" si="119"/>
        <v>3.8331674282609223</v>
      </c>
      <c r="AD121" s="44">
        <f t="shared" si="120"/>
        <v>3.6008542507905634</v>
      </c>
      <c r="AE121" s="44">
        <f t="shared" si="121"/>
        <v>1.0841281615283416</v>
      </c>
      <c r="AF121" s="44">
        <f t="shared" si="122"/>
        <v>7.5888971306983919</v>
      </c>
      <c r="AG121" s="44">
        <f t="shared" si="123"/>
        <v>2.5941638150856745</v>
      </c>
      <c r="AH121" s="44">
        <f t="shared" si="124"/>
        <v>0</v>
      </c>
      <c r="AI121" s="44">
        <f t="shared" si="125"/>
        <v>5.8078294367589729</v>
      </c>
      <c r="AJ121" s="44">
        <f t="shared" si="126"/>
        <v>1.0066904357048887</v>
      </c>
      <c r="AK121" s="44">
        <f t="shared" si="127"/>
        <v>11.460783421871039</v>
      </c>
      <c r="AL121" s="28">
        <f t="shared" si="128"/>
        <v>38.71886291172649</v>
      </c>
    </row>
    <row r="122" spans="1:38">
      <c r="A122" s="13">
        <v>1957</v>
      </c>
      <c r="B122" s="40">
        <v>4.8</v>
      </c>
      <c r="C122" s="58" t="s">
        <v>69</v>
      </c>
      <c r="D122" s="40">
        <v>10</v>
      </c>
      <c r="E122" s="40">
        <v>10.199999999999999</v>
      </c>
      <c r="F122" s="40">
        <v>3</v>
      </c>
      <c r="G122" s="40">
        <v>20.100000000000001</v>
      </c>
      <c r="H122" s="40">
        <v>6.7</v>
      </c>
      <c r="I122" s="40"/>
      <c r="J122" s="40">
        <v>15</v>
      </c>
      <c r="K122" s="40">
        <v>2.5</v>
      </c>
      <c r="L122" s="40">
        <f t="shared" si="129"/>
        <v>27.699999999999989</v>
      </c>
      <c r="M122" s="25">
        <v>37256</v>
      </c>
      <c r="N122" s="25">
        <f t="shared" si="130"/>
        <v>178.8288</v>
      </c>
      <c r="O122" s="70" t="s">
        <v>69</v>
      </c>
      <c r="P122" s="25">
        <f t="shared" si="131"/>
        <v>372.56</v>
      </c>
      <c r="Q122" s="25">
        <f t="shared" si="132"/>
        <v>380.01119999999997</v>
      </c>
      <c r="R122" s="25">
        <f t="shared" si="133"/>
        <v>111.768</v>
      </c>
      <c r="S122" s="25">
        <f t="shared" si="134"/>
        <v>748.8456000000001</v>
      </c>
      <c r="T122" s="25">
        <f t="shared" si="135"/>
        <v>249.61520000000002</v>
      </c>
      <c r="U122" s="25">
        <f t="shared" si="136"/>
        <v>0</v>
      </c>
      <c r="V122" s="25">
        <f t="shared" si="137"/>
        <v>558.84</v>
      </c>
      <c r="W122" s="25">
        <f t="shared" si="138"/>
        <v>93.14</v>
      </c>
      <c r="X122" s="25">
        <f t="shared" si="139"/>
        <v>1031.9911999999997</v>
      </c>
      <c r="Y122" s="25">
        <v>12025</v>
      </c>
      <c r="Z122" s="25">
        <v>10006.386</v>
      </c>
      <c r="AA122" s="44">
        <f t="shared" si="118"/>
        <v>1.7871467280994358</v>
      </c>
      <c r="AB122" s="70" t="s">
        <v>69</v>
      </c>
      <c r="AC122" s="44">
        <f t="shared" si="119"/>
        <v>3.7232223502071577</v>
      </c>
      <c r="AD122" s="44">
        <f t="shared" si="120"/>
        <v>3.7976867972113002</v>
      </c>
      <c r="AE122" s="44">
        <f t="shared" si="121"/>
        <v>1.1169667050621472</v>
      </c>
      <c r="AF122" s="44">
        <f t="shared" si="122"/>
        <v>7.4836769239163878</v>
      </c>
      <c r="AG122" s="44">
        <f t="shared" si="123"/>
        <v>2.4945589746387955</v>
      </c>
      <c r="AH122" s="44">
        <f t="shared" si="124"/>
        <v>0</v>
      </c>
      <c r="AI122" s="44">
        <f t="shared" si="125"/>
        <v>5.584833525310736</v>
      </c>
      <c r="AJ122" s="44">
        <f t="shared" si="126"/>
        <v>0.93080558755178944</v>
      </c>
      <c r="AK122" s="44">
        <f t="shared" si="127"/>
        <v>10.313325910073823</v>
      </c>
      <c r="AL122" s="28">
        <f t="shared" si="128"/>
        <v>37.232223502071569</v>
      </c>
    </row>
    <row r="123" spans="1:38">
      <c r="A123" s="13">
        <v>1956</v>
      </c>
      <c r="B123" s="40">
        <v>4.5999999999999996</v>
      </c>
      <c r="C123" s="58" t="s">
        <v>69</v>
      </c>
      <c r="D123" s="40">
        <v>10</v>
      </c>
      <c r="E123" s="40">
        <v>14.5</v>
      </c>
      <c r="F123" s="40">
        <v>2.9</v>
      </c>
      <c r="G123" s="40">
        <v>17.5</v>
      </c>
      <c r="H123" s="40">
        <v>6.7</v>
      </c>
      <c r="I123" s="40"/>
      <c r="J123" s="40">
        <v>14.6</v>
      </c>
      <c r="K123" s="40">
        <v>2.4</v>
      </c>
      <c r="L123" s="40">
        <f t="shared" si="129"/>
        <v>26.799999999999997</v>
      </c>
      <c r="M123" s="25">
        <v>33855</v>
      </c>
      <c r="N123" s="25">
        <f t="shared" si="130"/>
        <v>155.733</v>
      </c>
      <c r="O123" s="70" t="s">
        <v>69</v>
      </c>
      <c r="P123" s="25">
        <f t="shared" si="131"/>
        <v>338.55</v>
      </c>
      <c r="Q123" s="25">
        <f t="shared" si="132"/>
        <v>490.89749999999998</v>
      </c>
      <c r="R123" s="25">
        <f t="shared" si="133"/>
        <v>98.179500000000004</v>
      </c>
      <c r="S123" s="25">
        <f t="shared" si="134"/>
        <v>592.46249999999998</v>
      </c>
      <c r="T123" s="25">
        <f t="shared" si="135"/>
        <v>226.82849999999999</v>
      </c>
      <c r="U123" s="25">
        <f t="shared" si="136"/>
        <v>0</v>
      </c>
      <c r="V123" s="25">
        <f t="shared" si="137"/>
        <v>494.28300000000002</v>
      </c>
      <c r="W123" s="25">
        <f t="shared" si="138"/>
        <v>81.251999999999995</v>
      </c>
      <c r="X123" s="25">
        <f t="shared" si="139"/>
        <v>907.31399999999985</v>
      </c>
      <c r="Y123" s="25">
        <v>11031</v>
      </c>
      <c r="Z123" s="25">
        <v>9076.9500000000007</v>
      </c>
      <c r="AA123" s="44">
        <f t="shared" si="118"/>
        <v>1.7156974534397567</v>
      </c>
      <c r="AB123" s="70" t="s">
        <v>69</v>
      </c>
      <c r="AC123" s="44">
        <f t="shared" si="119"/>
        <v>3.7297770726951232</v>
      </c>
      <c r="AD123" s="44">
        <f t="shared" si="120"/>
        <v>5.4081767554079283</v>
      </c>
      <c r="AE123" s="44">
        <f t="shared" si="121"/>
        <v>1.0816353510815857</v>
      </c>
      <c r="AF123" s="44">
        <f t="shared" si="122"/>
        <v>6.5271098772164651</v>
      </c>
      <c r="AG123" s="44">
        <f t="shared" si="123"/>
        <v>2.4989506387057321</v>
      </c>
      <c r="AH123" s="44">
        <f t="shared" si="124"/>
        <v>0</v>
      </c>
      <c r="AI123" s="44">
        <f t="shared" si="125"/>
        <v>5.4454745261348796</v>
      </c>
      <c r="AJ123" s="44">
        <f t="shared" si="126"/>
        <v>0.8951464974468295</v>
      </c>
      <c r="AK123" s="44">
        <f t="shared" si="127"/>
        <v>9.9958025548229283</v>
      </c>
      <c r="AL123" s="28">
        <f t="shared" si="128"/>
        <v>37.297770726951228</v>
      </c>
    </row>
    <row r="124" spans="1:38">
      <c r="A124" s="13">
        <v>1955</v>
      </c>
      <c r="B124" s="40">
        <v>4.5</v>
      </c>
      <c r="C124" s="58" t="s">
        <v>69</v>
      </c>
      <c r="D124" s="40">
        <v>9.8000000000000007</v>
      </c>
      <c r="E124" s="40">
        <v>11.6</v>
      </c>
      <c r="F124" s="40">
        <v>2.9</v>
      </c>
      <c r="G124" s="40">
        <v>18.7</v>
      </c>
      <c r="H124" s="40">
        <v>6.7</v>
      </c>
      <c r="I124" s="40"/>
      <c r="J124" s="40">
        <v>14.2</v>
      </c>
      <c r="K124" s="40">
        <v>2.6</v>
      </c>
      <c r="L124" s="40">
        <f t="shared" si="129"/>
        <v>29</v>
      </c>
      <c r="M124" s="25">
        <v>28610</v>
      </c>
      <c r="N124" s="25">
        <f t="shared" si="130"/>
        <v>128.745</v>
      </c>
      <c r="O124" s="70" t="s">
        <v>69</v>
      </c>
      <c r="P124" s="25">
        <f t="shared" si="131"/>
        <v>280.37799999999999</v>
      </c>
      <c r="Q124" s="25">
        <f t="shared" si="132"/>
        <v>331.87599999999998</v>
      </c>
      <c r="R124" s="25">
        <f t="shared" si="133"/>
        <v>82.968999999999994</v>
      </c>
      <c r="S124" s="25">
        <f t="shared" si="134"/>
        <v>535.00699999999995</v>
      </c>
      <c r="T124" s="25">
        <f t="shared" si="135"/>
        <v>191.68700000000001</v>
      </c>
      <c r="U124" s="25">
        <f t="shared" si="136"/>
        <v>0</v>
      </c>
      <c r="V124" s="25">
        <f t="shared" si="137"/>
        <v>406.262</v>
      </c>
      <c r="W124" s="25">
        <f t="shared" si="138"/>
        <v>74.385999999999996</v>
      </c>
      <c r="X124" s="25">
        <f t="shared" si="139"/>
        <v>829.69</v>
      </c>
      <c r="Y124" s="25">
        <v>9922</v>
      </c>
      <c r="Z124" s="25">
        <v>8022.0659999999998</v>
      </c>
      <c r="AA124" s="44">
        <f t="shared" si="118"/>
        <v>1.6048858236768433</v>
      </c>
      <c r="AB124" s="70" t="s">
        <v>69</v>
      </c>
      <c r="AC124" s="44">
        <f t="shared" si="119"/>
        <v>3.4950846826740145</v>
      </c>
      <c r="AD124" s="44">
        <f t="shared" si="120"/>
        <v>4.1370390121447516</v>
      </c>
      <c r="AE124" s="44">
        <f t="shared" si="121"/>
        <v>1.0342597530361879</v>
      </c>
      <c r="AF124" s="44">
        <f t="shared" si="122"/>
        <v>6.6691922006126596</v>
      </c>
      <c r="AG124" s="44">
        <f t="shared" si="123"/>
        <v>2.3894966708077447</v>
      </c>
      <c r="AH124" s="44">
        <f t="shared" si="124"/>
        <v>0</v>
      </c>
      <c r="AI124" s="44">
        <f t="shared" si="125"/>
        <v>5.064306376935817</v>
      </c>
      <c r="AJ124" s="44">
        <f t="shared" si="126"/>
        <v>0.92726736479106497</v>
      </c>
      <c r="AK124" s="44">
        <f t="shared" si="127"/>
        <v>10.34259753036188</v>
      </c>
      <c r="AL124" s="28">
        <f t="shared" si="128"/>
        <v>35.664129415040961</v>
      </c>
    </row>
    <row r="125" spans="1:38">
      <c r="A125" s="13">
        <v>1954</v>
      </c>
      <c r="B125" s="40">
        <v>4.3</v>
      </c>
      <c r="C125" s="58" t="s">
        <v>69</v>
      </c>
      <c r="D125" s="40">
        <v>9.9</v>
      </c>
      <c r="E125" s="40">
        <v>7.5</v>
      </c>
      <c r="F125" s="40">
        <v>2.7</v>
      </c>
      <c r="G125" s="40">
        <v>19.5</v>
      </c>
      <c r="H125" s="40">
        <v>6.2</v>
      </c>
      <c r="I125" s="40"/>
      <c r="J125" s="40">
        <v>13.4</v>
      </c>
      <c r="K125" s="40">
        <v>3</v>
      </c>
      <c r="L125" s="40">
        <f t="shared" si="129"/>
        <v>33.5</v>
      </c>
      <c r="M125" s="25">
        <v>25890</v>
      </c>
      <c r="N125" s="25">
        <f t="shared" si="130"/>
        <v>111.327</v>
      </c>
      <c r="O125" s="70" t="s">
        <v>69</v>
      </c>
      <c r="P125" s="25">
        <f t="shared" si="131"/>
        <v>256.31099999999998</v>
      </c>
      <c r="Q125" s="25">
        <f t="shared" si="132"/>
        <v>194.17500000000001</v>
      </c>
      <c r="R125" s="25">
        <f t="shared" si="133"/>
        <v>69.903000000000006</v>
      </c>
      <c r="S125" s="25">
        <f t="shared" si="134"/>
        <v>504.85500000000002</v>
      </c>
      <c r="T125" s="25">
        <f t="shared" si="135"/>
        <v>160.518</v>
      </c>
      <c r="U125" s="25">
        <f t="shared" si="136"/>
        <v>0</v>
      </c>
      <c r="V125" s="25">
        <f t="shared" si="137"/>
        <v>346.92599999999999</v>
      </c>
      <c r="W125" s="25">
        <f t="shared" si="138"/>
        <v>77.67</v>
      </c>
      <c r="X125" s="25">
        <f t="shared" si="139"/>
        <v>867.31500000000005</v>
      </c>
      <c r="Y125" s="25">
        <v>8969</v>
      </c>
      <c r="Z125" s="25">
        <v>7178.2190000000001</v>
      </c>
      <c r="AA125" s="44">
        <f t="shared" si="118"/>
        <v>1.5509000213005484</v>
      </c>
      <c r="AB125" s="70" t="s">
        <v>69</v>
      </c>
      <c r="AC125" s="44">
        <f t="shared" si="119"/>
        <v>3.5706767932268435</v>
      </c>
      <c r="AD125" s="44">
        <f t="shared" si="120"/>
        <v>2.7050581766870025</v>
      </c>
      <c r="AE125" s="44">
        <f t="shared" si="121"/>
        <v>0.97382094360732097</v>
      </c>
      <c r="AF125" s="44">
        <f t="shared" si="122"/>
        <v>7.0331512593862069</v>
      </c>
      <c r="AG125" s="44">
        <f t="shared" si="123"/>
        <v>2.2361814260612554</v>
      </c>
      <c r="AH125" s="44">
        <f t="shared" si="124"/>
        <v>0</v>
      </c>
      <c r="AI125" s="44">
        <f t="shared" si="125"/>
        <v>4.8330372756807778</v>
      </c>
      <c r="AJ125" s="44">
        <f t="shared" si="126"/>
        <v>1.082023270674801</v>
      </c>
      <c r="AK125" s="44">
        <f t="shared" si="127"/>
        <v>12.082593189201946</v>
      </c>
      <c r="AL125" s="28">
        <f t="shared" si="128"/>
        <v>36.067442355826699</v>
      </c>
    </row>
    <row r="126" spans="1:38">
      <c r="A126" s="13">
        <v>1953</v>
      </c>
      <c r="B126" s="40">
        <v>4.9000000000000004</v>
      </c>
      <c r="C126" s="58" t="s">
        <v>69</v>
      </c>
      <c r="D126" s="40">
        <v>10</v>
      </c>
      <c r="E126" s="40">
        <v>5.9</v>
      </c>
      <c r="F126" s="40">
        <v>2.9</v>
      </c>
      <c r="G126" s="40">
        <v>20.7</v>
      </c>
      <c r="H126" s="40">
        <v>6.2</v>
      </c>
      <c r="I126" s="40"/>
      <c r="J126" s="40">
        <v>13.1</v>
      </c>
      <c r="K126" s="40">
        <v>3</v>
      </c>
      <c r="L126" s="40">
        <f t="shared" si="129"/>
        <v>33.299999999999997</v>
      </c>
      <c r="M126" s="25">
        <v>25526</v>
      </c>
      <c r="N126" s="25">
        <f t="shared" si="130"/>
        <v>125.07740000000001</v>
      </c>
      <c r="O126" s="70" t="s">
        <v>69</v>
      </c>
      <c r="P126" s="25">
        <f t="shared" si="131"/>
        <v>255.26</v>
      </c>
      <c r="Q126" s="25">
        <f t="shared" si="132"/>
        <v>150.60340000000002</v>
      </c>
      <c r="R126" s="25">
        <f t="shared" si="133"/>
        <v>74.025399999999991</v>
      </c>
      <c r="S126" s="25">
        <f t="shared" si="134"/>
        <v>528.38819999999998</v>
      </c>
      <c r="T126" s="25">
        <f t="shared" si="135"/>
        <v>158.2612</v>
      </c>
      <c r="U126" s="25">
        <f t="shared" si="136"/>
        <v>0</v>
      </c>
      <c r="V126" s="25">
        <f t="shared" si="137"/>
        <v>334.39059999999995</v>
      </c>
      <c r="W126" s="25">
        <f t="shared" si="138"/>
        <v>76.578000000000003</v>
      </c>
      <c r="X126" s="25">
        <f t="shared" si="139"/>
        <v>850.0157999999999</v>
      </c>
      <c r="Y126" s="25">
        <v>8074</v>
      </c>
      <c r="Z126" s="25">
        <v>7258.2049999999999</v>
      </c>
      <c r="AA126" s="44">
        <f t="shared" si="118"/>
        <v>1.7232552676591528</v>
      </c>
      <c r="AB126" s="70" t="s">
        <v>69</v>
      </c>
      <c r="AC126" s="44">
        <f t="shared" si="119"/>
        <v>3.5168474850186788</v>
      </c>
      <c r="AD126" s="44">
        <f t="shared" si="120"/>
        <v>2.0749400161610208</v>
      </c>
      <c r="AE126" s="44">
        <f t="shared" si="121"/>
        <v>1.0198857706554167</v>
      </c>
      <c r="AF126" s="44">
        <f t="shared" si="122"/>
        <v>7.2798742939886649</v>
      </c>
      <c r="AG126" s="44">
        <f t="shared" si="123"/>
        <v>2.1804454407115812</v>
      </c>
      <c r="AH126" s="44">
        <f t="shared" si="124"/>
        <v>0</v>
      </c>
      <c r="AI126" s="44">
        <f t="shared" si="125"/>
        <v>4.6070702053744688</v>
      </c>
      <c r="AJ126" s="44">
        <f t="shared" si="126"/>
        <v>1.0550542455056038</v>
      </c>
      <c r="AK126" s="44">
        <f t="shared" si="127"/>
        <v>11.711102125112198</v>
      </c>
      <c r="AL126" s="28">
        <f t="shared" si="128"/>
        <v>35.168474850186783</v>
      </c>
    </row>
    <row r="127" spans="1:38">
      <c r="A127" s="13">
        <v>1952</v>
      </c>
      <c r="B127" s="40">
        <v>4.9000000000000004</v>
      </c>
      <c r="C127" s="58" t="s">
        <v>69</v>
      </c>
      <c r="D127" s="40">
        <v>10</v>
      </c>
      <c r="E127" s="40">
        <v>8.3000000000000007</v>
      </c>
      <c r="F127" s="40">
        <v>2.8</v>
      </c>
      <c r="G127" s="40">
        <v>18.899999999999999</v>
      </c>
      <c r="H127" s="40">
        <v>5.9</v>
      </c>
      <c r="I127" s="40"/>
      <c r="J127" s="40">
        <v>12.6</v>
      </c>
      <c r="K127" s="40">
        <v>3.5</v>
      </c>
      <c r="L127" s="40">
        <f t="shared" si="129"/>
        <v>33.099999999999994</v>
      </c>
      <c r="M127" s="25">
        <v>24116</v>
      </c>
      <c r="N127" s="25">
        <f t="shared" si="130"/>
        <v>118.16840000000001</v>
      </c>
      <c r="O127" s="70" t="s">
        <v>69</v>
      </c>
      <c r="P127" s="25">
        <f t="shared" si="131"/>
        <v>241.16</v>
      </c>
      <c r="Q127" s="25">
        <f t="shared" si="132"/>
        <v>200.1628</v>
      </c>
      <c r="R127" s="25">
        <f t="shared" si="133"/>
        <v>67.524799999999999</v>
      </c>
      <c r="S127" s="25">
        <f t="shared" si="134"/>
        <v>455.79239999999999</v>
      </c>
      <c r="T127" s="25">
        <f t="shared" si="135"/>
        <v>142.28440000000001</v>
      </c>
      <c r="U127" s="25">
        <f t="shared" si="136"/>
        <v>0</v>
      </c>
      <c r="V127" s="25">
        <f t="shared" si="137"/>
        <v>303.86159999999995</v>
      </c>
      <c r="W127" s="25">
        <f t="shared" si="138"/>
        <v>84.406000000000006</v>
      </c>
      <c r="X127" s="25">
        <f t="shared" si="139"/>
        <v>798.23959999999988</v>
      </c>
      <c r="Y127" s="25">
        <v>8181</v>
      </c>
      <c r="Z127" s="25">
        <v>7056.125</v>
      </c>
      <c r="AA127" s="44">
        <f t="shared" si="118"/>
        <v>1.6746925543410867</v>
      </c>
      <c r="AB127" s="70" t="s">
        <v>69</v>
      </c>
      <c r="AC127" s="44">
        <f t="shared" si="119"/>
        <v>3.4177399068185443</v>
      </c>
      <c r="AD127" s="44">
        <f t="shared" si="120"/>
        <v>2.8367241226593913</v>
      </c>
      <c r="AE127" s="44">
        <f t="shared" si="121"/>
        <v>0.95696717390919228</v>
      </c>
      <c r="AF127" s="44">
        <f t="shared" si="122"/>
        <v>6.4595284238870478</v>
      </c>
      <c r="AG127" s="44">
        <f t="shared" si="123"/>
        <v>2.0164665450229413</v>
      </c>
      <c r="AH127" s="44">
        <f t="shared" si="124"/>
        <v>0</v>
      </c>
      <c r="AI127" s="44">
        <f t="shared" si="125"/>
        <v>4.3063522825913649</v>
      </c>
      <c r="AJ127" s="44">
        <f t="shared" si="126"/>
        <v>1.1962089673864904</v>
      </c>
      <c r="AK127" s="44">
        <f t="shared" si="127"/>
        <v>11.312719091569381</v>
      </c>
      <c r="AL127" s="28">
        <f t="shared" si="128"/>
        <v>34.177399068185437</v>
      </c>
    </row>
    <row r="128" spans="1:38">
      <c r="A128" s="13">
        <v>1951</v>
      </c>
      <c r="B128" s="40">
        <v>4.9000000000000004</v>
      </c>
      <c r="C128" s="58" t="s">
        <v>69</v>
      </c>
      <c r="D128" s="40">
        <v>10.4</v>
      </c>
      <c r="E128" s="40">
        <v>9.6</v>
      </c>
      <c r="F128" s="40">
        <v>3</v>
      </c>
      <c r="G128" s="40">
        <v>17.3</v>
      </c>
      <c r="H128" s="40">
        <v>5.9</v>
      </c>
      <c r="I128" s="40"/>
      <c r="J128" s="40">
        <v>12.1</v>
      </c>
      <c r="K128" s="40">
        <v>5</v>
      </c>
      <c r="L128" s="40">
        <f t="shared" si="129"/>
        <v>31.799999999999997</v>
      </c>
      <c r="M128" s="25">
        <v>21402</v>
      </c>
      <c r="N128" s="25">
        <f t="shared" si="130"/>
        <v>104.8698</v>
      </c>
      <c r="O128" s="70" t="s">
        <v>69</v>
      </c>
      <c r="P128" s="25">
        <f t="shared" si="131"/>
        <v>222.58080000000001</v>
      </c>
      <c r="Q128" s="25">
        <f t="shared" si="132"/>
        <v>205.45919999999998</v>
      </c>
      <c r="R128" s="25">
        <f t="shared" si="133"/>
        <v>64.206000000000003</v>
      </c>
      <c r="S128" s="25">
        <f t="shared" si="134"/>
        <v>370.25460000000004</v>
      </c>
      <c r="T128" s="25">
        <f t="shared" si="135"/>
        <v>126.2718</v>
      </c>
      <c r="U128" s="25">
        <f t="shared" si="136"/>
        <v>0</v>
      </c>
      <c r="V128" s="25">
        <f t="shared" si="137"/>
        <v>258.96420000000001</v>
      </c>
      <c r="W128" s="25">
        <f t="shared" si="138"/>
        <v>107.01</v>
      </c>
      <c r="X128" s="25">
        <f t="shared" si="139"/>
        <v>680.58359999999993</v>
      </c>
      <c r="Y128" s="25">
        <v>7901</v>
      </c>
      <c r="Z128" s="25">
        <v>4820.5870000000004</v>
      </c>
      <c r="AA128" s="44">
        <f t="shared" si="118"/>
        <v>2.1754570553337174</v>
      </c>
      <c r="AB128" s="70" t="s">
        <v>69</v>
      </c>
      <c r="AC128" s="44">
        <f t="shared" si="119"/>
        <v>4.6172966072389112</v>
      </c>
      <c r="AD128" s="44">
        <f t="shared" si="120"/>
        <v>4.2621199451436089</v>
      </c>
      <c r="AE128" s="44">
        <f t="shared" si="121"/>
        <v>1.3319124828573781</v>
      </c>
      <c r="AF128" s="44">
        <f t="shared" si="122"/>
        <v>7.6806953178108817</v>
      </c>
      <c r="AG128" s="44">
        <f t="shared" si="123"/>
        <v>2.6194278829528437</v>
      </c>
      <c r="AH128" s="44">
        <f t="shared" si="124"/>
        <v>0</v>
      </c>
      <c r="AI128" s="44">
        <f t="shared" si="125"/>
        <v>5.3720470141914252</v>
      </c>
      <c r="AJ128" s="44">
        <f t="shared" si="126"/>
        <v>2.2198541380956303</v>
      </c>
      <c r="AK128" s="44">
        <f t="shared" si="127"/>
        <v>14.118272318288204</v>
      </c>
      <c r="AL128" s="28">
        <f t="shared" si="128"/>
        <v>44.3970827619126</v>
      </c>
    </row>
    <row r="129" spans="1:38">
      <c r="A129" s="13">
        <v>1950</v>
      </c>
      <c r="B129" s="40">
        <v>5.3</v>
      </c>
      <c r="C129" s="58" t="s">
        <v>69</v>
      </c>
      <c r="D129" s="40">
        <v>11.9</v>
      </c>
      <c r="E129" s="40">
        <v>7.2</v>
      </c>
      <c r="F129" s="40">
        <v>3.6</v>
      </c>
      <c r="G129" s="40">
        <v>17.5</v>
      </c>
      <c r="H129" s="40">
        <v>6.1</v>
      </c>
      <c r="I129" s="40"/>
      <c r="J129" s="40">
        <v>11.9</v>
      </c>
      <c r="K129" s="40">
        <v>5.5</v>
      </c>
      <c r="L129" s="40">
        <f t="shared" si="129"/>
        <v>31</v>
      </c>
      <c r="M129" s="25">
        <v>15492</v>
      </c>
      <c r="N129" s="25">
        <f t="shared" si="130"/>
        <v>82.107599999999991</v>
      </c>
      <c r="O129" s="70" t="s">
        <v>69</v>
      </c>
      <c r="P129" s="25">
        <f t="shared" si="131"/>
        <v>184.35480000000001</v>
      </c>
      <c r="Q129" s="25">
        <f t="shared" si="132"/>
        <v>111.54240000000001</v>
      </c>
      <c r="R129" s="25">
        <f t="shared" si="133"/>
        <v>55.771200000000007</v>
      </c>
      <c r="S129" s="25">
        <f t="shared" si="134"/>
        <v>271.11</v>
      </c>
      <c r="T129" s="25">
        <f t="shared" si="135"/>
        <v>94.501199999999997</v>
      </c>
      <c r="U129" s="25">
        <f t="shared" si="136"/>
        <v>0</v>
      </c>
      <c r="V129" s="25">
        <f t="shared" si="137"/>
        <v>184.35480000000001</v>
      </c>
      <c r="W129" s="25">
        <f t="shared" si="138"/>
        <v>85.206000000000003</v>
      </c>
      <c r="X129" s="25">
        <f t="shared" si="139"/>
        <v>480.25200000000001</v>
      </c>
      <c r="Y129" s="25">
        <v>5424</v>
      </c>
      <c r="Z129" s="25">
        <v>3811.5349999999999</v>
      </c>
      <c r="AA129" s="44">
        <f t="shared" si="118"/>
        <v>2.1541872237825439</v>
      </c>
      <c r="AB129" s="70" t="s">
        <v>69</v>
      </c>
      <c r="AC129" s="44">
        <f t="shared" si="119"/>
        <v>4.8367599930211842</v>
      </c>
      <c r="AD129" s="44">
        <f t="shared" si="120"/>
        <v>2.926443020987608</v>
      </c>
      <c r="AE129" s="44">
        <f t="shared" si="121"/>
        <v>1.463221510493804</v>
      </c>
      <c r="AF129" s="44">
        <f t="shared" si="122"/>
        <v>7.1128823426782128</v>
      </c>
      <c r="AG129" s="44">
        <f t="shared" si="123"/>
        <v>2.479347559447834</v>
      </c>
      <c r="AH129" s="44">
        <f t="shared" si="124"/>
        <v>0</v>
      </c>
      <c r="AI129" s="44">
        <f t="shared" si="125"/>
        <v>4.8367599930211842</v>
      </c>
      <c r="AJ129" s="44">
        <f t="shared" si="126"/>
        <v>2.2354773076988668</v>
      </c>
      <c r="AK129" s="44">
        <f t="shared" si="127"/>
        <v>12.599963007029977</v>
      </c>
      <c r="AL129" s="28">
        <f t="shared" si="128"/>
        <v>40.645041958161215</v>
      </c>
    </row>
    <row r="130" spans="1:38">
      <c r="A130" s="13">
        <v>1949</v>
      </c>
      <c r="B130" s="40">
        <v>4.7</v>
      </c>
      <c r="C130" s="58" t="s">
        <v>69</v>
      </c>
      <c r="D130" s="40">
        <v>11.4</v>
      </c>
      <c r="E130" s="40">
        <v>7.9</v>
      </c>
      <c r="F130" s="40">
        <v>3.8</v>
      </c>
      <c r="G130" s="40">
        <v>18</v>
      </c>
      <c r="H130" s="40">
        <v>5.4</v>
      </c>
      <c r="I130" s="40"/>
      <c r="J130" s="40">
        <v>10.5</v>
      </c>
      <c r="K130" s="40">
        <v>4.8</v>
      </c>
      <c r="L130" s="40">
        <f t="shared" si="129"/>
        <v>33.5</v>
      </c>
      <c r="M130" s="25">
        <v>12555</v>
      </c>
      <c r="N130" s="25">
        <f t="shared" si="130"/>
        <v>59.008499999999998</v>
      </c>
      <c r="O130" s="70" t="s">
        <v>69</v>
      </c>
      <c r="P130" s="25">
        <f t="shared" si="131"/>
        <v>143.12700000000001</v>
      </c>
      <c r="Q130" s="25">
        <f t="shared" si="132"/>
        <v>99.1845</v>
      </c>
      <c r="R130" s="25">
        <f t="shared" si="133"/>
        <v>47.709000000000003</v>
      </c>
      <c r="S130" s="25">
        <f t="shared" si="134"/>
        <v>225.99</v>
      </c>
      <c r="T130" s="25">
        <f t="shared" si="135"/>
        <v>67.796999999999997</v>
      </c>
      <c r="U130" s="25">
        <f t="shared" si="136"/>
        <v>0</v>
      </c>
      <c r="V130" s="25">
        <f t="shared" si="137"/>
        <v>131.82749999999999</v>
      </c>
      <c r="W130" s="25">
        <f t="shared" si="138"/>
        <v>60.264000000000003</v>
      </c>
      <c r="X130" s="25">
        <f t="shared" si="139"/>
        <v>420.59249999999997</v>
      </c>
      <c r="Y130" s="25">
        <v>4391</v>
      </c>
      <c r="Z130" s="25">
        <v>3591.9556600000001</v>
      </c>
      <c r="AA130" s="44">
        <f t="shared" si="118"/>
        <v>1.6427958913056291</v>
      </c>
      <c r="AB130" s="70" t="s">
        <v>69</v>
      </c>
      <c r="AC130" s="44">
        <f t="shared" si="119"/>
        <v>3.9846538640179094</v>
      </c>
      <c r="AD130" s="44">
        <f t="shared" si="120"/>
        <v>2.7612952215562707</v>
      </c>
      <c r="AE130" s="44">
        <f t="shared" si="121"/>
        <v>1.3282179546726365</v>
      </c>
      <c r="AF130" s="44">
        <f t="shared" si="122"/>
        <v>6.2915587326598565</v>
      </c>
      <c r="AG130" s="44">
        <f t="shared" si="123"/>
        <v>1.887467619797957</v>
      </c>
      <c r="AH130" s="44">
        <f t="shared" si="124"/>
        <v>0</v>
      </c>
      <c r="AI130" s="44">
        <f t="shared" si="125"/>
        <v>3.6700759273849162</v>
      </c>
      <c r="AJ130" s="44">
        <f t="shared" si="126"/>
        <v>1.6777489953759619</v>
      </c>
      <c r="AK130" s="44">
        <f t="shared" si="127"/>
        <v>11.7092898635614</v>
      </c>
      <c r="AL130" s="28">
        <f t="shared" si="128"/>
        <v>34.953104070332536</v>
      </c>
    </row>
    <row r="131" spans="1:38">
      <c r="A131" s="13">
        <v>1948</v>
      </c>
      <c r="B131" s="40">
        <v>5.3</v>
      </c>
      <c r="C131" s="58" t="s">
        <v>69</v>
      </c>
      <c r="D131" s="40">
        <v>12.6</v>
      </c>
      <c r="E131" s="40">
        <v>11.3</v>
      </c>
      <c r="F131" s="40">
        <v>3.4</v>
      </c>
      <c r="G131" s="40">
        <v>12.5</v>
      </c>
      <c r="H131" s="40">
        <v>6</v>
      </c>
      <c r="I131" s="40"/>
      <c r="J131" s="40">
        <v>10.5</v>
      </c>
      <c r="K131" s="40">
        <v>4.5999999999999996</v>
      </c>
      <c r="L131" s="40">
        <f t="shared" si="129"/>
        <v>33.799999999999997</v>
      </c>
      <c r="M131" s="25">
        <v>10182</v>
      </c>
      <c r="N131" s="25">
        <f t="shared" si="130"/>
        <v>53.964599999999997</v>
      </c>
      <c r="O131" s="70" t="s">
        <v>69</v>
      </c>
      <c r="P131" s="25">
        <f t="shared" si="131"/>
        <v>128.29319999999998</v>
      </c>
      <c r="Q131" s="25">
        <f t="shared" si="132"/>
        <v>115.0566</v>
      </c>
      <c r="R131" s="25">
        <f t="shared" si="133"/>
        <v>34.618799999999993</v>
      </c>
      <c r="S131" s="25">
        <f t="shared" si="134"/>
        <v>127.27500000000001</v>
      </c>
      <c r="T131" s="25">
        <f t="shared" si="135"/>
        <v>61.091999999999999</v>
      </c>
      <c r="U131" s="25">
        <f t="shared" si="136"/>
        <v>0</v>
      </c>
      <c r="V131" s="25">
        <f t="shared" si="137"/>
        <v>106.911</v>
      </c>
      <c r="W131" s="25">
        <f t="shared" si="138"/>
        <v>46.837199999999996</v>
      </c>
      <c r="X131" s="25">
        <f t="shared" si="139"/>
        <v>344.15159999999997</v>
      </c>
      <c r="Y131" s="25">
        <v>4089</v>
      </c>
      <c r="Z131" s="25">
        <v>2648.673303</v>
      </c>
      <c r="AA131" s="44">
        <f t="shared" si="118"/>
        <v>2.0374200147250097</v>
      </c>
      <c r="AB131" s="70" t="s">
        <v>69</v>
      </c>
      <c r="AC131" s="44">
        <f t="shared" si="119"/>
        <v>4.8436777708556829</v>
      </c>
      <c r="AD131" s="44">
        <f t="shared" si="120"/>
        <v>4.343933238942002</v>
      </c>
      <c r="AE131" s="44">
        <f t="shared" si="121"/>
        <v>1.3070241603896284</v>
      </c>
      <c r="AF131" s="44">
        <f t="shared" si="122"/>
        <v>4.8052358837854001</v>
      </c>
      <c r="AG131" s="44">
        <f t="shared" si="123"/>
        <v>2.3065132242169919</v>
      </c>
      <c r="AH131" s="44">
        <f t="shared" si="124"/>
        <v>0</v>
      </c>
      <c r="AI131" s="44">
        <f t="shared" si="125"/>
        <v>4.0363981423797366</v>
      </c>
      <c r="AJ131" s="44">
        <f t="shared" si="126"/>
        <v>1.768326805233027</v>
      </c>
      <c r="AK131" s="44">
        <f t="shared" si="127"/>
        <v>12.99335782975572</v>
      </c>
      <c r="AL131" s="28">
        <f t="shared" si="128"/>
        <v>38.441887070283201</v>
      </c>
    </row>
    <row r="132" spans="1:38">
      <c r="A132" s="13">
        <v>1947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25"/>
      <c r="N132" s="59"/>
      <c r="Y132" s="65">
        <v>2712.8610899826699</v>
      </c>
      <c r="Z132" s="65">
        <v>1917.366747</v>
      </c>
      <c r="AA132" s="44">
        <f t="shared" si="118"/>
        <v>0</v>
      </c>
      <c r="AB132" s="44">
        <f>100*O132/$Y132</f>
        <v>0</v>
      </c>
      <c r="AC132" s="44">
        <f t="shared" si="119"/>
        <v>0</v>
      </c>
      <c r="AD132" s="44">
        <f t="shared" si="120"/>
        <v>0</v>
      </c>
      <c r="AE132" s="44">
        <f t="shared" si="121"/>
        <v>0</v>
      </c>
      <c r="AF132" s="44">
        <f t="shared" si="122"/>
        <v>0</v>
      </c>
      <c r="AG132" s="44">
        <f t="shared" si="123"/>
        <v>0</v>
      </c>
      <c r="AH132" s="44">
        <f t="shared" si="124"/>
        <v>0</v>
      </c>
      <c r="AI132" s="44">
        <f t="shared" si="125"/>
        <v>0</v>
      </c>
      <c r="AJ132" s="44">
        <f t="shared" si="126"/>
        <v>0</v>
      </c>
      <c r="AK132" s="44">
        <f t="shared" si="127"/>
        <v>0</v>
      </c>
    </row>
    <row r="133" spans="1:38" hidden="1">
      <c r="A133" s="13">
        <v>1946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N133" s="71"/>
      <c r="Y133" s="65">
        <v>1937.7579214161899</v>
      </c>
      <c r="Z133" s="65"/>
      <c r="AA133" s="44">
        <f t="shared" ref="AA133:AA153" si="140">N133/$Y133</f>
        <v>0</v>
      </c>
      <c r="AB133" s="44">
        <f t="shared" ref="AB133:AB153" si="141">O133/$Y133</f>
        <v>0</v>
      </c>
      <c r="AC133" s="44">
        <f t="shared" ref="AC133:AC153" si="142">P133/$Y133</f>
        <v>0</v>
      </c>
      <c r="AD133" s="44">
        <f t="shared" ref="AD133:AD153" si="143">Q133/$Y133</f>
        <v>0</v>
      </c>
      <c r="AE133" s="44">
        <f t="shared" ref="AE133:AE153" si="144">R133/$Y133</f>
        <v>0</v>
      </c>
      <c r="AF133" s="44">
        <f t="shared" ref="AF133:AF153" si="145">S133/$Y133</f>
        <v>0</v>
      </c>
      <c r="AG133" s="44">
        <f t="shared" ref="AG133:AG153" si="146">T133/$Y133</f>
        <v>0</v>
      </c>
      <c r="AH133" s="44">
        <f t="shared" ref="AH133:AH153" si="147">U133/$Y133</f>
        <v>0</v>
      </c>
      <c r="AI133" s="44">
        <f t="shared" ref="AI133:AI153" si="148">V133/$Y133</f>
        <v>0</v>
      </c>
      <c r="AJ133" s="44">
        <f t="shared" ref="AJ133:AJ153" si="149">W133/$Y133</f>
        <v>0</v>
      </c>
    </row>
    <row r="134" spans="1:38" hidden="1">
      <c r="A134" s="13">
        <v>1945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25"/>
      <c r="Y134" s="65">
        <v>1156.2489415392499</v>
      </c>
      <c r="Z134" s="65"/>
      <c r="AA134" s="44">
        <f t="shared" si="140"/>
        <v>0</v>
      </c>
      <c r="AB134" s="44">
        <f t="shared" si="141"/>
        <v>0</v>
      </c>
      <c r="AC134" s="44">
        <f t="shared" si="142"/>
        <v>0</v>
      </c>
      <c r="AD134" s="44">
        <f t="shared" si="143"/>
        <v>0</v>
      </c>
      <c r="AE134" s="44">
        <f t="shared" si="144"/>
        <v>0</v>
      </c>
      <c r="AF134" s="44">
        <f t="shared" si="145"/>
        <v>0</v>
      </c>
      <c r="AG134" s="44">
        <f t="shared" si="146"/>
        <v>0</v>
      </c>
      <c r="AH134" s="44">
        <f t="shared" si="147"/>
        <v>0</v>
      </c>
      <c r="AI134" s="44">
        <f t="shared" si="148"/>
        <v>0</v>
      </c>
      <c r="AJ134" s="44">
        <f t="shared" si="149"/>
        <v>0</v>
      </c>
    </row>
    <row r="135" spans="1:38" hidden="1">
      <c r="A135" s="13">
        <v>1944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25"/>
      <c r="Y135" s="65">
        <v>849.83763385525504</v>
      </c>
      <c r="Z135" s="65"/>
      <c r="AA135" s="44">
        <f t="shared" si="140"/>
        <v>0</v>
      </c>
      <c r="AB135" s="44">
        <f t="shared" si="141"/>
        <v>0</v>
      </c>
      <c r="AC135" s="44">
        <f t="shared" si="142"/>
        <v>0</v>
      </c>
      <c r="AD135" s="44">
        <f t="shared" si="143"/>
        <v>0</v>
      </c>
      <c r="AE135" s="44">
        <f t="shared" si="144"/>
        <v>0</v>
      </c>
      <c r="AF135" s="44">
        <f t="shared" si="145"/>
        <v>0</v>
      </c>
      <c r="AG135" s="44">
        <f t="shared" si="146"/>
        <v>0</v>
      </c>
      <c r="AH135" s="44">
        <f t="shared" si="147"/>
        <v>0</v>
      </c>
      <c r="AI135" s="44">
        <f t="shared" si="148"/>
        <v>0</v>
      </c>
      <c r="AJ135" s="44">
        <f t="shared" si="149"/>
        <v>0</v>
      </c>
    </row>
    <row r="136" spans="1:38" hidden="1">
      <c r="A136" s="13">
        <v>1943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25"/>
      <c r="Y136" s="65">
        <v>788.982426405821</v>
      </c>
      <c r="Z136" s="65"/>
      <c r="AA136" s="44">
        <f t="shared" si="140"/>
        <v>0</v>
      </c>
      <c r="AB136" s="44">
        <f t="shared" si="141"/>
        <v>0</v>
      </c>
      <c r="AC136" s="44">
        <f t="shared" si="142"/>
        <v>0</v>
      </c>
      <c r="AD136" s="44">
        <f t="shared" si="143"/>
        <v>0</v>
      </c>
      <c r="AE136" s="44">
        <f t="shared" si="144"/>
        <v>0</v>
      </c>
      <c r="AF136" s="44">
        <f t="shared" si="145"/>
        <v>0</v>
      </c>
      <c r="AG136" s="44">
        <f t="shared" si="146"/>
        <v>0</v>
      </c>
      <c r="AH136" s="44">
        <f t="shared" si="147"/>
        <v>0</v>
      </c>
      <c r="AI136" s="44">
        <f t="shared" si="148"/>
        <v>0</v>
      </c>
      <c r="AJ136" s="44">
        <f t="shared" si="149"/>
        <v>0</v>
      </c>
    </row>
    <row r="137" spans="1:38" hidden="1">
      <c r="A137" s="13">
        <v>1942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25"/>
      <c r="Y137" s="65">
        <v>619.22842667845202</v>
      </c>
      <c r="Z137" s="65"/>
      <c r="AA137" s="44">
        <f t="shared" si="140"/>
        <v>0</v>
      </c>
      <c r="AB137" s="44">
        <f t="shared" si="141"/>
        <v>0</v>
      </c>
      <c r="AC137" s="44">
        <f t="shared" si="142"/>
        <v>0</v>
      </c>
      <c r="AD137" s="44">
        <f t="shared" si="143"/>
        <v>0</v>
      </c>
      <c r="AE137" s="44">
        <f t="shared" si="144"/>
        <v>0</v>
      </c>
      <c r="AF137" s="44">
        <f t="shared" si="145"/>
        <v>0</v>
      </c>
      <c r="AG137" s="44">
        <f t="shared" si="146"/>
        <v>0</v>
      </c>
      <c r="AH137" s="44">
        <f t="shared" si="147"/>
        <v>0</v>
      </c>
      <c r="AI137" s="44">
        <f t="shared" si="148"/>
        <v>0</v>
      </c>
      <c r="AJ137" s="44">
        <f t="shared" si="149"/>
        <v>0</v>
      </c>
    </row>
    <row r="138" spans="1:38" hidden="1">
      <c r="A138" s="13">
        <v>1941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25"/>
      <c r="Y138" s="65">
        <v>492.17983568752902</v>
      </c>
      <c r="Z138" s="65"/>
      <c r="AA138" s="44">
        <f t="shared" si="140"/>
        <v>0</v>
      </c>
      <c r="AB138" s="44">
        <f t="shared" si="141"/>
        <v>0</v>
      </c>
      <c r="AC138" s="44">
        <f t="shared" si="142"/>
        <v>0</v>
      </c>
      <c r="AD138" s="44">
        <f t="shared" si="143"/>
        <v>0</v>
      </c>
      <c r="AE138" s="44">
        <f t="shared" si="144"/>
        <v>0</v>
      </c>
      <c r="AF138" s="44">
        <f t="shared" si="145"/>
        <v>0</v>
      </c>
      <c r="AG138" s="44">
        <f t="shared" si="146"/>
        <v>0</v>
      </c>
      <c r="AH138" s="44">
        <f t="shared" si="147"/>
        <v>0</v>
      </c>
      <c r="AI138" s="44">
        <f t="shared" si="148"/>
        <v>0</v>
      </c>
      <c r="AJ138" s="44">
        <f t="shared" si="149"/>
        <v>0</v>
      </c>
    </row>
    <row r="139" spans="1:38" hidden="1">
      <c r="A139" s="13">
        <v>1940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25"/>
      <c r="Y139" s="65">
        <v>388.61921950164901</v>
      </c>
      <c r="Z139" s="65"/>
      <c r="AA139" s="44">
        <f t="shared" si="140"/>
        <v>0</v>
      </c>
      <c r="AB139" s="44">
        <f t="shared" si="141"/>
        <v>0</v>
      </c>
      <c r="AC139" s="44">
        <f t="shared" si="142"/>
        <v>0</v>
      </c>
      <c r="AD139" s="44">
        <f t="shared" si="143"/>
        <v>0</v>
      </c>
      <c r="AE139" s="44">
        <f t="shared" si="144"/>
        <v>0</v>
      </c>
      <c r="AF139" s="44">
        <f t="shared" si="145"/>
        <v>0</v>
      </c>
      <c r="AG139" s="44">
        <f t="shared" si="146"/>
        <v>0</v>
      </c>
      <c r="AH139" s="44">
        <f t="shared" si="147"/>
        <v>0</v>
      </c>
      <c r="AI139" s="44">
        <f t="shared" si="148"/>
        <v>0</v>
      </c>
      <c r="AJ139" s="44">
        <f t="shared" si="149"/>
        <v>0</v>
      </c>
    </row>
    <row r="140" spans="1:38" hidden="1">
      <c r="A140" s="13">
        <v>1939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25"/>
      <c r="Y140" s="65">
        <v>350.18435163884902</v>
      </c>
      <c r="Z140" s="65"/>
      <c r="AA140" s="44">
        <f t="shared" si="140"/>
        <v>0</v>
      </c>
      <c r="AB140" s="44">
        <f t="shared" si="141"/>
        <v>0</v>
      </c>
      <c r="AC140" s="44">
        <f t="shared" si="142"/>
        <v>0</v>
      </c>
      <c r="AD140" s="44">
        <f t="shared" si="143"/>
        <v>0</v>
      </c>
      <c r="AE140" s="44">
        <f t="shared" si="144"/>
        <v>0</v>
      </c>
      <c r="AF140" s="44">
        <f t="shared" si="145"/>
        <v>0</v>
      </c>
      <c r="AG140" s="44">
        <f t="shared" si="146"/>
        <v>0</v>
      </c>
      <c r="AH140" s="44">
        <f t="shared" si="147"/>
        <v>0</v>
      </c>
      <c r="AI140" s="44">
        <f t="shared" si="148"/>
        <v>0</v>
      </c>
      <c r="AJ140" s="44">
        <f t="shared" si="149"/>
        <v>0</v>
      </c>
    </row>
    <row r="141" spans="1:38" hidden="1">
      <c r="A141" s="13">
        <v>1938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25"/>
      <c r="Y141" s="65">
        <v>346.981445983615</v>
      </c>
      <c r="Z141" s="65"/>
      <c r="AA141" s="44">
        <f t="shared" si="140"/>
        <v>0</v>
      </c>
      <c r="AB141" s="44">
        <f t="shared" si="141"/>
        <v>0</v>
      </c>
      <c r="AC141" s="44">
        <f t="shared" si="142"/>
        <v>0</v>
      </c>
      <c r="AD141" s="44">
        <f t="shared" si="143"/>
        <v>0</v>
      </c>
      <c r="AE141" s="44">
        <f t="shared" si="144"/>
        <v>0</v>
      </c>
      <c r="AF141" s="44">
        <f t="shared" si="145"/>
        <v>0</v>
      </c>
      <c r="AG141" s="44">
        <f t="shared" si="146"/>
        <v>0</v>
      </c>
      <c r="AH141" s="44">
        <f t="shared" si="147"/>
        <v>0</v>
      </c>
      <c r="AI141" s="44">
        <f t="shared" si="148"/>
        <v>0</v>
      </c>
      <c r="AJ141" s="44">
        <f t="shared" si="149"/>
        <v>0</v>
      </c>
    </row>
    <row r="142" spans="1:38" hidden="1">
      <c r="A142" s="13">
        <v>1937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25"/>
      <c r="Y142" s="65">
        <v>334.169823362682</v>
      </c>
      <c r="Z142" s="65"/>
      <c r="AA142" s="44">
        <f t="shared" si="140"/>
        <v>0</v>
      </c>
      <c r="AB142" s="44">
        <f t="shared" si="141"/>
        <v>0</v>
      </c>
      <c r="AC142" s="44">
        <f t="shared" si="142"/>
        <v>0</v>
      </c>
      <c r="AD142" s="44">
        <f t="shared" si="143"/>
        <v>0</v>
      </c>
      <c r="AE142" s="44">
        <f t="shared" si="144"/>
        <v>0</v>
      </c>
      <c r="AF142" s="44">
        <f t="shared" si="145"/>
        <v>0</v>
      </c>
      <c r="AG142" s="44">
        <f t="shared" si="146"/>
        <v>0</v>
      </c>
      <c r="AH142" s="44">
        <f t="shared" si="147"/>
        <v>0</v>
      </c>
      <c r="AI142" s="44">
        <f t="shared" si="148"/>
        <v>0</v>
      </c>
      <c r="AJ142" s="44">
        <f t="shared" si="149"/>
        <v>0</v>
      </c>
    </row>
    <row r="143" spans="1:38" hidden="1">
      <c r="A143" s="13">
        <v>1936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25"/>
      <c r="Y143" s="65">
        <v>279.72042722371498</v>
      </c>
      <c r="Z143" s="65"/>
      <c r="AA143" s="44">
        <f t="shared" si="140"/>
        <v>0</v>
      </c>
      <c r="AB143" s="44">
        <f t="shared" si="141"/>
        <v>0</v>
      </c>
      <c r="AC143" s="44">
        <f t="shared" si="142"/>
        <v>0</v>
      </c>
      <c r="AD143" s="44">
        <f t="shared" si="143"/>
        <v>0</v>
      </c>
      <c r="AE143" s="44">
        <f t="shared" si="144"/>
        <v>0</v>
      </c>
      <c r="AF143" s="44">
        <f t="shared" si="145"/>
        <v>0</v>
      </c>
      <c r="AG143" s="44">
        <f t="shared" si="146"/>
        <v>0</v>
      </c>
      <c r="AH143" s="44">
        <f t="shared" si="147"/>
        <v>0</v>
      </c>
      <c r="AI143" s="44">
        <f t="shared" si="148"/>
        <v>0</v>
      </c>
      <c r="AJ143" s="44">
        <f t="shared" si="149"/>
        <v>0</v>
      </c>
    </row>
    <row r="144" spans="1:38" hidden="1">
      <c r="A144" s="13">
        <v>1935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25"/>
      <c r="Y144" s="65">
        <v>251.961911545025</v>
      </c>
      <c r="Z144" s="65"/>
      <c r="AA144" s="44">
        <f t="shared" si="140"/>
        <v>0</v>
      </c>
      <c r="AB144" s="44">
        <f t="shared" si="141"/>
        <v>0</v>
      </c>
      <c r="AC144" s="44">
        <f t="shared" si="142"/>
        <v>0</v>
      </c>
      <c r="AD144" s="44">
        <f t="shared" si="143"/>
        <v>0</v>
      </c>
      <c r="AE144" s="44">
        <f t="shared" si="144"/>
        <v>0</v>
      </c>
      <c r="AF144" s="44">
        <f t="shared" si="145"/>
        <v>0</v>
      </c>
      <c r="AG144" s="44">
        <f t="shared" si="146"/>
        <v>0</v>
      </c>
      <c r="AH144" s="44">
        <f t="shared" si="147"/>
        <v>0</v>
      </c>
      <c r="AI144" s="44">
        <f t="shared" si="148"/>
        <v>0</v>
      </c>
      <c r="AJ144" s="44">
        <f t="shared" si="149"/>
        <v>0</v>
      </c>
    </row>
    <row r="145" spans="1:36" hidden="1">
      <c r="A145" s="13">
        <v>1934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25"/>
      <c r="Y145" s="65">
        <v>239.150288924092</v>
      </c>
      <c r="Z145" s="65"/>
      <c r="AA145" s="44">
        <f t="shared" si="140"/>
        <v>0</v>
      </c>
      <c r="AB145" s="44">
        <f t="shared" si="141"/>
        <v>0</v>
      </c>
      <c r="AC145" s="44">
        <f t="shared" si="142"/>
        <v>0</v>
      </c>
      <c r="AD145" s="44">
        <f t="shared" si="143"/>
        <v>0</v>
      </c>
      <c r="AE145" s="44">
        <f t="shared" si="144"/>
        <v>0</v>
      </c>
      <c r="AF145" s="44">
        <f t="shared" si="145"/>
        <v>0</v>
      </c>
      <c r="AG145" s="44">
        <f t="shared" si="146"/>
        <v>0</v>
      </c>
      <c r="AH145" s="44">
        <f t="shared" si="147"/>
        <v>0</v>
      </c>
      <c r="AI145" s="44">
        <f t="shared" si="148"/>
        <v>0</v>
      </c>
      <c r="AJ145" s="44">
        <f t="shared" si="149"/>
        <v>0</v>
      </c>
    </row>
    <row r="146" spans="1:36" hidden="1">
      <c r="A146" s="13">
        <v>1933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25"/>
      <c r="Y146" s="65">
        <v>209.25650280858</v>
      </c>
      <c r="Z146" s="65"/>
      <c r="AA146" s="44">
        <f t="shared" si="140"/>
        <v>0</v>
      </c>
      <c r="AB146" s="44">
        <f t="shared" si="141"/>
        <v>0</v>
      </c>
      <c r="AC146" s="44">
        <f t="shared" si="142"/>
        <v>0</v>
      </c>
      <c r="AD146" s="44">
        <f t="shared" si="143"/>
        <v>0</v>
      </c>
      <c r="AE146" s="44">
        <f t="shared" si="144"/>
        <v>0</v>
      </c>
      <c r="AF146" s="44">
        <f t="shared" si="145"/>
        <v>0</v>
      </c>
      <c r="AG146" s="44">
        <f t="shared" si="146"/>
        <v>0</v>
      </c>
      <c r="AH146" s="44">
        <f t="shared" si="147"/>
        <v>0</v>
      </c>
      <c r="AI146" s="44">
        <f t="shared" si="148"/>
        <v>0</v>
      </c>
      <c r="AJ146" s="44">
        <f t="shared" si="149"/>
        <v>0</v>
      </c>
    </row>
    <row r="147" spans="1:36" hidden="1">
      <c r="A147" s="13">
        <v>1932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25"/>
      <c r="Y147" s="65">
        <v>197.51251540605799</v>
      </c>
      <c r="Z147" s="65"/>
      <c r="AA147" s="44">
        <f t="shared" si="140"/>
        <v>0</v>
      </c>
      <c r="AB147" s="44">
        <f t="shared" si="141"/>
        <v>0</v>
      </c>
      <c r="AC147" s="44">
        <f t="shared" si="142"/>
        <v>0</v>
      </c>
      <c r="AD147" s="44">
        <f t="shared" si="143"/>
        <v>0</v>
      </c>
      <c r="AE147" s="44">
        <f t="shared" si="144"/>
        <v>0</v>
      </c>
      <c r="AF147" s="44">
        <f t="shared" si="145"/>
        <v>0</v>
      </c>
      <c r="AG147" s="44">
        <f t="shared" si="146"/>
        <v>0</v>
      </c>
      <c r="AH147" s="44">
        <f t="shared" si="147"/>
        <v>0</v>
      </c>
      <c r="AI147" s="44">
        <f t="shared" si="148"/>
        <v>0</v>
      </c>
      <c r="AJ147" s="44">
        <f t="shared" si="149"/>
        <v>0</v>
      </c>
    </row>
    <row r="148" spans="1:36" hidden="1">
      <c r="A148" s="13">
        <v>1931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25"/>
      <c r="Y148" s="65">
        <v>198.58015062446901</v>
      </c>
      <c r="Z148" s="65"/>
      <c r="AA148" s="44">
        <f t="shared" si="140"/>
        <v>0</v>
      </c>
      <c r="AB148" s="44">
        <f t="shared" si="141"/>
        <v>0</v>
      </c>
      <c r="AC148" s="44">
        <f t="shared" si="142"/>
        <v>0</v>
      </c>
      <c r="AD148" s="44">
        <f t="shared" si="143"/>
        <v>0</v>
      </c>
      <c r="AE148" s="44">
        <f t="shared" si="144"/>
        <v>0</v>
      </c>
      <c r="AF148" s="44">
        <f t="shared" si="145"/>
        <v>0</v>
      </c>
      <c r="AG148" s="44">
        <f t="shared" si="146"/>
        <v>0</v>
      </c>
      <c r="AH148" s="44">
        <f t="shared" si="147"/>
        <v>0</v>
      </c>
      <c r="AI148" s="44">
        <f t="shared" si="148"/>
        <v>0</v>
      </c>
      <c r="AJ148" s="44">
        <f t="shared" si="149"/>
        <v>0</v>
      </c>
    </row>
    <row r="149" spans="1:36" hidden="1">
      <c r="A149" s="13">
        <v>1930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25"/>
      <c r="Y149" s="65">
        <v>225.27103108474699</v>
      </c>
      <c r="Z149" s="65"/>
      <c r="AA149" s="44">
        <f t="shared" si="140"/>
        <v>0</v>
      </c>
      <c r="AB149" s="44">
        <f t="shared" si="141"/>
        <v>0</v>
      </c>
      <c r="AC149" s="44">
        <f t="shared" si="142"/>
        <v>0</v>
      </c>
      <c r="AD149" s="44">
        <f t="shared" si="143"/>
        <v>0</v>
      </c>
      <c r="AE149" s="44">
        <f t="shared" si="144"/>
        <v>0</v>
      </c>
      <c r="AF149" s="44">
        <f t="shared" si="145"/>
        <v>0</v>
      </c>
      <c r="AG149" s="44">
        <f t="shared" si="146"/>
        <v>0</v>
      </c>
      <c r="AH149" s="44">
        <f t="shared" si="147"/>
        <v>0</v>
      </c>
      <c r="AI149" s="44">
        <f t="shared" si="148"/>
        <v>0</v>
      </c>
      <c r="AJ149" s="44">
        <f t="shared" si="149"/>
        <v>0</v>
      </c>
    </row>
    <row r="150" spans="1:36" hidden="1">
      <c r="A150" s="13">
        <v>1929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25"/>
      <c r="Y150" s="65">
        <v>242.35319457932499</v>
      </c>
      <c r="Z150" s="65"/>
      <c r="AA150" s="44">
        <f t="shared" si="140"/>
        <v>0</v>
      </c>
      <c r="AB150" s="44">
        <f t="shared" si="141"/>
        <v>0</v>
      </c>
      <c r="AC150" s="44">
        <f t="shared" si="142"/>
        <v>0</v>
      </c>
      <c r="AD150" s="44">
        <f t="shared" si="143"/>
        <v>0</v>
      </c>
      <c r="AE150" s="44">
        <f t="shared" si="144"/>
        <v>0</v>
      </c>
      <c r="AF150" s="44">
        <f t="shared" si="145"/>
        <v>0</v>
      </c>
      <c r="AG150" s="44">
        <f t="shared" si="146"/>
        <v>0</v>
      </c>
      <c r="AH150" s="44">
        <f t="shared" si="147"/>
        <v>0</v>
      </c>
      <c r="AI150" s="44">
        <f t="shared" si="148"/>
        <v>0</v>
      </c>
      <c r="AJ150" s="44">
        <f t="shared" si="149"/>
        <v>0</v>
      </c>
    </row>
    <row r="151" spans="1:36" hidden="1">
      <c r="A151" s="13">
        <v>1928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25"/>
      <c r="Y151" s="65">
        <v>250.894276326614</v>
      </c>
      <c r="Z151" s="65"/>
      <c r="AA151" s="44">
        <f t="shared" si="140"/>
        <v>0</v>
      </c>
      <c r="AB151" s="44">
        <f t="shared" si="141"/>
        <v>0</v>
      </c>
      <c r="AC151" s="44">
        <f t="shared" si="142"/>
        <v>0</v>
      </c>
      <c r="AD151" s="44">
        <f t="shared" si="143"/>
        <v>0</v>
      </c>
      <c r="AE151" s="44">
        <f t="shared" si="144"/>
        <v>0</v>
      </c>
      <c r="AF151" s="44">
        <f t="shared" si="145"/>
        <v>0</v>
      </c>
      <c r="AG151" s="44">
        <f t="shared" si="146"/>
        <v>0</v>
      </c>
      <c r="AH151" s="44">
        <f t="shared" si="147"/>
        <v>0</v>
      </c>
      <c r="AI151" s="44">
        <f t="shared" si="148"/>
        <v>0</v>
      </c>
      <c r="AJ151" s="44">
        <f t="shared" si="149"/>
        <v>0</v>
      </c>
    </row>
    <row r="152" spans="1:36" hidden="1">
      <c r="A152" s="13">
        <v>1927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25"/>
      <c r="Y152" s="65">
        <v>235.947383268859</v>
      </c>
      <c r="Z152" s="65"/>
      <c r="AA152" s="44">
        <f t="shared" si="140"/>
        <v>0</v>
      </c>
      <c r="AB152" s="44">
        <f t="shared" si="141"/>
        <v>0</v>
      </c>
      <c r="AC152" s="44">
        <f t="shared" si="142"/>
        <v>0</v>
      </c>
      <c r="AD152" s="44">
        <f t="shared" si="143"/>
        <v>0</v>
      </c>
      <c r="AE152" s="44">
        <f t="shared" si="144"/>
        <v>0</v>
      </c>
      <c r="AF152" s="44">
        <f t="shared" si="145"/>
        <v>0</v>
      </c>
      <c r="AG152" s="44">
        <f t="shared" si="146"/>
        <v>0</v>
      </c>
      <c r="AH152" s="44">
        <f t="shared" si="147"/>
        <v>0</v>
      </c>
      <c r="AI152" s="44">
        <f t="shared" si="148"/>
        <v>0</v>
      </c>
      <c r="AJ152" s="44">
        <f t="shared" si="149"/>
        <v>0</v>
      </c>
    </row>
    <row r="153" spans="1:36" hidden="1">
      <c r="A153" s="13">
        <v>1926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25"/>
      <c r="Y153" s="65">
        <v>211.39177324540299</v>
      </c>
      <c r="Z153" s="65"/>
      <c r="AA153" s="44">
        <f t="shared" si="140"/>
        <v>0</v>
      </c>
      <c r="AB153" s="44">
        <f t="shared" si="141"/>
        <v>0</v>
      </c>
      <c r="AC153" s="44">
        <f t="shared" si="142"/>
        <v>0</v>
      </c>
      <c r="AD153" s="44">
        <f t="shared" si="143"/>
        <v>0</v>
      </c>
      <c r="AE153" s="44">
        <f t="shared" si="144"/>
        <v>0</v>
      </c>
      <c r="AF153" s="44">
        <f t="shared" si="145"/>
        <v>0</v>
      </c>
      <c r="AG153" s="44">
        <f t="shared" si="146"/>
        <v>0</v>
      </c>
      <c r="AH153" s="44">
        <f t="shared" si="147"/>
        <v>0</v>
      </c>
      <c r="AI153" s="44">
        <f t="shared" si="148"/>
        <v>0</v>
      </c>
      <c r="AJ153" s="44">
        <f t="shared" si="149"/>
        <v>0</v>
      </c>
    </row>
    <row r="154" spans="1:36" hidden="1">
      <c r="A154" s="13">
        <v>1925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25"/>
    </row>
    <row r="155" spans="1:36" hidden="1">
      <c r="A155" s="13">
        <v>1924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25"/>
    </row>
    <row r="156" spans="1:36" hidden="1">
      <c r="A156" s="13">
        <v>1923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25"/>
    </row>
    <row r="157" spans="1:36" hidden="1">
      <c r="A157" s="13">
        <v>1922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25"/>
    </row>
    <row r="158" spans="1:36" hidden="1">
      <c r="A158" s="13">
        <v>1921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25"/>
    </row>
    <row r="159" spans="1:36" hidden="1">
      <c r="A159" s="13">
        <v>1920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25"/>
    </row>
    <row r="160" spans="1:36" hidden="1">
      <c r="A160" s="13">
        <v>1919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25"/>
    </row>
    <row r="161" spans="1:13" hidden="1">
      <c r="A161" s="13">
        <v>1918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25"/>
    </row>
    <row r="162" spans="1:13" hidden="1">
      <c r="A162" s="13">
        <v>1917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25"/>
    </row>
    <row r="163" spans="1:13" hidden="1">
      <c r="A163" s="13">
        <v>1916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25"/>
    </row>
    <row r="164" spans="1:13" hidden="1">
      <c r="A164" s="13">
        <v>1915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25"/>
    </row>
    <row r="165" spans="1:13" hidden="1">
      <c r="A165" s="13">
        <v>1914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25"/>
    </row>
    <row r="166" spans="1:13" hidden="1">
      <c r="A166" s="13">
        <v>1913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25"/>
    </row>
    <row r="167" spans="1:13" hidden="1">
      <c r="A167" s="13">
        <v>1912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25"/>
    </row>
    <row r="168" spans="1:13" hidden="1">
      <c r="A168" s="13">
        <v>1911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25"/>
    </row>
    <row r="169" spans="1:13" hidden="1">
      <c r="A169" s="13">
        <v>1910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25"/>
    </row>
    <row r="170" spans="1:13" hidden="1">
      <c r="A170" s="13">
        <v>1909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25"/>
    </row>
    <row r="171" spans="1:13" hidden="1">
      <c r="A171" s="13">
        <v>1908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25"/>
    </row>
    <row r="172" spans="1:13" hidden="1">
      <c r="A172" s="13">
        <v>1907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25"/>
    </row>
    <row r="173" spans="1:13" hidden="1">
      <c r="A173" s="13">
        <v>1906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25"/>
    </row>
    <row r="174" spans="1:13" hidden="1">
      <c r="A174" s="13">
        <v>1905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25"/>
    </row>
    <row r="175" spans="1:13" hidden="1">
      <c r="A175" s="13">
        <v>1904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25"/>
    </row>
    <row r="176" spans="1:13" hidden="1">
      <c r="A176" s="13">
        <v>1903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25"/>
    </row>
    <row r="177" spans="1:13" hidden="1">
      <c r="A177" s="13">
        <v>1902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25"/>
    </row>
    <row r="178" spans="1:13" hidden="1">
      <c r="A178" s="13">
        <v>1901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25"/>
    </row>
    <row r="179" spans="1:13" hidden="1">
      <c r="A179" s="13">
        <v>1900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25"/>
    </row>
    <row r="180" spans="1:13" hidden="1">
      <c r="A180" s="13">
        <v>1899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25"/>
    </row>
    <row r="181" spans="1:13" hidden="1">
      <c r="A181" s="13">
        <v>1898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25"/>
    </row>
    <row r="182" spans="1:13" hidden="1">
      <c r="A182" s="13">
        <v>1897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25"/>
    </row>
    <row r="183" spans="1:13" hidden="1">
      <c r="A183" s="13">
        <v>1896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25"/>
    </row>
    <row r="184" spans="1:13" hidden="1">
      <c r="A184" s="13">
        <v>1895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25"/>
    </row>
    <row r="185" spans="1:13" hidden="1">
      <c r="A185" s="13">
        <v>1894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25"/>
    </row>
    <row r="186" spans="1:13" hidden="1">
      <c r="A186" s="13">
        <v>1893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25"/>
    </row>
    <row r="187" spans="1:13" hidden="1">
      <c r="A187" s="13">
        <v>1892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25"/>
    </row>
    <row r="188" spans="1:13" hidden="1">
      <c r="A188" s="13">
        <v>1891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25"/>
    </row>
    <row r="189" spans="1:13" hidden="1">
      <c r="A189" s="13">
        <v>1890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25"/>
    </row>
    <row r="190" spans="1:13" hidden="1">
      <c r="A190" s="13">
        <v>1889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25"/>
    </row>
    <row r="191" spans="1:13" hidden="1">
      <c r="A191" s="13">
        <v>1888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25"/>
    </row>
    <row r="192" spans="1:13" hidden="1">
      <c r="A192" s="13">
        <v>1887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25"/>
    </row>
    <row r="193" spans="1:13" hidden="1">
      <c r="A193" s="13">
        <v>1886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25"/>
    </row>
    <row r="194" spans="1:13" hidden="1">
      <c r="A194" s="13">
        <v>1885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25"/>
    </row>
    <row r="195" spans="1:13" hidden="1">
      <c r="A195" s="13">
        <v>1884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25"/>
    </row>
    <row r="196" spans="1:13" hidden="1">
      <c r="A196" s="13">
        <v>1883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25"/>
    </row>
    <row r="197" spans="1:13">
      <c r="A197" s="13">
        <v>1882</v>
      </c>
      <c r="B197" s="5" t="s">
        <v>70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2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9"/>
  <sheetViews>
    <sheetView workbookViewId="0">
      <pane xSplit="7800" ySplit="6940" topLeftCell="R163" activePane="bottomRight"/>
      <selection pane="topRight" activeCell="R1" sqref="R1"/>
      <selection pane="bottomLeft" activeCell="A163" sqref="A163"/>
      <selection pane="bottomRight" activeCell="Y159" sqref="Y159"/>
    </sheetView>
  </sheetViews>
  <sheetFormatPr baseColWidth="10" defaultColWidth="8.7109375" defaultRowHeight="13" x14ac:dyDescent="0"/>
  <cols>
    <col min="25" max="25" width="12" customWidth="1"/>
  </cols>
  <sheetData>
    <row r="1" spans="1:39" ht="17">
      <c r="A1" s="1"/>
      <c r="B1" s="2" t="s">
        <v>115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8"/>
      <c r="AA1" s="7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9" ht="15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 t="s">
        <v>116</v>
      </c>
      <c r="Z2" s="14" t="s">
        <v>117</v>
      </c>
      <c r="AA2" s="73" t="s">
        <v>79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5" t="s">
        <v>118</v>
      </c>
    </row>
    <row r="3" spans="1:39" ht="15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119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22</v>
      </c>
      <c r="Z3" s="14" t="s">
        <v>22</v>
      </c>
      <c r="AA3" s="73" t="s">
        <v>22</v>
      </c>
      <c r="AB3" s="6" t="s">
        <v>41</v>
      </c>
      <c r="AC3" s="7"/>
      <c r="AD3" s="7"/>
      <c r="AE3" s="7"/>
      <c r="AF3" s="7"/>
      <c r="AG3" s="7"/>
      <c r="AH3" s="7"/>
      <c r="AI3" s="7"/>
      <c r="AJ3" s="7"/>
      <c r="AK3" s="7"/>
      <c r="AL3" s="19" t="s">
        <v>42</v>
      </c>
      <c r="AM3" s="8"/>
    </row>
    <row r="4" spans="1:39" ht="15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21" t="s">
        <v>51</v>
      </c>
      <c r="M4" s="10" t="s">
        <v>82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10" t="s">
        <v>53</v>
      </c>
      <c r="Z4" s="14" t="s">
        <v>53</v>
      </c>
      <c r="AA4" s="73" t="s">
        <v>53</v>
      </c>
      <c r="AB4" s="10"/>
      <c r="AC4" s="10" t="s">
        <v>43</v>
      </c>
      <c r="AD4" s="10" t="s">
        <v>44</v>
      </c>
      <c r="AE4" s="10" t="s">
        <v>45</v>
      </c>
      <c r="AF4" s="10" t="s">
        <v>46</v>
      </c>
      <c r="AG4" s="10" t="s">
        <v>47</v>
      </c>
      <c r="AH4" s="10" t="s">
        <v>48</v>
      </c>
      <c r="AI4" s="10"/>
      <c r="AJ4" s="10" t="s">
        <v>49</v>
      </c>
      <c r="AK4" s="10" t="s">
        <v>50</v>
      </c>
      <c r="AL4" s="21" t="s">
        <v>51</v>
      </c>
      <c r="AM4" s="10" t="s">
        <v>100</v>
      </c>
    </row>
    <row r="5" spans="1:39" ht="15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120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10" t="s">
        <v>66</v>
      </c>
      <c r="Z5" s="14" t="s">
        <v>121</v>
      </c>
      <c r="AA5" s="73" t="s">
        <v>122</v>
      </c>
      <c r="AB5" s="10" t="s">
        <v>54</v>
      </c>
      <c r="AC5" s="10" t="s">
        <v>55</v>
      </c>
      <c r="AD5" s="10" t="s">
        <v>56</v>
      </c>
      <c r="AE5" s="10" t="s">
        <v>57</v>
      </c>
      <c r="AF5" s="10" t="s">
        <v>58</v>
      </c>
      <c r="AG5" s="10" t="s">
        <v>59</v>
      </c>
      <c r="AH5" s="10" t="s">
        <v>60</v>
      </c>
      <c r="AI5" s="10" t="s">
        <v>61</v>
      </c>
      <c r="AJ5" s="10" t="s">
        <v>62</v>
      </c>
      <c r="AK5" s="10" t="s">
        <v>63</v>
      </c>
      <c r="AL5" s="21" t="s">
        <v>64</v>
      </c>
      <c r="AM5" s="10" t="s">
        <v>67</v>
      </c>
    </row>
    <row r="6" spans="1:39" ht="15">
      <c r="A6" s="13">
        <v>1975</v>
      </c>
      <c r="B6" s="40">
        <v>17.899999999999999</v>
      </c>
      <c r="C6" s="58" t="s">
        <v>69</v>
      </c>
      <c r="D6" s="40">
        <v>14.4</v>
      </c>
      <c r="E6" s="40">
        <v>9</v>
      </c>
      <c r="F6" s="40">
        <v>5.8</v>
      </c>
      <c r="G6" s="58" t="s">
        <v>69</v>
      </c>
      <c r="H6" s="40">
        <v>18.5</v>
      </c>
      <c r="I6" s="40">
        <v>5.2</v>
      </c>
      <c r="J6" s="40">
        <v>25.3</v>
      </c>
      <c r="K6" s="40"/>
      <c r="L6" s="40">
        <f>100-SUM(B6:K6)</f>
        <v>3.9000000000000057</v>
      </c>
      <c r="M6" s="61">
        <v>269350</v>
      </c>
      <c r="N6" s="61">
        <f t="shared" ref="N6:N37" si="0">B6*$M6/100</f>
        <v>48213.65</v>
      </c>
      <c r="O6" s="70" t="s">
        <v>69</v>
      </c>
      <c r="P6" s="61">
        <f t="shared" ref="P6:P37" si="1">D6*$M6/100</f>
        <v>38786.400000000001</v>
      </c>
      <c r="Q6" s="61">
        <f t="shared" ref="Q6:Q37" si="2">E6*$M6/100</f>
        <v>24241.5</v>
      </c>
      <c r="R6" s="61">
        <f t="shared" ref="R6:R37" si="3">F6*$M6/100</f>
        <v>15622.3</v>
      </c>
      <c r="S6" s="70" t="s">
        <v>69</v>
      </c>
      <c r="T6" s="61">
        <f t="shared" ref="T6:T37" si="4">H6*$M6/100</f>
        <v>49829.75</v>
      </c>
      <c r="U6" s="61">
        <f t="shared" ref="U6:U37" si="5">I6*$M6/100</f>
        <v>14006.2</v>
      </c>
      <c r="V6" s="61">
        <f t="shared" ref="V6:V37" si="6">J6*$M6/100</f>
        <v>68145.55</v>
      </c>
      <c r="W6" s="61">
        <f t="shared" ref="W6:W37" si="7">K6*$M6/100</f>
        <v>0</v>
      </c>
      <c r="X6" s="61">
        <f t="shared" ref="X6:X37" si="8">L6*$M6/100</f>
        <v>10504.650000000016</v>
      </c>
      <c r="Y6" s="61">
        <v>1437150</v>
      </c>
      <c r="Z6" s="26"/>
      <c r="AA6" s="74">
        <v>1452</v>
      </c>
      <c r="AB6" s="40">
        <f t="shared" ref="AB6:AB34" si="9">100*N6/($AA6*1000)</f>
        <v>3.3204993112947658</v>
      </c>
      <c r="AC6" s="58" t="s">
        <v>69</v>
      </c>
      <c r="AD6" s="40">
        <f t="shared" ref="AD6:AD34" si="10">100*P6/($AA6*1000)</f>
        <v>2.6712396694214875</v>
      </c>
      <c r="AE6" s="40">
        <f t="shared" ref="AE6:AE34" si="11">100*Q6/($AA6*1000)</f>
        <v>1.6695247933884299</v>
      </c>
      <c r="AF6" s="40">
        <f t="shared" ref="AF6:AF34" si="12">100*R6/($AA6*1000)</f>
        <v>1.0759159779614325</v>
      </c>
      <c r="AG6" s="58" t="s">
        <v>69</v>
      </c>
      <c r="AH6" s="40">
        <f t="shared" ref="AH6:AH34" si="13">100*T6/($AA6*1000)</f>
        <v>3.4318009641873277</v>
      </c>
      <c r="AI6" s="40">
        <f t="shared" ref="AI6:AI34" si="14">100*U6/($AA6*1000)</f>
        <v>0.96461432506887057</v>
      </c>
      <c r="AJ6" s="40">
        <f t="shared" ref="AJ6:AJ34" si="15">100*V6/($AA6*1000)</f>
        <v>4.6932196969696971</v>
      </c>
      <c r="AK6" s="40">
        <f t="shared" ref="AK6:AK34" si="16">100*W6/($AA6*1000)</f>
        <v>0</v>
      </c>
      <c r="AL6" s="40">
        <f t="shared" ref="AL6:AL34" si="17">100*X6/($AA6*1000)</f>
        <v>0.72346074380165404</v>
      </c>
      <c r="AM6" s="28">
        <f t="shared" ref="AM6:AM34" si="18">SUM(AB6:AL6)</f>
        <v>18.550275482093664</v>
      </c>
    </row>
    <row r="7" spans="1:39" ht="15">
      <c r="A7" s="13">
        <v>1974</v>
      </c>
      <c r="B7" s="40">
        <v>18.2</v>
      </c>
      <c r="C7" s="58" t="s">
        <v>69</v>
      </c>
      <c r="D7" s="40">
        <v>16.100000000000001</v>
      </c>
      <c r="E7" s="40">
        <v>9.1</v>
      </c>
      <c r="F7" s="40">
        <v>5.9</v>
      </c>
      <c r="G7" s="58" t="s">
        <v>69</v>
      </c>
      <c r="H7" s="40">
        <v>17.3</v>
      </c>
      <c r="I7" s="40">
        <v>5</v>
      </c>
      <c r="J7" s="40">
        <v>25</v>
      </c>
      <c r="K7" s="40"/>
      <c r="L7" s="40">
        <f>100-SUM(B7:K7)</f>
        <v>3.4000000000000057</v>
      </c>
      <c r="M7" s="61">
        <v>228521</v>
      </c>
      <c r="N7" s="61">
        <f t="shared" si="0"/>
        <v>41590.822</v>
      </c>
      <c r="O7" s="70" t="s">
        <v>69</v>
      </c>
      <c r="P7" s="61">
        <f t="shared" si="1"/>
        <v>36791.881000000001</v>
      </c>
      <c r="Q7" s="61">
        <f t="shared" si="2"/>
        <v>20795.411</v>
      </c>
      <c r="R7" s="61">
        <f t="shared" si="3"/>
        <v>13482.739000000001</v>
      </c>
      <c r="S7" s="70" t="s">
        <v>69</v>
      </c>
      <c r="T7" s="61">
        <f t="shared" si="4"/>
        <v>39534.133000000002</v>
      </c>
      <c r="U7" s="61">
        <f t="shared" si="5"/>
        <v>11426.05</v>
      </c>
      <c r="V7" s="61">
        <f t="shared" si="6"/>
        <v>57130.25</v>
      </c>
      <c r="W7" s="61">
        <f t="shared" si="7"/>
        <v>0</v>
      </c>
      <c r="X7" s="61">
        <f t="shared" si="8"/>
        <v>7769.7140000000127</v>
      </c>
      <c r="Y7" s="61">
        <v>1271810</v>
      </c>
      <c r="Z7" s="26"/>
      <c r="AA7" s="74">
        <v>1278</v>
      </c>
      <c r="AB7" s="40">
        <f t="shared" si="9"/>
        <v>3.2543679186228482</v>
      </c>
      <c r="AC7" s="58" t="s">
        <v>69</v>
      </c>
      <c r="AD7" s="40">
        <f t="shared" si="10"/>
        <v>2.8788639280125197</v>
      </c>
      <c r="AE7" s="40">
        <f t="shared" si="11"/>
        <v>1.6271839593114241</v>
      </c>
      <c r="AF7" s="40">
        <f t="shared" si="12"/>
        <v>1.0549874021909234</v>
      </c>
      <c r="AG7" s="58" t="s">
        <v>69</v>
      </c>
      <c r="AH7" s="40">
        <f t="shared" si="13"/>
        <v>3.0934376369327077</v>
      </c>
      <c r="AI7" s="40">
        <f t="shared" si="14"/>
        <v>0.89405712050078245</v>
      </c>
      <c r="AJ7" s="40">
        <f t="shared" si="15"/>
        <v>4.4702856025039122</v>
      </c>
      <c r="AK7" s="40">
        <f t="shared" si="16"/>
        <v>0</v>
      </c>
      <c r="AL7" s="40">
        <f t="shared" si="17"/>
        <v>0.60795884194053307</v>
      </c>
      <c r="AM7" s="28">
        <f t="shared" si="18"/>
        <v>17.881142410015652</v>
      </c>
    </row>
    <row r="8" spans="1:39" ht="15">
      <c r="A8" s="13">
        <v>1973</v>
      </c>
      <c r="B8" s="40">
        <v>18.399999999999999</v>
      </c>
      <c r="C8" s="58" t="s">
        <v>69</v>
      </c>
      <c r="D8" s="40">
        <v>15.7</v>
      </c>
      <c r="E8" s="40">
        <v>8.8000000000000007</v>
      </c>
      <c r="F8" s="40">
        <v>6.1</v>
      </c>
      <c r="G8" s="58" t="s">
        <v>69</v>
      </c>
      <c r="H8" s="40">
        <v>18</v>
      </c>
      <c r="I8" s="40">
        <v>4.7</v>
      </c>
      <c r="J8" s="40">
        <v>24.4</v>
      </c>
      <c r="K8" s="40"/>
      <c r="L8" s="40">
        <f>100-SUM(B8:K8)</f>
        <v>3.9000000000000057</v>
      </c>
      <c r="M8" s="61">
        <v>204316</v>
      </c>
      <c r="N8" s="61">
        <f t="shared" si="0"/>
        <v>37594.144</v>
      </c>
      <c r="O8" s="70" t="s">
        <v>69</v>
      </c>
      <c r="P8" s="61">
        <f t="shared" si="1"/>
        <v>32077.611999999997</v>
      </c>
      <c r="Q8" s="61">
        <f t="shared" si="2"/>
        <v>17979.808000000001</v>
      </c>
      <c r="R8" s="61">
        <f t="shared" si="3"/>
        <v>12463.275999999998</v>
      </c>
      <c r="S8" s="70" t="s">
        <v>69</v>
      </c>
      <c r="T8" s="61">
        <f t="shared" si="4"/>
        <v>36776.879999999997</v>
      </c>
      <c r="U8" s="61">
        <f t="shared" si="5"/>
        <v>9602.8520000000008</v>
      </c>
      <c r="V8" s="61">
        <f t="shared" si="6"/>
        <v>49853.103999999992</v>
      </c>
      <c r="W8" s="61">
        <f t="shared" si="7"/>
        <v>0</v>
      </c>
      <c r="X8" s="61">
        <f t="shared" si="8"/>
        <v>7968.3240000000114</v>
      </c>
      <c r="Y8" s="61">
        <v>1114200</v>
      </c>
      <c r="Z8" s="26"/>
      <c r="AA8" s="74">
        <v>1114</v>
      </c>
      <c r="AB8" s="40">
        <f t="shared" si="9"/>
        <v>3.3746987432675044</v>
      </c>
      <c r="AC8" s="58" t="s">
        <v>69</v>
      </c>
      <c r="AD8" s="40">
        <f t="shared" si="10"/>
        <v>2.8794983842010771</v>
      </c>
      <c r="AE8" s="40">
        <f t="shared" si="11"/>
        <v>1.613986355475763</v>
      </c>
      <c r="AF8" s="40">
        <f t="shared" si="12"/>
        <v>1.1187859964093356</v>
      </c>
      <c r="AG8" s="58" t="s">
        <v>69</v>
      </c>
      <c r="AH8" s="40">
        <f t="shared" si="13"/>
        <v>3.3013357271095147</v>
      </c>
      <c r="AI8" s="40">
        <f t="shared" si="14"/>
        <v>0.86201543985637352</v>
      </c>
      <c r="AJ8" s="40">
        <f t="shared" si="15"/>
        <v>4.4751439856373425</v>
      </c>
      <c r="AK8" s="40">
        <f t="shared" si="16"/>
        <v>0</v>
      </c>
      <c r="AL8" s="40">
        <f t="shared" si="17"/>
        <v>0.71528940754039605</v>
      </c>
      <c r="AM8" s="28">
        <f t="shared" si="18"/>
        <v>18.340754039497309</v>
      </c>
    </row>
    <row r="9" spans="1:39" ht="15">
      <c r="A9" s="13">
        <v>1972</v>
      </c>
      <c r="B9" s="40"/>
      <c r="C9" s="58"/>
      <c r="D9" s="40"/>
      <c r="E9" s="40"/>
      <c r="F9" s="40"/>
      <c r="G9" s="58"/>
      <c r="H9" s="40"/>
      <c r="I9" s="40"/>
      <c r="J9" s="40"/>
      <c r="K9" s="40"/>
      <c r="L9" s="40"/>
      <c r="M9" s="61"/>
      <c r="N9" s="61">
        <f t="shared" si="0"/>
        <v>0</v>
      </c>
      <c r="O9" s="70"/>
      <c r="P9" s="61">
        <f t="shared" si="1"/>
        <v>0</v>
      </c>
      <c r="Q9" s="61">
        <f t="shared" si="2"/>
        <v>0</v>
      </c>
      <c r="R9" s="61">
        <f t="shared" si="3"/>
        <v>0</v>
      </c>
      <c r="S9" s="70"/>
      <c r="T9" s="61">
        <f t="shared" si="4"/>
        <v>0</v>
      </c>
      <c r="U9" s="61">
        <f t="shared" si="5"/>
        <v>0</v>
      </c>
      <c r="V9" s="61">
        <f t="shared" si="6"/>
        <v>0</v>
      </c>
      <c r="W9" s="61">
        <f t="shared" si="7"/>
        <v>0</v>
      </c>
      <c r="X9" s="61">
        <f t="shared" si="8"/>
        <v>0</v>
      </c>
      <c r="Y9" s="61">
        <v>981120</v>
      </c>
      <c r="Z9" s="26"/>
      <c r="AA9" s="74">
        <v>981</v>
      </c>
      <c r="AB9" s="40">
        <f t="shared" si="9"/>
        <v>0</v>
      </c>
      <c r="AC9" s="58"/>
      <c r="AD9" s="40">
        <f t="shared" si="10"/>
        <v>0</v>
      </c>
      <c r="AE9" s="40">
        <f t="shared" si="11"/>
        <v>0</v>
      </c>
      <c r="AF9" s="40">
        <f t="shared" si="12"/>
        <v>0</v>
      </c>
      <c r="AG9" s="58"/>
      <c r="AH9" s="40">
        <f t="shared" si="13"/>
        <v>0</v>
      </c>
      <c r="AI9" s="40">
        <f t="shared" si="14"/>
        <v>0</v>
      </c>
      <c r="AJ9" s="40">
        <f t="shared" si="15"/>
        <v>0</v>
      </c>
      <c r="AK9" s="40">
        <f t="shared" si="16"/>
        <v>0</v>
      </c>
      <c r="AL9" s="40">
        <f t="shared" si="17"/>
        <v>0</v>
      </c>
      <c r="AM9" s="28">
        <f t="shared" si="18"/>
        <v>0</v>
      </c>
    </row>
    <row r="10" spans="1:39" ht="15">
      <c r="A10" s="13">
        <v>1971</v>
      </c>
      <c r="B10" s="40">
        <v>21.2</v>
      </c>
      <c r="C10" s="58" t="s">
        <v>69</v>
      </c>
      <c r="D10" s="40">
        <v>12.2</v>
      </c>
      <c r="E10" s="40">
        <v>9.9</v>
      </c>
      <c r="F10" s="40">
        <v>8.4</v>
      </c>
      <c r="G10" s="58" t="s">
        <v>69</v>
      </c>
      <c r="H10" s="40">
        <v>15</v>
      </c>
      <c r="I10" s="40">
        <v>4</v>
      </c>
      <c r="J10" s="40">
        <v>22.1</v>
      </c>
      <c r="K10" s="40">
        <v>7.2</v>
      </c>
      <c r="L10" s="40">
        <f t="shared" ref="L10:L34" si="19">100-SUM(B10:K10)</f>
        <v>0</v>
      </c>
      <c r="M10" s="61">
        <v>189183</v>
      </c>
      <c r="N10" s="61">
        <f t="shared" si="0"/>
        <v>40106.796000000002</v>
      </c>
      <c r="O10" s="70" t="s">
        <v>69</v>
      </c>
      <c r="P10" s="61">
        <f t="shared" si="1"/>
        <v>23080.326000000001</v>
      </c>
      <c r="Q10" s="61">
        <f t="shared" si="2"/>
        <v>18729.116999999998</v>
      </c>
      <c r="R10" s="61">
        <f t="shared" si="3"/>
        <v>15891.371999999999</v>
      </c>
      <c r="S10" s="70" t="s">
        <v>69</v>
      </c>
      <c r="T10" s="61">
        <f t="shared" si="4"/>
        <v>28377.45</v>
      </c>
      <c r="U10" s="61">
        <f t="shared" si="5"/>
        <v>7567.32</v>
      </c>
      <c r="V10" s="61">
        <f t="shared" si="6"/>
        <v>41809.442999999999</v>
      </c>
      <c r="W10" s="61">
        <f t="shared" si="7"/>
        <v>13621.176000000001</v>
      </c>
      <c r="X10" s="61">
        <f t="shared" si="8"/>
        <v>0</v>
      </c>
      <c r="Y10" s="61">
        <v>872430</v>
      </c>
      <c r="Z10" s="26"/>
      <c r="AA10" s="74">
        <v>872</v>
      </c>
      <c r="AB10" s="40">
        <f t="shared" si="9"/>
        <v>4.5994032110091743</v>
      </c>
      <c r="AC10" s="58" t="s">
        <v>69</v>
      </c>
      <c r="AD10" s="40">
        <f t="shared" si="10"/>
        <v>2.6468263761467892</v>
      </c>
      <c r="AE10" s="40">
        <f t="shared" si="11"/>
        <v>2.1478345183486236</v>
      </c>
      <c r="AF10" s="40">
        <f t="shared" si="12"/>
        <v>1.8224050458715595</v>
      </c>
      <c r="AG10" s="58" t="s">
        <v>69</v>
      </c>
      <c r="AH10" s="40">
        <f t="shared" si="13"/>
        <v>3.2542947247706424</v>
      </c>
      <c r="AI10" s="40">
        <f t="shared" si="14"/>
        <v>0.86781192660550455</v>
      </c>
      <c r="AJ10" s="40">
        <f t="shared" si="15"/>
        <v>4.7946608944954123</v>
      </c>
      <c r="AK10" s="40">
        <f t="shared" si="16"/>
        <v>1.5620614678899083</v>
      </c>
      <c r="AL10" s="40">
        <f t="shared" si="17"/>
        <v>0</v>
      </c>
      <c r="AM10" s="28">
        <f t="shared" si="18"/>
        <v>21.695298165137611</v>
      </c>
    </row>
    <row r="11" spans="1:39" ht="15">
      <c r="A11" s="13">
        <v>1970</v>
      </c>
      <c r="B11" s="40">
        <v>19.7</v>
      </c>
      <c r="C11" s="58" t="s">
        <v>69</v>
      </c>
      <c r="D11" s="40">
        <v>11.2</v>
      </c>
      <c r="E11" s="40">
        <v>12.6</v>
      </c>
      <c r="F11" s="40">
        <v>7</v>
      </c>
      <c r="G11" s="58" t="s">
        <v>69</v>
      </c>
      <c r="H11" s="40">
        <v>15</v>
      </c>
      <c r="I11" s="40">
        <v>4.7</v>
      </c>
      <c r="J11" s="40">
        <v>22.3</v>
      </c>
      <c r="K11" s="40">
        <v>7.4</v>
      </c>
      <c r="L11" s="40">
        <f t="shared" si="19"/>
        <v>9.9999999999994316E-2</v>
      </c>
      <c r="M11" s="61">
        <v>172357</v>
      </c>
      <c r="N11" s="61">
        <f t="shared" si="0"/>
        <v>33954.328999999998</v>
      </c>
      <c r="O11" s="70" t="s">
        <v>69</v>
      </c>
      <c r="P11" s="61">
        <f t="shared" si="1"/>
        <v>19303.984</v>
      </c>
      <c r="Q11" s="61">
        <f t="shared" si="2"/>
        <v>21716.981999999996</v>
      </c>
      <c r="R11" s="61">
        <f t="shared" si="3"/>
        <v>12064.99</v>
      </c>
      <c r="S11" s="70" t="s">
        <v>69</v>
      </c>
      <c r="T11" s="61">
        <f t="shared" si="4"/>
        <v>25853.55</v>
      </c>
      <c r="U11" s="61">
        <f t="shared" si="5"/>
        <v>8100.7790000000005</v>
      </c>
      <c r="V11" s="61">
        <f t="shared" si="6"/>
        <v>38435.611000000004</v>
      </c>
      <c r="W11" s="61">
        <f t="shared" si="7"/>
        <v>12754.418</v>
      </c>
      <c r="X11" s="61">
        <f t="shared" si="8"/>
        <v>172.35699999999019</v>
      </c>
      <c r="Y11" s="61">
        <v>782560</v>
      </c>
      <c r="Z11" s="26"/>
      <c r="AA11" s="74">
        <v>783</v>
      </c>
      <c r="AB11" s="40">
        <f t="shared" si="9"/>
        <v>4.3364404853128988</v>
      </c>
      <c r="AC11" s="58" t="s">
        <v>69</v>
      </c>
      <c r="AD11" s="40">
        <f t="shared" si="10"/>
        <v>2.4653874840357601</v>
      </c>
      <c r="AE11" s="40">
        <f t="shared" si="11"/>
        <v>2.7735609195402295</v>
      </c>
      <c r="AF11" s="40">
        <f t="shared" si="12"/>
        <v>1.5408671775223499</v>
      </c>
      <c r="AG11" s="58" t="s">
        <v>69</v>
      </c>
      <c r="AH11" s="40">
        <f t="shared" si="13"/>
        <v>3.3018582375478926</v>
      </c>
      <c r="AI11" s="40">
        <f t="shared" si="14"/>
        <v>1.0345822477650064</v>
      </c>
      <c r="AJ11" s="40">
        <f t="shared" si="15"/>
        <v>4.9087625798212011</v>
      </c>
      <c r="AK11" s="40">
        <f t="shared" si="16"/>
        <v>1.6289167305236272</v>
      </c>
      <c r="AL11" s="40">
        <f t="shared" si="17"/>
        <v>2.2012388250318031E-2</v>
      </c>
      <c r="AM11" s="28">
        <f t="shared" si="18"/>
        <v>22.012388250319283</v>
      </c>
    </row>
    <row r="12" spans="1:39" ht="15">
      <c r="A12" s="13">
        <v>1969</v>
      </c>
      <c r="B12" s="40">
        <v>19.5</v>
      </c>
      <c r="C12" s="58" t="s">
        <v>69</v>
      </c>
      <c r="D12" s="40">
        <v>11.9</v>
      </c>
      <c r="E12" s="40">
        <v>12.3</v>
      </c>
      <c r="F12" s="40">
        <v>6.6</v>
      </c>
      <c r="G12" s="58" t="s">
        <v>69</v>
      </c>
      <c r="H12" s="40">
        <v>14.9</v>
      </c>
      <c r="I12" s="40">
        <v>5</v>
      </c>
      <c r="J12" s="40">
        <v>22.6</v>
      </c>
      <c r="K12" s="40">
        <v>6.8</v>
      </c>
      <c r="L12" s="40">
        <f t="shared" si="19"/>
        <v>0.39999999999999147</v>
      </c>
      <c r="M12" s="61">
        <v>159835</v>
      </c>
      <c r="N12" s="61">
        <f t="shared" si="0"/>
        <v>31167.825000000001</v>
      </c>
      <c r="O12" s="70" t="s">
        <v>69</v>
      </c>
      <c r="P12" s="61">
        <f t="shared" si="1"/>
        <v>19020.365000000002</v>
      </c>
      <c r="Q12" s="61">
        <f t="shared" si="2"/>
        <v>19659.705000000002</v>
      </c>
      <c r="R12" s="61">
        <f t="shared" si="3"/>
        <v>10549.11</v>
      </c>
      <c r="S12" s="70" t="s">
        <v>69</v>
      </c>
      <c r="T12" s="61">
        <f t="shared" si="4"/>
        <v>23815.415000000001</v>
      </c>
      <c r="U12" s="61">
        <f t="shared" si="5"/>
        <v>7991.75</v>
      </c>
      <c r="V12" s="61">
        <f t="shared" si="6"/>
        <v>36122.71</v>
      </c>
      <c r="W12" s="61">
        <f t="shared" si="7"/>
        <v>10868.78</v>
      </c>
      <c r="X12" s="61">
        <f t="shared" si="8"/>
        <v>639.33999999998639</v>
      </c>
      <c r="Y12" s="61">
        <v>700690</v>
      </c>
      <c r="Z12" s="26"/>
      <c r="AA12" s="74">
        <v>701</v>
      </c>
      <c r="AB12" s="40">
        <f t="shared" si="9"/>
        <v>4.4461947218259628</v>
      </c>
      <c r="AC12" s="58" t="s">
        <v>69</v>
      </c>
      <c r="AD12" s="40">
        <f t="shared" si="10"/>
        <v>2.7133188302425109</v>
      </c>
      <c r="AE12" s="40">
        <f t="shared" si="11"/>
        <v>2.8045228245363769</v>
      </c>
      <c r="AF12" s="40">
        <f t="shared" si="12"/>
        <v>1.5048659058487874</v>
      </c>
      <c r="AG12" s="58" t="s">
        <v>69</v>
      </c>
      <c r="AH12" s="40">
        <f t="shared" si="13"/>
        <v>3.3973487874465049</v>
      </c>
      <c r="AI12" s="40">
        <f t="shared" si="14"/>
        <v>1.1400499286733239</v>
      </c>
      <c r="AJ12" s="40">
        <f t="shared" si="15"/>
        <v>5.1530256776034236</v>
      </c>
      <c r="AK12" s="40">
        <f t="shared" si="16"/>
        <v>1.5504679029957205</v>
      </c>
      <c r="AL12" s="40">
        <f t="shared" si="17"/>
        <v>9.1203994293863971E-2</v>
      </c>
      <c r="AM12" s="28">
        <f t="shared" si="18"/>
        <v>22.800998573466472</v>
      </c>
    </row>
    <row r="13" spans="1:39" ht="15">
      <c r="A13" s="13">
        <v>1968</v>
      </c>
      <c r="B13" s="40">
        <v>20</v>
      </c>
      <c r="C13" s="58" t="s">
        <v>69</v>
      </c>
      <c r="D13" s="40">
        <v>11.4</v>
      </c>
      <c r="E13" s="40">
        <v>15.5</v>
      </c>
      <c r="F13" s="40">
        <v>5.9</v>
      </c>
      <c r="G13" s="58" t="s">
        <v>69</v>
      </c>
      <c r="H13" s="40">
        <v>14.9</v>
      </c>
      <c r="I13" s="40">
        <v>5</v>
      </c>
      <c r="J13" s="40">
        <v>21.1</v>
      </c>
      <c r="K13" s="40">
        <v>6.3</v>
      </c>
      <c r="L13" s="75">
        <f t="shared" si="19"/>
        <v>-0.10000000000000853</v>
      </c>
      <c r="M13" s="61" t="s">
        <v>123</v>
      </c>
      <c r="N13" s="61">
        <f t="shared" si="0"/>
        <v>28398.6</v>
      </c>
      <c r="O13" s="70" t="s">
        <v>69</v>
      </c>
      <c r="P13" s="61">
        <f t="shared" si="1"/>
        <v>16187.201999999999</v>
      </c>
      <c r="Q13" s="61">
        <f t="shared" si="2"/>
        <v>22008.915000000001</v>
      </c>
      <c r="R13" s="61">
        <f t="shared" si="3"/>
        <v>8377.5870000000014</v>
      </c>
      <c r="S13" s="70" t="s">
        <v>69</v>
      </c>
      <c r="T13" s="61">
        <f t="shared" si="4"/>
        <v>21156.957000000002</v>
      </c>
      <c r="U13" s="61">
        <f t="shared" si="5"/>
        <v>7099.65</v>
      </c>
      <c r="V13" s="61">
        <f t="shared" si="6"/>
        <v>29960.523000000001</v>
      </c>
      <c r="W13" s="61">
        <f t="shared" si="7"/>
        <v>8945.5590000000011</v>
      </c>
      <c r="X13" s="76">
        <f t="shared" si="8"/>
        <v>-141.9930000000121</v>
      </c>
      <c r="Y13" s="61">
        <v>614520</v>
      </c>
      <c r="Z13" s="26"/>
      <c r="AA13" s="74">
        <v>615</v>
      </c>
      <c r="AB13" s="40">
        <f t="shared" si="9"/>
        <v>4.617658536585366</v>
      </c>
      <c r="AC13" s="58" t="s">
        <v>69</v>
      </c>
      <c r="AD13" s="40">
        <f t="shared" si="10"/>
        <v>2.6320653658536584</v>
      </c>
      <c r="AE13" s="40">
        <f t="shared" si="11"/>
        <v>3.5786853658536586</v>
      </c>
      <c r="AF13" s="40">
        <f t="shared" si="12"/>
        <v>1.3622092682926832</v>
      </c>
      <c r="AG13" s="58" t="s">
        <v>69</v>
      </c>
      <c r="AH13" s="40">
        <f t="shared" si="13"/>
        <v>3.4401556097560979</v>
      </c>
      <c r="AI13" s="40">
        <f t="shared" si="14"/>
        <v>1.1544146341463415</v>
      </c>
      <c r="AJ13" s="40">
        <f t="shared" si="15"/>
        <v>4.871629756097561</v>
      </c>
      <c r="AK13" s="40">
        <f t="shared" si="16"/>
        <v>1.4545624390243905</v>
      </c>
      <c r="AL13" s="75">
        <f t="shared" si="17"/>
        <v>-2.3088292682928797E-2</v>
      </c>
      <c r="AM13" s="28">
        <f t="shared" si="18"/>
        <v>23.088292682926827</v>
      </c>
    </row>
    <row r="14" spans="1:39" ht="15">
      <c r="A14" s="13">
        <v>1967</v>
      </c>
      <c r="B14" s="40">
        <v>20</v>
      </c>
      <c r="C14" s="58" t="s">
        <v>69</v>
      </c>
      <c r="D14" s="40">
        <v>11</v>
      </c>
      <c r="E14" s="40">
        <v>12.1</v>
      </c>
      <c r="F14" s="40">
        <v>7.8</v>
      </c>
      <c r="G14" s="58" t="s">
        <v>69</v>
      </c>
      <c r="H14" s="40">
        <v>17.5</v>
      </c>
      <c r="I14" s="40">
        <v>4.5999999999999996</v>
      </c>
      <c r="J14" s="40">
        <v>20.9</v>
      </c>
      <c r="K14" s="40">
        <v>6.1</v>
      </c>
      <c r="L14" s="40">
        <f t="shared" si="19"/>
        <v>0</v>
      </c>
      <c r="M14" s="61" t="s">
        <v>124</v>
      </c>
      <c r="N14" s="61">
        <f t="shared" si="0"/>
        <v>26442.400000000001</v>
      </c>
      <c r="O14" s="70" t="s">
        <v>69</v>
      </c>
      <c r="P14" s="61">
        <f t="shared" si="1"/>
        <v>14543.32</v>
      </c>
      <c r="Q14" s="61">
        <f t="shared" si="2"/>
        <v>15997.652</v>
      </c>
      <c r="R14" s="61">
        <f t="shared" si="3"/>
        <v>10312.536</v>
      </c>
      <c r="S14" s="70" t="s">
        <v>69</v>
      </c>
      <c r="T14" s="61">
        <f t="shared" si="4"/>
        <v>23137.1</v>
      </c>
      <c r="U14" s="61">
        <f t="shared" si="5"/>
        <v>6081.7519999999995</v>
      </c>
      <c r="V14" s="61">
        <f t="shared" si="6"/>
        <v>27632.307999999997</v>
      </c>
      <c r="W14" s="61">
        <f t="shared" si="7"/>
        <v>8064.9319999999998</v>
      </c>
      <c r="X14" s="61">
        <f t="shared" si="8"/>
        <v>0</v>
      </c>
      <c r="Y14" s="61">
        <v>565390</v>
      </c>
      <c r="Z14" s="26"/>
      <c r="AA14" s="74">
        <v>565</v>
      </c>
      <c r="AB14" s="40">
        <f t="shared" si="9"/>
        <v>4.6800707964601767</v>
      </c>
      <c r="AC14" s="58" t="s">
        <v>69</v>
      </c>
      <c r="AD14" s="40">
        <f t="shared" si="10"/>
        <v>2.5740389380530972</v>
      </c>
      <c r="AE14" s="40">
        <f t="shared" si="11"/>
        <v>2.8314428318584071</v>
      </c>
      <c r="AF14" s="40">
        <f t="shared" si="12"/>
        <v>1.8252276106194689</v>
      </c>
      <c r="AG14" s="58" t="s">
        <v>69</v>
      </c>
      <c r="AH14" s="40">
        <f t="shared" si="13"/>
        <v>4.0950619469026552</v>
      </c>
      <c r="AI14" s="40">
        <f t="shared" si="14"/>
        <v>1.0764162831858406</v>
      </c>
      <c r="AJ14" s="40">
        <f t="shared" si="15"/>
        <v>4.8906739823008847</v>
      </c>
      <c r="AK14" s="40">
        <f t="shared" si="16"/>
        <v>1.427421592920354</v>
      </c>
      <c r="AL14" s="40">
        <f t="shared" si="17"/>
        <v>0</v>
      </c>
      <c r="AM14" s="28">
        <f t="shared" si="18"/>
        <v>23.400353982300885</v>
      </c>
    </row>
    <row r="15" spans="1:39" ht="15">
      <c r="A15" s="13">
        <v>1966</v>
      </c>
      <c r="B15" s="40">
        <v>20.5</v>
      </c>
      <c r="C15" s="58" t="s">
        <v>69</v>
      </c>
      <c r="D15" s="40">
        <v>12</v>
      </c>
      <c r="E15" s="40">
        <v>15</v>
      </c>
      <c r="F15" s="40">
        <v>8.3000000000000007</v>
      </c>
      <c r="G15" s="58" t="s">
        <v>69</v>
      </c>
      <c r="H15" s="40">
        <v>14.5</v>
      </c>
      <c r="I15" s="40">
        <v>5</v>
      </c>
      <c r="J15" s="40">
        <v>19.899999999999999</v>
      </c>
      <c r="K15" s="40">
        <v>4.8</v>
      </c>
      <c r="L15" s="40">
        <f t="shared" si="19"/>
        <v>0</v>
      </c>
      <c r="M15" s="61">
        <v>119868</v>
      </c>
      <c r="N15" s="61">
        <f t="shared" si="0"/>
        <v>24572.94</v>
      </c>
      <c r="O15" s="70" t="s">
        <v>69</v>
      </c>
      <c r="P15" s="61">
        <f t="shared" si="1"/>
        <v>14384.16</v>
      </c>
      <c r="Q15" s="61">
        <f t="shared" si="2"/>
        <v>17980.2</v>
      </c>
      <c r="R15" s="61">
        <f t="shared" si="3"/>
        <v>9949.0440000000017</v>
      </c>
      <c r="S15" s="70" t="s">
        <v>69</v>
      </c>
      <c r="T15" s="61">
        <f t="shared" si="4"/>
        <v>17380.86</v>
      </c>
      <c r="U15" s="61">
        <f t="shared" si="5"/>
        <v>5993.4</v>
      </c>
      <c r="V15" s="61">
        <f t="shared" si="6"/>
        <v>23853.731999999996</v>
      </c>
      <c r="W15" s="61">
        <f t="shared" si="7"/>
        <v>5753.6640000000007</v>
      </c>
      <c r="X15" s="61">
        <f t="shared" si="8"/>
        <v>0</v>
      </c>
      <c r="Y15" s="61">
        <v>523420</v>
      </c>
      <c r="Z15" s="26"/>
      <c r="AA15" s="74">
        <v>523</v>
      </c>
      <c r="AB15" s="40">
        <f t="shared" si="9"/>
        <v>4.6984588910133844</v>
      </c>
      <c r="AC15" s="58" t="s">
        <v>69</v>
      </c>
      <c r="AD15" s="40">
        <f t="shared" si="10"/>
        <v>2.7503173996175909</v>
      </c>
      <c r="AE15" s="40">
        <f t="shared" si="11"/>
        <v>3.4378967495219883</v>
      </c>
      <c r="AF15" s="40">
        <f t="shared" si="12"/>
        <v>1.9023028680688339</v>
      </c>
      <c r="AG15" s="58" t="s">
        <v>69</v>
      </c>
      <c r="AH15" s="40">
        <f t="shared" si="13"/>
        <v>3.3233001912045887</v>
      </c>
      <c r="AI15" s="40">
        <f t="shared" si="14"/>
        <v>1.1459655831739961</v>
      </c>
      <c r="AJ15" s="40">
        <f t="shared" si="15"/>
        <v>4.5609430210325046</v>
      </c>
      <c r="AK15" s="40">
        <f t="shared" si="16"/>
        <v>1.1001269598470365</v>
      </c>
      <c r="AL15" s="40">
        <f t="shared" si="17"/>
        <v>0</v>
      </c>
      <c r="AM15" s="28">
        <f t="shared" si="18"/>
        <v>22.91931166347992</v>
      </c>
    </row>
    <row r="16" spans="1:39" ht="15">
      <c r="A16" s="13">
        <v>1965</v>
      </c>
      <c r="B16" s="40">
        <v>19.8</v>
      </c>
      <c r="C16" s="58" t="s">
        <v>69</v>
      </c>
      <c r="D16" s="40">
        <v>12.4</v>
      </c>
      <c r="E16" s="40">
        <v>12.7</v>
      </c>
      <c r="F16" s="40">
        <v>9.1</v>
      </c>
      <c r="G16" s="58" t="s">
        <v>69</v>
      </c>
      <c r="H16" s="40">
        <v>15.3</v>
      </c>
      <c r="I16" s="40">
        <v>6</v>
      </c>
      <c r="J16" s="40">
        <v>19.399999999999999</v>
      </c>
      <c r="K16" s="40">
        <v>5.3</v>
      </c>
      <c r="L16" s="40">
        <f t="shared" si="19"/>
        <v>0</v>
      </c>
      <c r="M16" s="61">
        <v>108885</v>
      </c>
      <c r="N16" s="61">
        <f t="shared" si="0"/>
        <v>21559.23</v>
      </c>
      <c r="O16" s="70" t="s">
        <v>69</v>
      </c>
      <c r="P16" s="61">
        <f t="shared" si="1"/>
        <v>13501.74</v>
      </c>
      <c r="Q16" s="61">
        <f t="shared" si="2"/>
        <v>13828.395</v>
      </c>
      <c r="R16" s="61">
        <f t="shared" si="3"/>
        <v>9908.5349999999999</v>
      </c>
      <c r="S16" s="70" t="s">
        <v>69</v>
      </c>
      <c r="T16" s="61">
        <f t="shared" si="4"/>
        <v>16659.404999999999</v>
      </c>
      <c r="U16" s="61">
        <f t="shared" si="5"/>
        <v>6533.1</v>
      </c>
      <c r="V16" s="61">
        <f t="shared" si="6"/>
        <v>21123.69</v>
      </c>
      <c r="W16" s="61">
        <f t="shared" si="7"/>
        <v>5770.9049999999997</v>
      </c>
      <c r="X16" s="61">
        <f t="shared" si="8"/>
        <v>0</v>
      </c>
      <c r="Y16" s="61">
        <v>483490</v>
      </c>
      <c r="Z16" s="26"/>
      <c r="AA16" s="74">
        <v>483</v>
      </c>
      <c r="AB16" s="40">
        <f t="shared" si="9"/>
        <v>4.4636086956521739</v>
      </c>
      <c r="AC16" s="58" t="s">
        <v>69</v>
      </c>
      <c r="AD16" s="40">
        <f t="shared" si="10"/>
        <v>2.795391304347826</v>
      </c>
      <c r="AE16" s="40">
        <f t="shared" si="11"/>
        <v>2.8630217391304349</v>
      </c>
      <c r="AF16" s="40">
        <f t="shared" si="12"/>
        <v>2.0514565217391305</v>
      </c>
      <c r="AG16" s="58" t="s">
        <v>69</v>
      </c>
      <c r="AH16" s="40">
        <f t="shared" si="13"/>
        <v>3.4491521739130433</v>
      </c>
      <c r="AI16" s="40">
        <f t="shared" si="14"/>
        <v>1.3526086956521739</v>
      </c>
      <c r="AJ16" s="40">
        <f t="shared" si="15"/>
        <v>4.3734347826086957</v>
      </c>
      <c r="AK16" s="40">
        <f t="shared" si="16"/>
        <v>1.194804347826087</v>
      </c>
      <c r="AL16" s="40">
        <f t="shared" si="17"/>
        <v>0</v>
      </c>
      <c r="AM16" s="28">
        <f t="shared" si="18"/>
        <v>22.543478260869563</v>
      </c>
    </row>
    <row r="17" spans="1:40" ht="15">
      <c r="A17" s="13">
        <v>1964</v>
      </c>
      <c r="B17" s="40">
        <v>22.2</v>
      </c>
      <c r="C17" s="58" t="s">
        <v>69</v>
      </c>
      <c r="D17" s="40">
        <v>13.6</v>
      </c>
      <c r="E17" s="40">
        <v>12.3</v>
      </c>
      <c r="F17" s="40">
        <v>7.4</v>
      </c>
      <c r="G17" s="58" t="s">
        <v>69</v>
      </c>
      <c r="H17" s="40">
        <v>14.8</v>
      </c>
      <c r="I17" s="40">
        <v>5.9</v>
      </c>
      <c r="J17" s="40">
        <v>18.899999999999999</v>
      </c>
      <c r="K17" s="40">
        <v>5</v>
      </c>
      <c r="L17" s="75">
        <f t="shared" si="19"/>
        <v>-9.9999999999994316E-2</v>
      </c>
      <c r="M17" s="61">
        <v>103401</v>
      </c>
      <c r="N17" s="61">
        <f t="shared" si="0"/>
        <v>22955.021999999997</v>
      </c>
      <c r="O17" s="70" t="s">
        <v>69</v>
      </c>
      <c r="P17" s="61">
        <f t="shared" si="1"/>
        <v>14062.535999999998</v>
      </c>
      <c r="Q17" s="61">
        <f t="shared" si="2"/>
        <v>12718.323</v>
      </c>
      <c r="R17" s="61">
        <f t="shared" si="3"/>
        <v>7651.674</v>
      </c>
      <c r="S17" s="70" t="s">
        <v>69</v>
      </c>
      <c r="T17" s="61">
        <f t="shared" si="4"/>
        <v>15303.348</v>
      </c>
      <c r="U17" s="61">
        <f t="shared" si="5"/>
        <v>6100.6590000000006</v>
      </c>
      <c r="V17" s="61">
        <f t="shared" si="6"/>
        <v>19542.789000000001</v>
      </c>
      <c r="W17" s="61">
        <f t="shared" si="7"/>
        <v>5170.05</v>
      </c>
      <c r="X17" s="76">
        <f t="shared" si="8"/>
        <v>-103.40099999999413</v>
      </c>
      <c r="Y17" s="61">
        <v>449160</v>
      </c>
      <c r="Z17" s="26"/>
      <c r="AA17" s="74">
        <v>449</v>
      </c>
      <c r="AB17" s="40">
        <f t="shared" si="9"/>
        <v>5.1124770601336298</v>
      </c>
      <c r="AC17" s="58" t="s">
        <v>69</v>
      </c>
      <c r="AD17" s="40">
        <f t="shared" si="10"/>
        <v>3.131967928730512</v>
      </c>
      <c r="AE17" s="40">
        <f t="shared" si="11"/>
        <v>2.83258864142539</v>
      </c>
      <c r="AF17" s="40">
        <f t="shared" si="12"/>
        <v>1.7041590200445436</v>
      </c>
      <c r="AG17" s="58" t="s">
        <v>69</v>
      </c>
      <c r="AH17" s="40">
        <f t="shared" si="13"/>
        <v>3.4083180400890871</v>
      </c>
      <c r="AI17" s="40">
        <f t="shared" si="14"/>
        <v>1.3587213808463252</v>
      </c>
      <c r="AJ17" s="40">
        <f t="shared" si="15"/>
        <v>4.3525142538975503</v>
      </c>
      <c r="AK17" s="40">
        <f t="shared" si="16"/>
        <v>1.1514587973273942</v>
      </c>
      <c r="AL17" s="75">
        <f t="shared" si="17"/>
        <v>-2.3029175946546576E-2</v>
      </c>
      <c r="AM17" s="28">
        <f t="shared" si="18"/>
        <v>23.029175946547884</v>
      </c>
    </row>
    <row r="18" spans="1:40" ht="15">
      <c r="A18" s="13">
        <v>1963</v>
      </c>
      <c r="B18" s="40">
        <v>21.7</v>
      </c>
      <c r="C18" s="58" t="s">
        <v>69</v>
      </c>
      <c r="D18" s="40">
        <v>13</v>
      </c>
      <c r="E18" s="40">
        <v>17</v>
      </c>
      <c r="F18" s="40">
        <v>6.9</v>
      </c>
      <c r="G18" s="58" t="s">
        <v>69</v>
      </c>
      <c r="H18" s="40">
        <v>13.9</v>
      </c>
      <c r="I18" s="40">
        <v>6.2</v>
      </c>
      <c r="J18" s="40">
        <v>15.7</v>
      </c>
      <c r="K18" s="40">
        <v>5.6</v>
      </c>
      <c r="L18" s="40">
        <f t="shared" si="19"/>
        <v>0</v>
      </c>
      <c r="M18" s="61">
        <v>102806</v>
      </c>
      <c r="N18" s="61">
        <f t="shared" si="0"/>
        <v>22308.901999999998</v>
      </c>
      <c r="O18" s="70" t="s">
        <v>69</v>
      </c>
      <c r="P18" s="61">
        <f t="shared" si="1"/>
        <v>13364.78</v>
      </c>
      <c r="Q18" s="61">
        <f t="shared" si="2"/>
        <v>17477.02</v>
      </c>
      <c r="R18" s="61">
        <f t="shared" si="3"/>
        <v>7093.6140000000005</v>
      </c>
      <c r="S18" s="70" t="s">
        <v>69</v>
      </c>
      <c r="T18" s="61">
        <f t="shared" si="4"/>
        <v>14290.034000000001</v>
      </c>
      <c r="U18" s="61">
        <f t="shared" si="5"/>
        <v>6373.9720000000007</v>
      </c>
      <c r="V18" s="61">
        <f t="shared" si="6"/>
        <v>16140.541999999999</v>
      </c>
      <c r="W18" s="61">
        <f t="shared" si="7"/>
        <v>5757.1359999999995</v>
      </c>
      <c r="X18" s="61">
        <f t="shared" si="8"/>
        <v>0</v>
      </c>
      <c r="Y18" s="61">
        <v>404880</v>
      </c>
      <c r="Z18" s="26"/>
      <c r="AA18" s="74">
        <v>405</v>
      </c>
      <c r="AB18" s="40">
        <f t="shared" si="9"/>
        <v>5.5083708641975297</v>
      </c>
      <c r="AC18" s="58" t="s">
        <v>69</v>
      </c>
      <c r="AD18" s="40">
        <f t="shared" si="10"/>
        <v>3.2999456790123456</v>
      </c>
      <c r="AE18" s="40">
        <f t="shared" si="11"/>
        <v>4.3153135802469134</v>
      </c>
      <c r="AF18" s="40">
        <f t="shared" si="12"/>
        <v>1.7515096296296297</v>
      </c>
      <c r="AG18" s="58" t="s">
        <v>69</v>
      </c>
      <c r="AH18" s="40">
        <f t="shared" si="13"/>
        <v>3.5284034567901239</v>
      </c>
      <c r="AI18" s="40">
        <f t="shared" si="14"/>
        <v>1.5738202469135805</v>
      </c>
      <c r="AJ18" s="40">
        <f t="shared" si="15"/>
        <v>3.9853190123456788</v>
      </c>
      <c r="AK18" s="40">
        <f t="shared" si="16"/>
        <v>1.4215150617283949</v>
      </c>
      <c r="AL18" s="40">
        <f t="shared" si="17"/>
        <v>0</v>
      </c>
      <c r="AM18" s="28">
        <f t="shared" si="18"/>
        <v>25.384197530864196</v>
      </c>
    </row>
    <row r="19" spans="1:40" ht="15">
      <c r="A19" s="13">
        <v>1962</v>
      </c>
      <c r="B19" s="40">
        <v>24.5</v>
      </c>
      <c r="C19" s="58" t="s">
        <v>69</v>
      </c>
      <c r="D19" s="40">
        <v>12.8</v>
      </c>
      <c r="E19" s="40">
        <v>12.2</v>
      </c>
      <c r="F19" s="40">
        <v>6.6</v>
      </c>
      <c r="G19" s="58" t="s">
        <v>69</v>
      </c>
      <c r="H19" s="40">
        <v>15</v>
      </c>
      <c r="I19" s="40">
        <v>6.8</v>
      </c>
      <c r="J19" s="40">
        <v>15.7</v>
      </c>
      <c r="K19" s="40">
        <v>6.5</v>
      </c>
      <c r="L19" s="75">
        <f t="shared" si="19"/>
        <v>-9.9999999999994316E-2</v>
      </c>
      <c r="M19" s="61">
        <v>88904</v>
      </c>
      <c r="N19" s="61">
        <f t="shared" si="0"/>
        <v>21781.48</v>
      </c>
      <c r="O19" s="70" t="s">
        <v>69</v>
      </c>
      <c r="P19" s="61">
        <f t="shared" si="1"/>
        <v>11379.712</v>
      </c>
      <c r="Q19" s="61">
        <f t="shared" si="2"/>
        <v>10846.288</v>
      </c>
      <c r="R19" s="61">
        <f t="shared" si="3"/>
        <v>5867.6640000000007</v>
      </c>
      <c r="S19" s="70" t="s">
        <v>69</v>
      </c>
      <c r="T19" s="61">
        <f t="shared" si="4"/>
        <v>13335.6</v>
      </c>
      <c r="U19" s="61">
        <f t="shared" si="5"/>
        <v>6045.4719999999998</v>
      </c>
      <c r="V19" s="61">
        <f t="shared" si="6"/>
        <v>13957.928</v>
      </c>
      <c r="W19" s="61">
        <f t="shared" si="7"/>
        <v>5778.76</v>
      </c>
      <c r="X19" s="76">
        <f t="shared" si="8"/>
        <v>-88.903999999994937</v>
      </c>
      <c r="Y19" s="61">
        <v>361160</v>
      </c>
      <c r="Z19" s="26"/>
      <c r="AA19" s="74">
        <v>361</v>
      </c>
      <c r="AB19" s="40">
        <f t="shared" si="9"/>
        <v>6.0336509695290861</v>
      </c>
      <c r="AC19" s="58" t="s">
        <v>69</v>
      </c>
      <c r="AD19" s="40">
        <f t="shared" si="10"/>
        <v>3.1522747922437673</v>
      </c>
      <c r="AE19" s="40">
        <f t="shared" si="11"/>
        <v>3.0045119113573406</v>
      </c>
      <c r="AF19" s="40">
        <f t="shared" si="12"/>
        <v>1.6253916897506926</v>
      </c>
      <c r="AG19" s="58" t="s">
        <v>69</v>
      </c>
      <c r="AH19" s="40">
        <f t="shared" si="13"/>
        <v>3.6940720221606647</v>
      </c>
      <c r="AI19" s="40">
        <f t="shared" si="14"/>
        <v>1.6746459833795013</v>
      </c>
      <c r="AJ19" s="40">
        <f t="shared" si="15"/>
        <v>3.8664620498614961</v>
      </c>
      <c r="AK19" s="40">
        <f t="shared" si="16"/>
        <v>1.600764542936288</v>
      </c>
      <c r="AL19" s="75">
        <f t="shared" si="17"/>
        <v>-2.462714681440303E-2</v>
      </c>
      <c r="AM19" s="28">
        <f t="shared" si="18"/>
        <v>24.627146814404437</v>
      </c>
    </row>
    <row r="20" spans="1:40" ht="15">
      <c r="A20" s="13">
        <v>1961</v>
      </c>
      <c r="B20" s="40">
        <v>26.8</v>
      </c>
      <c r="C20" s="58" t="s">
        <v>69</v>
      </c>
      <c r="D20" s="40">
        <v>13.9</v>
      </c>
      <c r="E20" s="40">
        <v>11.5</v>
      </c>
      <c r="F20" s="40">
        <v>6.3</v>
      </c>
      <c r="G20" s="58" t="s">
        <v>69</v>
      </c>
      <c r="H20" s="40">
        <v>13.6</v>
      </c>
      <c r="I20" s="40">
        <v>7.8</v>
      </c>
      <c r="J20" s="40">
        <v>13.6</v>
      </c>
      <c r="K20" s="40">
        <v>6.6</v>
      </c>
      <c r="L20" s="75">
        <f t="shared" si="19"/>
        <v>-9.9999999999980105E-2</v>
      </c>
      <c r="M20" s="61">
        <v>78416</v>
      </c>
      <c r="N20" s="61">
        <f t="shared" si="0"/>
        <v>21015.488000000001</v>
      </c>
      <c r="O20" s="70" t="s">
        <v>69</v>
      </c>
      <c r="P20" s="61">
        <f t="shared" si="1"/>
        <v>10899.824000000001</v>
      </c>
      <c r="Q20" s="61">
        <f t="shared" si="2"/>
        <v>9017.84</v>
      </c>
      <c r="R20" s="61">
        <f t="shared" si="3"/>
        <v>4940.2079999999996</v>
      </c>
      <c r="S20" s="70" t="s">
        <v>69</v>
      </c>
      <c r="T20" s="61">
        <f t="shared" si="4"/>
        <v>10664.575999999999</v>
      </c>
      <c r="U20" s="61">
        <f t="shared" si="5"/>
        <v>6116.4479999999994</v>
      </c>
      <c r="V20" s="61">
        <f t="shared" si="6"/>
        <v>10664.575999999999</v>
      </c>
      <c r="W20" s="61">
        <f t="shared" si="7"/>
        <v>5175.4560000000001</v>
      </c>
      <c r="X20" s="76">
        <f t="shared" si="8"/>
        <v>-78.415999999984393</v>
      </c>
      <c r="Y20" s="61">
        <v>323460</v>
      </c>
      <c r="Z20" s="26"/>
      <c r="AA20" s="74">
        <v>323</v>
      </c>
      <c r="AB20" s="40">
        <f t="shared" si="9"/>
        <v>6.5063430340557282</v>
      </c>
      <c r="AC20" s="58" t="s">
        <v>69</v>
      </c>
      <c r="AD20" s="40">
        <f t="shared" si="10"/>
        <v>3.374558513931889</v>
      </c>
      <c r="AE20" s="40">
        <f t="shared" si="11"/>
        <v>2.7919009287925696</v>
      </c>
      <c r="AF20" s="40">
        <f t="shared" si="12"/>
        <v>1.5294761609907119</v>
      </c>
      <c r="AG20" s="58" t="s">
        <v>69</v>
      </c>
      <c r="AH20" s="40">
        <f t="shared" si="13"/>
        <v>3.3017263157894732</v>
      </c>
      <c r="AI20" s="40">
        <f t="shared" si="14"/>
        <v>1.8936371517027861</v>
      </c>
      <c r="AJ20" s="40">
        <f t="shared" si="15"/>
        <v>3.3017263157894732</v>
      </c>
      <c r="AK20" s="40">
        <f t="shared" si="16"/>
        <v>1.6023083591331271</v>
      </c>
      <c r="AL20" s="75">
        <f t="shared" si="17"/>
        <v>-2.4277399380800122E-2</v>
      </c>
      <c r="AM20" s="28">
        <f t="shared" si="18"/>
        <v>24.277399380804958</v>
      </c>
    </row>
    <row r="21" spans="1:40" ht="15">
      <c r="A21" s="13">
        <v>1960</v>
      </c>
      <c r="B21" s="40">
        <v>27.8</v>
      </c>
      <c r="C21" s="58" t="s">
        <v>69</v>
      </c>
      <c r="D21" s="40">
        <v>13.7</v>
      </c>
      <c r="E21" s="40">
        <v>9.3000000000000007</v>
      </c>
      <c r="F21" s="40">
        <v>5.5</v>
      </c>
      <c r="G21" s="58" t="s">
        <v>69</v>
      </c>
      <c r="H21" s="40">
        <v>13.5</v>
      </c>
      <c r="I21" s="40">
        <v>10</v>
      </c>
      <c r="J21" s="40">
        <v>13.1</v>
      </c>
      <c r="K21" s="40">
        <v>7.1</v>
      </c>
      <c r="L21" s="40">
        <f t="shared" si="19"/>
        <v>0</v>
      </c>
      <c r="M21" s="61">
        <v>72241</v>
      </c>
      <c r="N21" s="61">
        <f t="shared" si="0"/>
        <v>20082.998</v>
      </c>
      <c r="O21" s="70" t="s">
        <v>69</v>
      </c>
      <c r="P21" s="61">
        <f t="shared" si="1"/>
        <v>9897.0169999999998</v>
      </c>
      <c r="Q21" s="61">
        <f t="shared" si="2"/>
        <v>6718.4130000000005</v>
      </c>
      <c r="R21" s="61">
        <f t="shared" si="3"/>
        <v>3973.2550000000001</v>
      </c>
      <c r="S21" s="70" t="s">
        <v>69</v>
      </c>
      <c r="T21" s="61">
        <f t="shared" si="4"/>
        <v>9752.5349999999999</v>
      </c>
      <c r="U21" s="61">
        <f t="shared" si="5"/>
        <v>7224.1</v>
      </c>
      <c r="V21" s="61">
        <f t="shared" si="6"/>
        <v>9463.5709999999999</v>
      </c>
      <c r="W21" s="61">
        <f t="shared" si="7"/>
        <v>5129.1109999999999</v>
      </c>
      <c r="X21" s="61">
        <f t="shared" si="8"/>
        <v>0</v>
      </c>
      <c r="Y21" s="61">
        <v>296510</v>
      </c>
      <c r="Z21" s="26"/>
      <c r="AA21" s="74">
        <v>297</v>
      </c>
      <c r="AB21" s="40">
        <f t="shared" si="9"/>
        <v>6.7619521885521889</v>
      </c>
      <c r="AC21" s="58" t="s">
        <v>69</v>
      </c>
      <c r="AD21" s="40">
        <f t="shared" si="10"/>
        <v>3.332328956228956</v>
      </c>
      <c r="AE21" s="40">
        <f t="shared" si="11"/>
        <v>2.2620919191919193</v>
      </c>
      <c r="AF21" s="40">
        <f t="shared" si="12"/>
        <v>1.3377962962962964</v>
      </c>
      <c r="AG21" s="58" t="s">
        <v>69</v>
      </c>
      <c r="AH21" s="40">
        <f t="shared" si="13"/>
        <v>3.2836818181818184</v>
      </c>
      <c r="AI21" s="40">
        <f t="shared" si="14"/>
        <v>2.4323569023569025</v>
      </c>
      <c r="AJ21" s="40">
        <f t="shared" si="15"/>
        <v>3.1863875420875418</v>
      </c>
      <c r="AK21" s="40">
        <f t="shared" si="16"/>
        <v>1.7269734006734005</v>
      </c>
      <c r="AL21" s="40">
        <f t="shared" si="17"/>
        <v>0</v>
      </c>
      <c r="AM21" s="28">
        <f t="shared" si="18"/>
        <v>24.323569023569025</v>
      </c>
    </row>
    <row r="22" spans="1:40" ht="15">
      <c r="A22" s="13">
        <v>1959</v>
      </c>
      <c r="B22" s="40">
        <v>26.7</v>
      </c>
      <c r="C22" s="58" t="s">
        <v>69</v>
      </c>
      <c r="D22" s="40">
        <v>13.1</v>
      </c>
      <c r="E22" s="40">
        <v>11.7</v>
      </c>
      <c r="F22" s="40">
        <v>5.7</v>
      </c>
      <c r="G22" s="58" t="s">
        <v>69</v>
      </c>
      <c r="H22" s="40">
        <v>13</v>
      </c>
      <c r="I22" s="40">
        <v>9.8000000000000007</v>
      </c>
      <c r="J22" s="40">
        <v>12.5</v>
      </c>
      <c r="K22" s="40">
        <v>7.5</v>
      </c>
      <c r="L22" s="40">
        <f t="shared" si="19"/>
        <v>0</v>
      </c>
      <c r="M22" s="61">
        <v>69441</v>
      </c>
      <c r="N22" s="61">
        <f t="shared" si="0"/>
        <v>18540.746999999999</v>
      </c>
      <c r="O22" s="70" t="s">
        <v>69</v>
      </c>
      <c r="P22" s="61">
        <f t="shared" si="1"/>
        <v>9096.7710000000006</v>
      </c>
      <c r="Q22" s="61">
        <f t="shared" si="2"/>
        <v>8124.5969999999998</v>
      </c>
      <c r="R22" s="61">
        <f t="shared" si="3"/>
        <v>3958.1370000000002</v>
      </c>
      <c r="S22" s="70" t="s">
        <v>69</v>
      </c>
      <c r="T22" s="61">
        <f t="shared" si="4"/>
        <v>9027.33</v>
      </c>
      <c r="U22" s="61">
        <f t="shared" si="5"/>
        <v>6805.2180000000008</v>
      </c>
      <c r="V22" s="61">
        <f t="shared" si="6"/>
        <v>8680.125</v>
      </c>
      <c r="W22" s="61">
        <f t="shared" si="7"/>
        <v>5208.0749999999998</v>
      </c>
      <c r="X22" s="61">
        <f t="shared" si="8"/>
        <v>0</v>
      </c>
      <c r="Y22" s="61">
        <v>272560</v>
      </c>
      <c r="Z22" s="26"/>
      <c r="AA22" s="74">
        <v>273</v>
      </c>
      <c r="AB22" s="40">
        <f t="shared" si="9"/>
        <v>6.7914824175824178</v>
      </c>
      <c r="AC22" s="58" t="s">
        <v>69</v>
      </c>
      <c r="AD22" s="40">
        <f t="shared" si="10"/>
        <v>3.3321505494505499</v>
      </c>
      <c r="AE22" s="40">
        <f t="shared" si="11"/>
        <v>2.9760428571428568</v>
      </c>
      <c r="AF22" s="40">
        <f t="shared" si="12"/>
        <v>1.4498670329670331</v>
      </c>
      <c r="AG22" s="58" t="s">
        <v>69</v>
      </c>
      <c r="AH22" s="40">
        <f t="shared" si="13"/>
        <v>3.3067142857142855</v>
      </c>
      <c r="AI22" s="40">
        <f t="shared" si="14"/>
        <v>2.4927538461538465</v>
      </c>
      <c r="AJ22" s="40">
        <f t="shared" si="15"/>
        <v>3.1795329670329671</v>
      </c>
      <c r="AK22" s="40">
        <f t="shared" si="16"/>
        <v>1.9077197802197803</v>
      </c>
      <c r="AL22" s="40">
        <f t="shared" si="17"/>
        <v>0</v>
      </c>
      <c r="AM22" s="28">
        <f t="shared" si="18"/>
        <v>25.436263736263736</v>
      </c>
    </row>
    <row r="23" spans="1:40" ht="15">
      <c r="A23" s="13">
        <v>1958</v>
      </c>
      <c r="B23" s="40">
        <v>25.6</v>
      </c>
      <c r="C23" s="58" t="s">
        <v>69</v>
      </c>
      <c r="D23" s="40">
        <v>14.3</v>
      </c>
      <c r="E23" s="40">
        <v>11.8</v>
      </c>
      <c r="F23" s="40">
        <v>6.3</v>
      </c>
      <c r="G23" s="58" t="s">
        <v>69</v>
      </c>
      <c r="H23" s="40">
        <v>13.1</v>
      </c>
      <c r="I23" s="40">
        <v>8.8000000000000007</v>
      </c>
      <c r="J23" s="40">
        <v>12.2</v>
      </c>
      <c r="K23" s="40">
        <v>7.9</v>
      </c>
      <c r="L23" s="40">
        <f t="shared" si="19"/>
        <v>0</v>
      </c>
      <c r="M23" s="61">
        <v>63653</v>
      </c>
      <c r="N23" s="61">
        <f t="shared" si="0"/>
        <v>16295.168</v>
      </c>
      <c r="O23" s="70" t="s">
        <v>69</v>
      </c>
      <c r="P23" s="61">
        <f t="shared" si="1"/>
        <v>9102.3790000000008</v>
      </c>
      <c r="Q23" s="61">
        <f t="shared" si="2"/>
        <v>7511.0540000000001</v>
      </c>
      <c r="R23" s="61">
        <f t="shared" si="3"/>
        <v>4010.1389999999997</v>
      </c>
      <c r="S23" s="70" t="s">
        <v>69</v>
      </c>
      <c r="T23" s="61">
        <f t="shared" si="4"/>
        <v>8338.5429999999997</v>
      </c>
      <c r="U23" s="61">
        <f t="shared" si="5"/>
        <v>5601.4639999999999</v>
      </c>
      <c r="V23" s="61">
        <f t="shared" si="6"/>
        <v>7765.6660000000002</v>
      </c>
      <c r="W23" s="61">
        <f t="shared" si="7"/>
        <v>5028.5870000000004</v>
      </c>
      <c r="X23" s="61">
        <f t="shared" si="8"/>
        <v>0</v>
      </c>
      <c r="Y23" s="61">
        <v>248500</v>
      </c>
      <c r="Z23" s="26"/>
      <c r="AA23" s="74">
        <v>249</v>
      </c>
      <c r="AB23" s="40">
        <f t="shared" si="9"/>
        <v>6.5442441767068278</v>
      </c>
      <c r="AC23" s="58" t="s">
        <v>69</v>
      </c>
      <c r="AD23" s="40">
        <f t="shared" si="10"/>
        <v>3.65557389558233</v>
      </c>
      <c r="AE23" s="40">
        <f t="shared" si="11"/>
        <v>3.0164875502008033</v>
      </c>
      <c r="AF23" s="40">
        <f t="shared" si="12"/>
        <v>1.6104975903614456</v>
      </c>
      <c r="AG23" s="58" t="s">
        <v>69</v>
      </c>
      <c r="AH23" s="40">
        <f t="shared" si="13"/>
        <v>3.3488124497991967</v>
      </c>
      <c r="AI23" s="40">
        <f t="shared" si="14"/>
        <v>2.2495839357429719</v>
      </c>
      <c r="AJ23" s="40">
        <f t="shared" si="15"/>
        <v>3.1187413654618474</v>
      </c>
      <c r="AK23" s="40">
        <f t="shared" si="16"/>
        <v>2.0195128514056226</v>
      </c>
      <c r="AL23" s="40">
        <f t="shared" si="17"/>
        <v>0</v>
      </c>
      <c r="AM23" s="28">
        <f t="shared" si="18"/>
        <v>25.563453815261045</v>
      </c>
    </row>
    <row r="24" spans="1:40" ht="15">
      <c r="A24" s="13">
        <v>1957</v>
      </c>
      <c r="B24" s="40">
        <v>29.5</v>
      </c>
      <c r="C24" s="58" t="s">
        <v>69</v>
      </c>
      <c r="D24" s="40">
        <v>11.1</v>
      </c>
      <c r="E24" s="40">
        <v>12.5</v>
      </c>
      <c r="F24" s="40">
        <v>6.5</v>
      </c>
      <c r="G24" s="58" t="s">
        <v>69</v>
      </c>
      <c r="H24" s="40">
        <v>13.3</v>
      </c>
      <c r="I24" s="40">
        <v>9.5</v>
      </c>
      <c r="J24" s="40">
        <v>11.3</v>
      </c>
      <c r="K24" s="40">
        <v>6.3</v>
      </c>
      <c r="L24" s="40">
        <f t="shared" si="19"/>
        <v>0</v>
      </c>
      <c r="M24" s="61">
        <v>57981</v>
      </c>
      <c r="N24" s="61">
        <f t="shared" si="0"/>
        <v>17104.395</v>
      </c>
      <c r="O24" s="70" t="s">
        <v>69</v>
      </c>
      <c r="P24" s="61">
        <f t="shared" si="1"/>
        <v>6435.8909999999996</v>
      </c>
      <c r="Q24" s="61">
        <f t="shared" si="2"/>
        <v>7247.625</v>
      </c>
      <c r="R24" s="61">
        <f t="shared" si="3"/>
        <v>3768.7649999999999</v>
      </c>
      <c r="S24" s="70" t="s">
        <v>69</v>
      </c>
      <c r="T24" s="61">
        <f t="shared" si="4"/>
        <v>7711.4730000000009</v>
      </c>
      <c r="U24" s="61">
        <f t="shared" si="5"/>
        <v>5508.1949999999997</v>
      </c>
      <c r="V24" s="61">
        <f t="shared" si="6"/>
        <v>6551.8530000000001</v>
      </c>
      <c r="W24" s="61">
        <f t="shared" si="7"/>
        <v>3652.8029999999999</v>
      </c>
      <c r="X24" s="61">
        <f t="shared" si="8"/>
        <v>0</v>
      </c>
      <c r="Y24" s="61">
        <v>215900</v>
      </c>
      <c r="Z24" s="26"/>
      <c r="AA24" s="74">
        <v>216</v>
      </c>
      <c r="AB24" s="40">
        <f t="shared" si="9"/>
        <v>7.9187013888888886</v>
      </c>
      <c r="AC24" s="58" t="s">
        <v>69</v>
      </c>
      <c r="AD24" s="40">
        <f t="shared" si="10"/>
        <v>2.9795791666666664</v>
      </c>
      <c r="AE24" s="40">
        <f t="shared" si="11"/>
        <v>3.3553819444444444</v>
      </c>
      <c r="AF24" s="40">
        <f t="shared" si="12"/>
        <v>1.7447986111111111</v>
      </c>
      <c r="AG24" s="58" t="s">
        <v>69</v>
      </c>
      <c r="AH24" s="40">
        <f t="shared" si="13"/>
        <v>3.5701263888888892</v>
      </c>
      <c r="AI24" s="40">
        <f t="shared" si="14"/>
        <v>2.5500902777777776</v>
      </c>
      <c r="AJ24" s="40">
        <f t="shared" si="15"/>
        <v>3.0332652777777782</v>
      </c>
      <c r="AK24" s="40">
        <f t="shared" si="16"/>
        <v>1.6911125</v>
      </c>
      <c r="AL24" s="40">
        <f t="shared" si="17"/>
        <v>0</v>
      </c>
      <c r="AM24" s="28">
        <f t="shared" si="18"/>
        <v>26.843055555555555</v>
      </c>
    </row>
    <row r="25" spans="1:40" ht="15">
      <c r="A25" s="13">
        <v>1956</v>
      </c>
      <c r="B25" s="40">
        <v>28.2</v>
      </c>
      <c r="C25" s="58" t="s">
        <v>69</v>
      </c>
      <c r="D25" s="40">
        <v>10.9</v>
      </c>
      <c r="E25" s="40">
        <v>15</v>
      </c>
      <c r="F25" s="40">
        <v>7.6</v>
      </c>
      <c r="G25" s="58" t="s">
        <v>69</v>
      </c>
      <c r="H25" s="40">
        <v>13.1</v>
      </c>
      <c r="I25" s="40">
        <v>9.6</v>
      </c>
      <c r="J25" s="40">
        <v>9.4</v>
      </c>
      <c r="K25" s="40">
        <v>6.2</v>
      </c>
      <c r="L25" s="40">
        <f t="shared" si="19"/>
        <v>0</v>
      </c>
      <c r="M25" s="61">
        <v>54585</v>
      </c>
      <c r="N25" s="61">
        <f t="shared" si="0"/>
        <v>15392.97</v>
      </c>
      <c r="O25" s="70" t="s">
        <v>69</v>
      </c>
      <c r="P25" s="61">
        <f t="shared" si="1"/>
        <v>5949.7650000000003</v>
      </c>
      <c r="Q25" s="61">
        <f t="shared" si="2"/>
        <v>8187.75</v>
      </c>
      <c r="R25" s="61">
        <f t="shared" si="3"/>
        <v>4148.46</v>
      </c>
      <c r="S25" s="70" t="s">
        <v>69</v>
      </c>
      <c r="T25" s="61">
        <f t="shared" si="4"/>
        <v>7150.6350000000002</v>
      </c>
      <c r="U25" s="61">
        <f t="shared" si="5"/>
        <v>5240.16</v>
      </c>
      <c r="V25" s="61">
        <f t="shared" si="6"/>
        <v>5130.99</v>
      </c>
      <c r="W25" s="61">
        <f t="shared" si="7"/>
        <v>3384.27</v>
      </c>
      <c r="X25" s="61">
        <f t="shared" si="8"/>
        <v>0</v>
      </c>
      <c r="Y25" s="61">
        <v>192100</v>
      </c>
      <c r="Z25" s="26"/>
      <c r="AA25" s="74">
        <v>193</v>
      </c>
      <c r="AB25" s="40">
        <f t="shared" si="9"/>
        <v>7.975632124352332</v>
      </c>
      <c r="AC25" s="58" t="s">
        <v>69</v>
      </c>
      <c r="AD25" s="40">
        <f t="shared" si="10"/>
        <v>3.082779792746114</v>
      </c>
      <c r="AE25" s="40">
        <f t="shared" si="11"/>
        <v>4.2423575129533679</v>
      </c>
      <c r="AF25" s="40">
        <f t="shared" si="12"/>
        <v>2.1494611398963732</v>
      </c>
      <c r="AG25" s="58" t="s">
        <v>69</v>
      </c>
      <c r="AH25" s="40">
        <f t="shared" si="13"/>
        <v>3.7049922279792744</v>
      </c>
      <c r="AI25" s="40">
        <f t="shared" si="14"/>
        <v>2.7151088082901556</v>
      </c>
      <c r="AJ25" s="40">
        <f t="shared" si="15"/>
        <v>2.6585440414507771</v>
      </c>
      <c r="AK25" s="40">
        <f t="shared" si="16"/>
        <v>1.7535077720207255</v>
      </c>
      <c r="AL25" s="40">
        <f t="shared" si="17"/>
        <v>0</v>
      </c>
      <c r="AM25" s="28">
        <f t="shared" si="18"/>
        <v>28.282383419689122</v>
      </c>
    </row>
    <row r="26" spans="1:40" ht="15">
      <c r="A26" s="13">
        <v>1955</v>
      </c>
      <c r="B26" s="40">
        <v>27.4</v>
      </c>
      <c r="C26" s="58" t="s">
        <v>69</v>
      </c>
      <c r="D26" s="40">
        <v>10.8</v>
      </c>
      <c r="E26" s="40">
        <v>16</v>
      </c>
      <c r="F26" s="40">
        <v>6.7</v>
      </c>
      <c r="G26" s="58" t="s">
        <v>69</v>
      </c>
      <c r="H26" s="40">
        <v>13</v>
      </c>
      <c r="I26" s="40">
        <v>9.9</v>
      </c>
      <c r="J26" s="40">
        <v>9.4</v>
      </c>
      <c r="K26" s="40">
        <v>6.9</v>
      </c>
      <c r="L26" s="75">
        <f t="shared" si="19"/>
        <v>-0.10000000000002274</v>
      </c>
      <c r="M26" s="61">
        <v>48242</v>
      </c>
      <c r="N26" s="61">
        <f t="shared" si="0"/>
        <v>13218.308000000001</v>
      </c>
      <c r="O26" s="70" t="s">
        <v>69</v>
      </c>
      <c r="P26" s="61">
        <f t="shared" si="1"/>
        <v>5210.1360000000004</v>
      </c>
      <c r="Q26" s="61">
        <f t="shared" si="2"/>
        <v>7718.72</v>
      </c>
      <c r="R26" s="61">
        <f t="shared" si="3"/>
        <v>3232.2140000000004</v>
      </c>
      <c r="S26" s="70" t="s">
        <v>69</v>
      </c>
      <c r="T26" s="61">
        <f t="shared" si="4"/>
        <v>6271.46</v>
      </c>
      <c r="U26" s="61">
        <f t="shared" si="5"/>
        <v>4775.9579999999996</v>
      </c>
      <c r="V26" s="61">
        <f t="shared" si="6"/>
        <v>4534.7479999999996</v>
      </c>
      <c r="W26" s="61">
        <f t="shared" si="7"/>
        <v>3328.6979999999999</v>
      </c>
      <c r="X26" s="76">
        <f t="shared" si="8"/>
        <v>-48.242000000010968</v>
      </c>
      <c r="Y26" s="61">
        <v>172800</v>
      </c>
      <c r="Z26" s="26"/>
      <c r="AA26" s="74">
        <v>173</v>
      </c>
      <c r="AB26" s="40">
        <f t="shared" si="9"/>
        <v>7.6406404624277462</v>
      </c>
      <c r="AC26" s="58" t="s">
        <v>69</v>
      </c>
      <c r="AD26" s="40">
        <f t="shared" si="10"/>
        <v>3.0116393063583815</v>
      </c>
      <c r="AE26" s="40">
        <f t="shared" si="11"/>
        <v>4.4616878612716766</v>
      </c>
      <c r="AF26" s="40">
        <f t="shared" si="12"/>
        <v>1.8683317919075146</v>
      </c>
      <c r="AG26" s="58" t="s">
        <v>69</v>
      </c>
      <c r="AH26" s="40">
        <f t="shared" si="13"/>
        <v>3.6251213872832371</v>
      </c>
      <c r="AI26" s="40">
        <f t="shared" si="14"/>
        <v>2.7606693641618496</v>
      </c>
      <c r="AJ26" s="40">
        <f t="shared" si="15"/>
        <v>2.6212416184971095</v>
      </c>
      <c r="AK26" s="40">
        <f t="shared" si="16"/>
        <v>1.9241028901734103</v>
      </c>
      <c r="AL26" s="75">
        <f t="shared" si="17"/>
        <v>-2.7885549132954317E-2</v>
      </c>
      <c r="AM26" s="28">
        <f t="shared" si="18"/>
        <v>27.885549132947972</v>
      </c>
    </row>
    <row r="27" spans="1:40" ht="15">
      <c r="A27" s="13">
        <v>1954</v>
      </c>
      <c r="B27" s="40">
        <v>32.6</v>
      </c>
      <c r="C27" s="58" t="s">
        <v>69</v>
      </c>
      <c r="D27" s="40">
        <v>10.5</v>
      </c>
      <c r="E27" s="40">
        <v>14.2</v>
      </c>
      <c r="F27" s="40">
        <v>7.3</v>
      </c>
      <c r="G27" s="58" t="s">
        <v>69</v>
      </c>
      <c r="H27" s="40">
        <v>9.6999999999999993</v>
      </c>
      <c r="I27" s="40">
        <v>10.5</v>
      </c>
      <c r="J27" s="40">
        <v>9.1</v>
      </c>
      <c r="K27" s="40">
        <v>6.2</v>
      </c>
      <c r="L27" s="75">
        <f t="shared" si="19"/>
        <v>-9.9999999999994316E-2</v>
      </c>
      <c r="M27" s="61">
        <v>45370</v>
      </c>
      <c r="N27" s="61">
        <f t="shared" si="0"/>
        <v>14790.62</v>
      </c>
      <c r="O27" s="70" t="s">
        <v>69</v>
      </c>
      <c r="P27" s="61">
        <f t="shared" si="1"/>
        <v>4763.8500000000004</v>
      </c>
      <c r="Q27" s="61">
        <f t="shared" si="2"/>
        <v>6442.54</v>
      </c>
      <c r="R27" s="61">
        <f t="shared" si="3"/>
        <v>3312.01</v>
      </c>
      <c r="S27" s="70" t="s">
        <v>69</v>
      </c>
      <c r="T27" s="61">
        <f t="shared" si="4"/>
        <v>4400.8899999999994</v>
      </c>
      <c r="U27" s="61">
        <f t="shared" si="5"/>
        <v>4763.8500000000004</v>
      </c>
      <c r="V27" s="61">
        <f t="shared" si="6"/>
        <v>4128.67</v>
      </c>
      <c r="W27" s="61">
        <f t="shared" si="7"/>
        <v>2812.94</v>
      </c>
      <c r="X27" s="76">
        <f t="shared" si="8"/>
        <v>-45.369999999997418</v>
      </c>
      <c r="Y27" s="61">
        <v>161700</v>
      </c>
      <c r="Z27" s="26"/>
      <c r="AA27" s="74">
        <v>162</v>
      </c>
      <c r="AB27" s="40">
        <f t="shared" si="9"/>
        <v>9.1300123456790132</v>
      </c>
      <c r="AC27" s="58" t="s">
        <v>69</v>
      </c>
      <c r="AD27" s="40">
        <f t="shared" si="10"/>
        <v>2.9406481481481483</v>
      </c>
      <c r="AE27" s="40">
        <f t="shared" si="11"/>
        <v>3.9768765432098765</v>
      </c>
      <c r="AF27" s="40">
        <f t="shared" si="12"/>
        <v>2.0444506172839505</v>
      </c>
      <c r="AG27" s="58" t="s">
        <v>69</v>
      </c>
      <c r="AH27" s="40">
        <f t="shared" si="13"/>
        <v>2.7165987654320984</v>
      </c>
      <c r="AI27" s="40">
        <f t="shared" si="14"/>
        <v>2.9406481481481483</v>
      </c>
      <c r="AJ27" s="40">
        <f t="shared" si="15"/>
        <v>2.5485617283950619</v>
      </c>
      <c r="AK27" s="40">
        <f t="shared" si="16"/>
        <v>1.7363827160493828</v>
      </c>
      <c r="AL27" s="75">
        <f t="shared" si="17"/>
        <v>-2.800617283950458E-2</v>
      </c>
      <c r="AM27" s="28">
        <f t="shared" si="18"/>
        <v>28.006172839506178</v>
      </c>
    </row>
    <row r="28" spans="1:40" ht="15">
      <c r="A28" s="13">
        <v>1953</v>
      </c>
      <c r="B28" s="40">
        <v>36.1</v>
      </c>
      <c r="C28" s="58" t="s">
        <v>69</v>
      </c>
      <c r="D28" s="40">
        <v>12.9</v>
      </c>
      <c r="E28" s="40">
        <v>8.5</v>
      </c>
      <c r="F28" s="40">
        <v>7.9</v>
      </c>
      <c r="G28" s="58" t="s">
        <v>69</v>
      </c>
      <c r="H28" s="40">
        <v>9.1999999999999993</v>
      </c>
      <c r="I28" s="40">
        <v>12.1</v>
      </c>
      <c r="J28" s="40">
        <v>8.1</v>
      </c>
      <c r="K28" s="40">
        <v>5.2</v>
      </c>
      <c r="L28" s="40">
        <f t="shared" si="19"/>
        <v>0</v>
      </c>
      <c r="M28" s="61">
        <v>42778</v>
      </c>
      <c r="N28" s="61">
        <f t="shared" si="0"/>
        <v>15442.858</v>
      </c>
      <c r="O28" s="70" t="s">
        <v>69</v>
      </c>
      <c r="P28" s="61">
        <f t="shared" si="1"/>
        <v>5518.362000000001</v>
      </c>
      <c r="Q28" s="61">
        <f t="shared" si="2"/>
        <v>3636.13</v>
      </c>
      <c r="R28" s="61">
        <f t="shared" si="3"/>
        <v>3379.462</v>
      </c>
      <c r="S28" s="70" t="s">
        <v>69</v>
      </c>
      <c r="T28" s="61">
        <f t="shared" si="4"/>
        <v>3935.5759999999996</v>
      </c>
      <c r="U28" s="61">
        <f t="shared" si="5"/>
        <v>5176.1379999999999</v>
      </c>
      <c r="V28" s="61">
        <f t="shared" si="6"/>
        <v>3465.018</v>
      </c>
      <c r="W28" s="61">
        <f t="shared" si="7"/>
        <v>2224.4560000000001</v>
      </c>
      <c r="X28" s="61">
        <f t="shared" si="8"/>
        <v>0</v>
      </c>
      <c r="Y28" s="61">
        <v>152600</v>
      </c>
      <c r="Z28" s="26"/>
      <c r="AA28" s="74">
        <v>153</v>
      </c>
      <c r="AB28" s="40">
        <f t="shared" si="9"/>
        <v>10.093371241830067</v>
      </c>
      <c r="AC28" s="58" t="s">
        <v>69</v>
      </c>
      <c r="AD28" s="40">
        <f t="shared" si="10"/>
        <v>3.6067725490196083</v>
      </c>
      <c r="AE28" s="40">
        <f t="shared" si="11"/>
        <v>2.3765555555555555</v>
      </c>
      <c r="AF28" s="40">
        <f t="shared" si="12"/>
        <v>2.2087986928104577</v>
      </c>
      <c r="AG28" s="58" t="s">
        <v>69</v>
      </c>
      <c r="AH28" s="40">
        <f t="shared" si="13"/>
        <v>2.5722718954248363</v>
      </c>
      <c r="AI28" s="40">
        <f t="shared" si="14"/>
        <v>3.3830967320261438</v>
      </c>
      <c r="AJ28" s="40">
        <f t="shared" si="15"/>
        <v>2.2647176470588235</v>
      </c>
      <c r="AK28" s="40">
        <f t="shared" si="16"/>
        <v>1.4538928104575164</v>
      </c>
      <c r="AL28" s="40">
        <f t="shared" si="17"/>
        <v>0</v>
      </c>
      <c r="AM28" s="28">
        <f t="shared" si="18"/>
        <v>27.95947712418301</v>
      </c>
    </row>
    <row r="29" spans="1:40" ht="15">
      <c r="A29" s="13">
        <v>1952</v>
      </c>
      <c r="B29" s="40">
        <v>36</v>
      </c>
      <c r="C29" s="58" t="s">
        <v>69</v>
      </c>
      <c r="D29" s="40">
        <v>12.2</v>
      </c>
      <c r="E29" s="40">
        <v>8.4</v>
      </c>
      <c r="F29" s="40">
        <v>8</v>
      </c>
      <c r="G29" s="58" t="s">
        <v>69</v>
      </c>
      <c r="H29" s="40">
        <v>9.6999999999999993</v>
      </c>
      <c r="I29" s="40">
        <v>11</v>
      </c>
      <c r="J29" s="40">
        <v>9</v>
      </c>
      <c r="K29" s="40">
        <v>5.7</v>
      </c>
      <c r="L29" s="40">
        <f t="shared" si="19"/>
        <v>0</v>
      </c>
      <c r="M29" s="61">
        <v>38716</v>
      </c>
      <c r="N29" s="61">
        <f t="shared" si="0"/>
        <v>13937.76</v>
      </c>
      <c r="O29" s="70" t="s">
        <v>69</v>
      </c>
      <c r="P29" s="61">
        <f t="shared" si="1"/>
        <v>4723.3519999999999</v>
      </c>
      <c r="Q29" s="61">
        <f t="shared" si="2"/>
        <v>3252.1440000000002</v>
      </c>
      <c r="R29" s="61">
        <f t="shared" si="3"/>
        <v>3097.28</v>
      </c>
      <c r="S29" s="70" t="s">
        <v>69</v>
      </c>
      <c r="T29" s="61">
        <f t="shared" si="4"/>
        <v>3755.4519999999993</v>
      </c>
      <c r="U29" s="61">
        <f t="shared" si="5"/>
        <v>4258.76</v>
      </c>
      <c r="V29" s="61">
        <f t="shared" si="6"/>
        <v>3484.44</v>
      </c>
      <c r="W29" s="61">
        <f t="shared" si="7"/>
        <v>2206.8119999999999</v>
      </c>
      <c r="X29" s="61">
        <f t="shared" si="8"/>
        <v>0</v>
      </c>
      <c r="Y29" s="61">
        <v>146400</v>
      </c>
      <c r="Z29" s="26"/>
      <c r="AA29" s="74">
        <v>147</v>
      </c>
      <c r="AB29" s="40">
        <f t="shared" si="9"/>
        <v>9.4814693877551015</v>
      </c>
      <c r="AC29" s="58" t="s">
        <v>69</v>
      </c>
      <c r="AD29" s="40">
        <f t="shared" si="10"/>
        <v>3.2131646258503404</v>
      </c>
      <c r="AE29" s="40">
        <f t="shared" si="11"/>
        <v>2.2123428571428572</v>
      </c>
      <c r="AF29" s="40">
        <f t="shared" si="12"/>
        <v>2.1069931972789115</v>
      </c>
      <c r="AG29" s="58" t="s">
        <v>69</v>
      </c>
      <c r="AH29" s="40">
        <f t="shared" si="13"/>
        <v>2.5547292517006799</v>
      </c>
      <c r="AI29" s="40">
        <f t="shared" si="14"/>
        <v>2.8971156462585035</v>
      </c>
      <c r="AJ29" s="40">
        <f t="shared" si="15"/>
        <v>2.3703673469387754</v>
      </c>
      <c r="AK29" s="40">
        <f t="shared" si="16"/>
        <v>1.5012326530612243</v>
      </c>
      <c r="AL29" s="40">
        <f t="shared" si="17"/>
        <v>0</v>
      </c>
      <c r="AM29" s="28">
        <f t="shared" si="18"/>
        <v>26.33741496598639</v>
      </c>
    </row>
    <row r="30" spans="1:40" ht="15">
      <c r="A30" s="13">
        <v>1951</v>
      </c>
      <c r="B30" s="40">
        <v>29.9</v>
      </c>
      <c r="C30" s="58" t="s">
        <v>69</v>
      </c>
      <c r="D30" s="40">
        <v>13.9</v>
      </c>
      <c r="E30" s="40">
        <v>10</v>
      </c>
      <c r="F30" s="40">
        <v>10</v>
      </c>
      <c r="G30" s="58" t="s">
        <v>69</v>
      </c>
      <c r="H30" s="40">
        <v>8.9</v>
      </c>
      <c r="I30" s="40">
        <v>12.7</v>
      </c>
      <c r="J30" s="40">
        <v>8.1999999999999993</v>
      </c>
      <c r="K30" s="40">
        <v>6.4</v>
      </c>
      <c r="L30" s="40">
        <f t="shared" si="19"/>
        <v>0</v>
      </c>
      <c r="M30" s="61">
        <v>30723</v>
      </c>
      <c r="N30" s="61">
        <f t="shared" si="0"/>
        <v>9186.1769999999997</v>
      </c>
      <c r="O30" s="70" t="s">
        <v>69</v>
      </c>
      <c r="P30" s="61">
        <f t="shared" si="1"/>
        <v>4270.4970000000003</v>
      </c>
      <c r="Q30" s="61">
        <f t="shared" si="2"/>
        <v>3072.3</v>
      </c>
      <c r="R30" s="61">
        <f t="shared" si="3"/>
        <v>3072.3</v>
      </c>
      <c r="S30" s="70" t="s">
        <v>69</v>
      </c>
      <c r="T30" s="61">
        <f t="shared" si="4"/>
        <v>2734.3470000000002</v>
      </c>
      <c r="U30" s="61">
        <f t="shared" si="5"/>
        <v>3901.8209999999999</v>
      </c>
      <c r="V30" s="61">
        <f t="shared" si="6"/>
        <v>2519.2859999999996</v>
      </c>
      <c r="W30" s="61">
        <f t="shared" si="7"/>
        <v>1966.2720000000002</v>
      </c>
      <c r="X30" s="61">
        <f t="shared" si="8"/>
        <v>0</v>
      </c>
      <c r="Y30" s="61"/>
      <c r="Z30" s="26"/>
      <c r="AA30" s="74">
        <v>125</v>
      </c>
      <c r="AB30" s="40">
        <f t="shared" si="9"/>
        <v>7.3489415999999999</v>
      </c>
      <c r="AC30" s="58" t="s">
        <v>69</v>
      </c>
      <c r="AD30" s="40">
        <f t="shared" si="10"/>
        <v>3.4163976000000003</v>
      </c>
      <c r="AE30" s="40">
        <f t="shared" si="11"/>
        <v>2.45784</v>
      </c>
      <c r="AF30" s="40">
        <f t="shared" si="12"/>
        <v>2.45784</v>
      </c>
      <c r="AG30" s="58" t="s">
        <v>69</v>
      </c>
      <c r="AH30" s="40">
        <f t="shared" si="13"/>
        <v>2.1874776000000002</v>
      </c>
      <c r="AI30" s="40">
        <f t="shared" si="14"/>
        <v>3.1214567999999998</v>
      </c>
      <c r="AJ30" s="40">
        <f t="shared" si="15"/>
        <v>2.0154287999999996</v>
      </c>
      <c r="AK30" s="40">
        <f t="shared" si="16"/>
        <v>1.5730176</v>
      </c>
      <c r="AL30" s="40">
        <f t="shared" si="17"/>
        <v>0</v>
      </c>
      <c r="AM30" s="28">
        <f t="shared" si="18"/>
        <v>24.578400000000002</v>
      </c>
    </row>
    <row r="31" spans="1:40" ht="15">
      <c r="A31" s="13">
        <v>1950</v>
      </c>
      <c r="B31" s="40">
        <v>20.7</v>
      </c>
      <c r="C31" s="58" t="s">
        <v>69</v>
      </c>
      <c r="D31" s="40">
        <v>11.2</v>
      </c>
      <c r="E31" s="40">
        <v>17.7</v>
      </c>
      <c r="F31" s="40">
        <v>12.4</v>
      </c>
      <c r="G31" s="58" t="s">
        <v>69</v>
      </c>
      <c r="H31" s="40">
        <v>8.3000000000000007</v>
      </c>
      <c r="I31" s="40">
        <v>15.8</v>
      </c>
      <c r="J31" s="40">
        <v>8.1</v>
      </c>
      <c r="K31" s="40">
        <v>5.7</v>
      </c>
      <c r="L31" s="40">
        <f t="shared" si="19"/>
        <v>0.10000000000000853</v>
      </c>
      <c r="M31" s="61">
        <v>24833</v>
      </c>
      <c r="N31" s="61">
        <f t="shared" si="0"/>
        <v>5140.4309999999996</v>
      </c>
      <c r="O31" s="70" t="s">
        <v>69</v>
      </c>
      <c r="P31" s="61">
        <f t="shared" si="1"/>
        <v>2781.2959999999998</v>
      </c>
      <c r="Q31" s="61">
        <f t="shared" si="2"/>
        <v>4395.4409999999998</v>
      </c>
      <c r="R31" s="61">
        <f t="shared" si="3"/>
        <v>3079.2919999999999</v>
      </c>
      <c r="S31" s="70" t="s">
        <v>69</v>
      </c>
      <c r="T31" s="61">
        <f t="shared" si="4"/>
        <v>2061.1390000000001</v>
      </c>
      <c r="U31" s="61">
        <f t="shared" si="5"/>
        <v>3923.614</v>
      </c>
      <c r="V31" s="61">
        <f t="shared" si="6"/>
        <v>2011.473</v>
      </c>
      <c r="W31" s="61">
        <f t="shared" si="7"/>
        <v>1415.481</v>
      </c>
      <c r="X31" s="61">
        <f t="shared" si="8"/>
        <v>24.833000000002116</v>
      </c>
      <c r="Y31" s="61"/>
      <c r="Z31" s="26"/>
      <c r="AA31" s="74">
        <v>102</v>
      </c>
      <c r="AB31" s="40">
        <f t="shared" si="9"/>
        <v>5.0396382352941176</v>
      </c>
      <c r="AC31" s="58" t="s">
        <v>69</v>
      </c>
      <c r="AD31" s="40">
        <f t="shared" si="10"/>
        <v>2.7267607843137251</v>
      </c>
      <c r="AE31" s="40">
        <f t="shared" si="11"/>
        <v>4.3092558823529412</v>
      </c>
      <c r="AF31" s="40">
        <f t="shared" si="12"/>
        <v>3.0189137254901963</v>
      </c>
      <c r="AG31" s="58" t="s">
        <v>69</v>
      </c>
      <c r="AH31" s="40">
        <f t="shared" si="13"/>
        <v>2.0207245098039217</v>
      </c>
      <c r="AI31" s="40">
        <f t="shared" si="14"/>
        <v>3.8466803921568631</v>
      </c>
      <c r="AJ31" s="40">
        <f t="shared" si="15"/>
        <v>1.9720323529411763</v>
      </c>
      <c r="AK31" s="40">
        <f t="shared" si="16"/>
        <v>1.3877264705882353</v>
      </c>
      <c r="AL31" s="40">
        <f t="shared" si="17"/>
        <v>2.4346078431374624E-2</v>
      </c>
      <c r="AM31" s="28">
        <f t="shared" si="18"/>
        <v>24.34607843137255</v>
      </c>
    </row>
    <row r="32" spans="1:40" ht="15">
      <c r="A32" s="13">
        <v>1949</v>
      </c>
      <c r="B32" s="40">
        <v>21.9</v>
      </c>
      <c r="C32" s="58" t="s">
        <v>69</v>
      </c>
      <c r="D32" s="40">
        <v>9.4</v>
      </c>
      <c r="E32" s="40">
        <v>23.2</v>
      </c>
      <c r="F32" s="40">
        <v>10.5</v>
      </c>
      <c r="G32" s="58" t="s">
        <v>69</v>
      </c>
      <c r="H32" s="40">
        <v>6.9</v>
      </c>
      <c r="I32" s="40">
        <v>15.6</v>
      </c>
      <c r="J32" s="40">
        <v>8.6</v>
      </c>
      <c r="K32" s="40">
        <v>4.0999999999999996</v>
      </c>
      <c r="L32" s="75">
        <f t="shared" si="19"/>
        <v>-0.19999999999998863</v>
      </c>
      <c r="M32" s="61">
        <v>19620</v>
      </c>
      <c r="N32" s="61">
        <f t="shared" si="0"/>
        <v>4296.78</v>
      </c>
      <c r="O32" s="70" t="s">
        <v>69</v>
      </c>
      <c r="P32" s="61">
        <f t="shared" si="1"/>
        <v>1844.28</v>
      </c>
      <c r="Q32" s="61">
        <f t="shared" si="2"/>
        <v>4551.84</v>
      </c>
      <c r="R32" s="61">
        <f t="shared" si="3"/>
        <v>2060.1</v>
      </c>
      <c r="S32" s="70" t="s">
        <v>69</v>
      </c>
      <c r="T32" s="61">
        <f t="shared" si="4"/>
        <v>1353.78</v>
      </c>
      <c r="U32" s="61">
        <f t="shared" si="5"/>
        <v>3060.72</v>
      </c>
      <c r="V32" s="61">
        <f t="shared" si="6"/>
        <v>1687.32</v>
      </c>
      <c r="W32" s="61">
        <f t="shared" si="7"/>
        <v>804.42</v>
      </c>
      <c r="X32" s="76">
        <f t="shared" si="8"/>
        <v>-39.239999999997771</v>
      </c>
      <c r="Y32" s="61">
        <v>83671.971601919402</v>
      </c>
      <c r="Z32" s="26"/>
      <c r="AA32" s="74">
        <v>88.1</v>
      </c>
      <c r="AB32" s="40">
        <f t="shared" si="9"/>
        <v>4.8771623155505104</v>
      </c>
      <c r="AC32" s="58" t="s">
        <v>69</v>
      </c>
      <c r="AD32" s="40">
        <f t="shared" si="10"/>
        <v>2.0933938706015893</v>
      </c>
      <c r="AE32" s="40">
        <f t="shared" si="11"/>
        <v>5.1666742338251987</v>
      </c>
      <c r="AF32" s="40">
        <f t="shared" si="12"/>
        <v>2.3383654937570943</v>
      </c>
      <c r="AG32" s="58" t="s">
        <v>69</v>
      </c>
      <c r="AH32" s="40">
        <f t="shared" si="13"/>
        <v>1.5366401816118047</v>
      </c>
      <c r="AI32" s="40">
        <f t="shared" si="14"/>
        <v>3.4741430192962541</v>
      </c>
      <c r="AJ32" s="40">
        <f t="shared" si="15"/>
        <v>1.9152326901248582</v>
      </c>
      <c r="AK32" s="40">
        <f t="shared" si="16"/>
        <v>0.91307604994324632</v>
      </c>
      <c r="AL32" s="75">
        <f t="shared" si="17"/>
        <v>-4.4540295119180215E-2</v>
      </c>
      <c r="AM32" s="28">
        <f t="shared" si="18"/>
        <v>22.270147559591379</v>
      </c>
      <c r="AN32" s="64" t="s">
        <v>125</v>
      </c>
    </row>
    <row r="33" spans="1:39" ht="15">
      <c r="A33" s="13">
        <v>1948</v>
      </c>
      <c r="B33" s="40">
        <v>20.3</v>
      </c>
      <c r="C33" s="58" t="s">
        <v>69</v>
      </c>
      <c r="D33" s="40">
        <v>15.5</v>
      </c>
      <c r="E33" s="40">
        <v>24</v>
      </c>
      <c r="F33" s="40">
        <v>10.199999999999999</v>
      </c>
      <c r="G33" s="58" t="s">
        <v>69</v>
      </c>
      <c r="H33" s="40">
        <v>5.7</v>
      </c>
      <c r="I33" s="40">
        <v>13.5</v>
      </c>
      <c r="J33" s="40">
        <v>7.1</v>
      </c>
      <c r="K33" s="40">
        <v>3.5</v>
      </c>
      <c r="L33" s="40">
        <f t="shared" si="19"/>
        <v>0.20000000000000284</v>
      </c>
      <c r="M33" s="61">
        <v>17492</v>
      </c>
      <c r="N33" s="61">
        <f t="shared" si="0"/>
        <v>3550.8760000000002</v>
      </c>
      <c r="O33" s="70" t="s">
        <v>69</v>
      </c>
      <c r="P33" s="61">
        <f t="shared" si="1"/>
        <v>2711.26</v>
      </c>
      <c r="Q33" s="61">
        <f t="shared" si="2"/>
        <v>4198.08</v>
      </c>
      <c r="R33" s="61">
        <f t="shared" si="3"/>
        <v>1784.184</v>
      </c>
      <c r="S33" s="70" t="s">
        <v>69</v>
      </c>
      <c r="T33" s="61">
        <f t="shared" si="4"/>
        <v>997.0440000000001</v>
      </c>
      <c r="U33" s="61">
        <f t="shared" si="5"/>
        <v>2361.42</v>
      </c>
      <c r="V33" s="61">
        <f t="shared" si="6"/>
        <v>1241.932</v>
      </c>
      <c r="W33" s="61">
        <f t="shared" si="7"/>
        <v>612.22</v>
      </c>
      <c r="X33" s="61">
        <f t="shared" si="8"/>
        <v>34.984000000000499</v>
      </c>
      <c r="Y33" s="61">
        <v>66175.093521079703</v>
      </c>
      <c r="Z33" s="26"/>
      <c r="AA33" s="77">
        <f>Y33*AA$32/Y$32</f>
        <v>69.677164617851346</v>
      </c>
      <c r="AB33" s="40">
        <f t="shared" si="9"/>
        <v>5.0961832610081021</v>
      </c>
      <c r="AC33" s="58" t="s">
        <v>69</v>
      </c>
      <c r="AD33" s="40">
        <f t="shared" si="10"/>
        <v>3.8911744111145605</v>
      </c>
      <c r="AE33" s="40">
        <f t="shared" si="11"/>
        <v>6.0250442494677063</v>
      </c>
      <c r="AF33" s="40">
        <f t="shared" si="12"/>
        <v>2.5606438060237751</v>
      </c>
      <c r="AG33" s="58" t="s">
        <v>69</v>
      </c>
      <c r="AH33" s="40">
        <f t="shared" si="13"/>
        <v>1.4309480092485805</v>
      </c>
      <c r="AI33" s="40">
        <f t="shared" si="14"/>
        <v>3.3890873903255847</v>
      </c>
      <c r="AJ33" s="40">
        <f t="shared" si="15"/>
        <v>1.7824089238008631</v>
      </c>
      <c r="AK33" s="40">
        <f t="shared" si="16"/>
        <v>0.87865228638070714</v>
      </c>
      <c r="AL33" s="40">
        <f t="shared" si="17"/>
        <v>5.0208702078898271E-2</v>
      </c>
      <c r="AM33" s="28">
        <f t="shared" si="18"/>
        <v>25.104351039448776</v>
      </c>
    </row>
    <row r="34" spans="1:39" ht="15">
      <c r="A34" s="13">
        <v>1947</v>
      </c>
      <c r="B34" s="40">
        <v>32.200000000000003</v>
      </c>
      <c r="C34" s="58" t="s">
        <v>69</v>
      </c>
      <c r="D34" s="40">
        <v>15.6</v>
      </c>
      <c r="E34" s="40">
        <v>11.6</v>
      </c>
      <c r="F34" s="40">
        <v>11.4</v>
      </c>
      <c r="G34" s="58" t="s">
        <v>69</v>
      </c>
      <c r="H34" s="40">
        <v>8.1999999999999993</v>
      </c>
      <c r="I34" s="40">
        <v>7.6</v>
      </c>
      <c r="J34" s="40">
        <v>8.8000000000000007</v>
      </c>
      <c r="K34" s="40">
        <v>4.5999999999999996</v>
      </c>
      <c r="L34" s="40">
        <f t="shared" si="19"/>
        <v>0</v>
      </c>
      <c r="M34" s="61">
        <v>9513</v>
      </c>
      <c r="N34" s="61">
        <f t="shared" si="0"/>
        <v>3063.1860000000001</v>
      </c>
      <c r="O34" s="70" t="s">
        <v>69</v>
      </c>
      <c r="P34" s="61">
        <f t="shared" si="1"/>
        <v>1484.0279999999998</v>
      </c>
      <c r="Q34" s="61">
        <f t="shared" si="2"/>
        <v>1103.508</v>
      </c>
      <c r="R34" s="61">
        <f t="shared" si="3"/>
        <v>1084.482</v>
      </c>
      <c r="S34" s="70" t="s">
        <v>69</v>
      </c>
      <c r="T34" s="61">
        <f t="shared" si="4"/>
        <v>780.06599999999992</v>
      </c>
      <c r="U34" s="61">
        <f t="shared" si="5"/>
        <v>722.98800000000006</v>
      </c>
      <c r="V34" s="61">
        <f t="shared" si="6"/>
        <v>837.14400000000012</v>
      </c>
      <c r="W34" s="61">
        <f t="shared" si="7"/>
        <v>437.59799999999996</v>
      </c>
      <c r="X34" s="61">
        <f t="shared" si="8"/>
        <v>0</v>
      </c>
      <c r="Y34" s="61">
        <v>40259.5897566157</v>
      </c>
      <c r="Z34" s="26"/>
      <c r="AA34" s="77">
        <f>Y34*AA$32/Y$32</f>
        <v>42.390179048637108</v>
      </c>
      <c r="AB34" s="40">
        <f t="shared" si="9"/>
        <v>7.2261690531795129</v>
      </c>
      <c r="AC34" s="58" t="s">
        <v>69</v>
      </c>
      <c r="AD34" s="40">
        <f t="shared" si="10"/>
        <v>3.500876932596285</v>
      </c>
      <c r="AE34" s="40">
        <f t="shared" si="11"/>
        <v>2.6032161806485199</v>
      </c>
      <c r="AF34" s="40">
        <f t="shared" si="12"/>
        <v>2.5583331430511316</v>
      </c>
      <c r="AG34" s="58" t="s">
        <v>69</v>
      </c>
      <c r="AH34" s="40">
        <f t="shared" si="13"/>
        <v>1.8402045414929189</v>
      </c>
      <c r="AI34" s="40">
        <f t="shared" si="14"/>
        <v>1.7055554287007544</v>
      </c>
      <c r="AJ34" s="40">
        <f t="shared" si="15"/>
        <v>1.9748536542850841</v>
      </c>
      <c r="AK34" s="40">
        <f t="shared" si="16"/>
        <v>1.0323098647399302</v>
      </c>
      <c r="AL34" s="40">
        <f t="shared" si="17"/>
        <v>0</v>
      </c>
      <c r="AM34" s="28">
        <f t="shared" si="18"/>
        <v>22.441518798694137</v>
      </c>
    </row>
    <row r="35" spans="1:39" ht="15">
      <c r="A35" s="13">
        <v>1946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61"/>
      <c r="N35" s="61">
        <f t="shared" si="0"/>
        <v>0</v>
      </c>
      <c r="O35" s="61">
        <f t="shared" ref="O35:O42" si="20">C35*$M35/100</f>
        <v>0</v>
      </c>
      <c r="P35" s="61">
        <f t="shared" si="1"/>
        <v>0</v>
      </c>
      <c r="Q35" s="61">
        <f t="shared" si="2"/>
        <v>0</v>
      </c>
      <c r="R35" s="61">
        <f t="shared" si="3"/>
        <v>0</v>
      </c>
      <c r="S35" s="61">
        <f t="shared" ref="S35:S42" si="21">G35*$M35/100</f>
        <v>0</v>
      </c>
      <c r="T35" s="61">
        <f t="shared" si="4"/>
        <v>0</v>
      </c>
      <c r="U35" s="61">
        <f t="shared" si="5"/>
        <v>0</v>
      </c>
      <c r="V35" s="61">
        <f t="shared" si="6"/>
        <v>0</v>
      </c>
      <c r="W35" s="61">
        <f t="shared" si="7"/>
        <v>0</v>
      </c>
      <c r="X35" s="61">
        <f t="shared" si="8"/>
        <v>0</v>
      </c>
      <c r="Y35" s="61"/>
      <c r="Z35" s="26"/>
      <c r="AA35" s="7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9" ht="15">
      <c r="A36" s="29">
        <v>1945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61"/>
      <c r="N36" s="61">
        <f t="shared" si="0"/>
        <v>0</v>
      </c>
      <c r="O36" s="61">
        <f t="shared" si="20"/>
        <v>0</v>
      </c>
      <c r="P36" s="61">
        <f t="shared" si="1"/>
        <v>0</v>
      </c>
      <c r="Q36" s="61">
        <f t="shared" si="2"/>
        <v>0</v>
      </c>
      <c r="R36" s="61">
        <f t="shared" si="3"/>
        <v>0</v>
      </c>
      <c r="S36" s="61">
        <f t="shared" si="21"/>
        <v>0</v>
      </c>
      <c r="T36" s="61">
        <f t="shared" si="4"/>
        <v>0</v>
      </c>
      <c r="U36" s="61">
        <f t="shared" si="5"/>
        <v>0</v>
      </c>
      <c r="V36" s="61">
        <f t="shared" si="6"/>
        <v>0</v>
      </c>
      <c r="W36" s="61">
        <f t="shared" si="7"/>
        <v>0</v>
      </c>
      <c r="X36" s="61">
        <f t="shared" si="8"/>
        <v>0</v>
      </c>
      <c r="Y36" s="61"/>
      <c r="Z36" s="26"/>
      <c r="AA36" s="7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9" ht="15">
      <c r="A37" s="29">
        <v>1944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61"/>
      <c r="N37" s="61">
        <f t="shared" si="0"/>
        <v>0</v>
      </c>
      <c r="O37" s="61">
        <f t="shared" si="20"/>
        <v>0</v>
      </c>
      <c r="P37" s="61">
        <f t="shared" si="1"/>
        <v>0</v>
      </c>
      <c r="Q37" s="61">
        <f t="shared" si="2"/>
        <v>0</v>
      </c>
      <c r="R37" s="61">
        <f t="shared" si="3"/>
        <v>0</v>
      </c>
      <c r="S37" s="61">
        <f t="shared" si="21"/>
        <v>0</v>
      </c>
      <c r="T37" s="61">
        <f t="shared" si="4"/>
        <v>0</v>
      </c>
      <c r="U37" s="61">
        <f t="shared" si="5"/>
        <v>0</v>
      </c>
      <c r="V37" s="61">
        <f t="shared" si="6"/>
        <v>0</v>
      </c>
      <c r="W37" s="61">
        <f t="shared" si="7"/>
        <v>0</v>
      </c>
      <c r="X37" s="61">
        <f t="shared" si="8"/>
        <v>0</v>
      </c>
      <c r="Y37" s="61"/>
      <c r="Z37" s="26"/>
      <c r="AA37" s="7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9" ht="15">
      <c r="A38" s="29">
        <v>1943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61"/>
      <c r="N38" s="61">
        <f t="shared" ref="N38:N69" si="22">B38*$M38/100</f>
        <v>0</v>
      </c>
      <c r="O38" s="61">
        <f t="shared" si="20"/>
        <v>0</v>
      </c>
      <c r="P38" s="61">
        <f t="shared" ref="P38:P69" si="23">D38*$M38/100</f>
        <v>0</v>
      </c>
      <c r="Q38" s="61">
        <f t="shared" ref="Q38:Q69" si="24">E38*$M38/100</f>
        <v>0</v>
      </c>
      <c r="R38" s="61">
        <f t="shared" ref="R38:R69" si="25">F38*$M38/100</f>
        <v>0</v>
      </c>
      <c r="S38" s="61">
        <f t="shared" si="21"/>
        <v>0</v>
      </c>
      <c r="T38" s="61">
        <f t="shared" ref="T38:T69" si="26">H38*$M38/100</f>
        <v>0</v>
      </c>
      <c r="U38" s="61">
        <f t="shared" ref="U38:U69" si="27">I38*$M38/100</f>
        <v>0</v>
      </c>
      <c r="V38" s="61">
        <f t="shared" ref="V38:V69" si="28">J38*$M38/100</f>
        <v>0</v>
      </c>
      <c r="W38" s="61">
        <f t="shared" ref="W38:W69" si="29">K38*$M38/100</f>
        <v>0</v>
      </c>
      <c r="X38" s="61">
        <f t="shared" ref="X38:X69" si="30">L38*$M38/100</f>
        <v>0</v>
      </c>
      <c r="Y38" s="61"/>
      <c r="Z38" s="26"/>
      <c r="AA38" s="7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9" ht="15">
      <c r="A39" s="29">
        <v>1942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61"/>
      <c r="N39" s="61">
        <f t="shared" si="22"/>
        <v>0</v>
      </c>
      <c r="O39" s="61">
        <f t="shared" si="20"/>
        <v>0</v>
      </c>
      <c r="P39" s="61">
        <f t="shared" si="23"/>
        <v>0</v>
      </c>
      <c r="Q39" s="61">
        <f t="shared" si="24"/>
        <v>0</v>
      </c>
      <c r="R39" s="61">
        <f t="shared" si="25"/>
        <v>0</v>
      </c>
      <c r="S39" s="61">
        <f t="shared" si="21"/>
        <v>0</v>
      </c>
      <c r="T39" s="61">
        <f t="shared" si="26"/>
        <v>0</v>
      </c>
      <c r="U39" s="61">
        <f t="shared" si="27"/>
        <v>0</v>
      </c>
      <c r="V39" s="61">
        <f t="shared" si="28"/>
        <v>0</v>
      </c>
      <c r="W39" s="61">
        <f t="shared" si="29"/>
        <v>0</v>
      </c>
      <c r="X39" s="61">
        <f t="shared" si="30"/>
        <v>0</v>
      </c>
      <c r="Y39" s="61"/>
      <c r="Z39" s="26"/>
      <c r="AA39" s="7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9" ht="15">
      <c r="A40" s="29">
        <v>1941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61"/>
      <c r="N40" s="61">
        <f t="shared" si="22"/>
        <v>0</v>
      </c>
      <c r="O40" s="61">
        <f t="shared" si="20"/>
        <v>0</v>
      </c>
      <c r="P40" s="61">
        <f t="shared" si="23"/>
        <v>0</v>
      </c>
      <c r="Q40" s="61">
        <f t="shared" si="24"/>
        <v>0</v>
      </c>
      <c r="R40" s="61">
        <f t="shared" si="25"/>
        <v>0</v>
      </c>
      <c r="S40" s="61">
        <f t="shared" si="21"/>
        <v>0</v>
      </c>
      <c r="T40" s="61">
        <f t="shared" si="26"/>
        <v>0</v>
      </c>
      <c r="U40" s="61">
        <f t="shared" si="27"/>
        <v>0</v>
      </c>
      <c r="V40" s="61">
        <f t="shared" si="28"/>
        <v>0</v>
      </c>
      <c r="W40" s="61">
        <f t="shared" si="29"/>
        <v>0</v>
      </c>
      <c r="X40" s="61">
        <f t="shared" si="30"/>
        <v>0</v>
      </c>
      <c r="Y40" s="61"/>
      <c r="Z40" s="26"/>
      <c r="AA40" s="7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9" ht="15">
      <c r="A41" s="29">
        <v>1940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61"/>
      <c r="N41" s="61">
        <f t="shared" si="22"/>
        <v>0</v>
      </c>
      <c r="O41" s="61">
        <f t="shared" si="20"/>
        <v>0</v>
      </c>
      <c r="P41" s="61">
        <f t="shared" si="23"/>
        <v>0</v>
      </c>
      <c r="Q41" s="61">
        <f t="shared" si="24"/>
        <v>0</v>
      </c>
      <c r="R41" s="61">
        <f t="shared" si="25"/>
        <v>0</v>
      </c>
      <c r="S41" s="61">
        <f t="shared" si="21"/>
        <v>0</v>
      </c>
      <c r="T41" s="61">
        <f t="shared" si="26"/>
        <v>0</v>
      </c>
      <c r="U41" s="61">
        <f t="shared" si="27"/>
        <v>0</v>
      </c>
      <c r="V41" s="61">
        <f t="shared" si="28"/>
        <v>0</v>
      </c>
      <c r="W41" s="61">
        <f t="shared" si="29"/>
        <v>0</v>
      </c>
      <c r="X41" s="61">
        <f t="shared" si="30"/>
        <v>0</v>
      </c>
      <c r="Y41" s="61"/>
      <c r="Z41" s="26"/>
      <c r="AA41" s="7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9" ht="15">
      <c r="A42" s="29">
        <v>1939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61"/>
      <c r="N42" s="61">
        <f t="shared" si="22"/>
        <v>0</v>
      </c>
      <c r="O42" s="61">
        <f t="shared" si="20"/>
        <v>0</v>
      </c>
      <c r="P42" s="61">
        <f t="shared" si="23"/>
        <v>0</v>
      </c>
      <c r="Q42" s="61">
        <f t="shared" si="24"/>
        <v>0</v>
      </c>
      <c r="R42" s="61">
        <f t="shared" si="25"/>
        <v>0</v>
      </c>
      <c r="S42" s="61">
        <f t="shared" si="21"/>
        <v>0</v>
      </c>
      <c r="T42" s="61">
        <f t="shared" si="26"/>
        <v>0</v>
      </c>
      <c r="U42" s="61">
        <f t="shared" si="27"/>
        <v>0</v>
      </c>
      <c r="V42" s="61">
        <f t="shared" si="28"/>
        <v>0</v>
      </c>
      <c r="W42" s="61">
        <f t="shared" si="29"/>
        <v>0</v>
      </c>
      <c r="X42" s="61">
        <f t="shared" si="30"/>
        <v>0</v>
      </c>
      <c r="Y42" s="61"/>
      <c r="Z42" s="26"/>
      <c r="AA42" s="7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1:39" ht="15">
      <c r="A43" s="13">
        <v>1938</v>
      </c>
      <c r="B43" s="40">
        <v>40.700000000000003</v>
      </c>
      <c r="C43" s="58" t="s">
        <v>69</v>
      </c>
      <c r="D43" s="40">
        <v>10.1</v>
      </c>
      <c r="E43" s="40">
        <v>2.2999999999999998</v>
      </c>
      <c r="F43" s="40">
        <v>5.9</v>
      </c>
      <c r="G43" s="58" t="s">
        <v>69</v>
      </c>
      <c r="H43" s="40">
        <v>11.9</v>
      </c>
      <c r="I43" s="40">
        <v>1.4</v>
      </c>
      <c r="J43" s="40">
        <v>9.5</v>
      </c>
      <c r="K43" s="40">
        <v>18.2</v>
      </c>
      <c r="L43" s="40">
        <f t="shared" ref="L43:L61" si="31">100-SUM(B43:K43)</f>
        <v>0</v>
      </c>
      <c r="M43" s="61">
        <v>7935.17</v>
      </c>
      <c r="N43" s="61">
        <f t="shared" si="22"/>
        <v>3229.6141900000007</v>
      </c>
      <c r="O43" s="70" t="s">
        <v>69</v>
      </c>
      <c r="P43" s="61">
        <f t="shared" si="23"/>
        <v>801.45217000000002</v>
      </c>
      <c r="Q43" s="61">
        <f t="shared" si="24"/>
        <v>182.50890999999999</v>
      </c>
      <c r="R43" s="61">
        <f t="shared" si="25"/>
        <v>468.17503000000005</v>
      </c>
      <c r="S43" s="70" t="s">
        <v>69</v>
      </c>
      <c r="T43" s="61">
        <f t="shared" si="26"/>
        <v>944.28522999999996</v>
      </c>
      <c r="U43" s="61">
        <f t="shared" si="27"/>
        <v>111.09237999999999</v>
      </c>
      <c r="V43" s="61">
        <f t="shared" si="28"/>
        <v>753.84115000000008</v>
      </c>
      <c r="W43" s="61">
        <f t="shared" si="29"/>
        <v>1444.2009399999997</v>
      </c>
      <c r="X43" s="61">
        <f t="shared" si="30"/>
        <v>0</v>
      </c>
      <c r="Y43" s="61">
        <v>4002.4807367032499</v>
      </c>
      <c r="Z43" s="26"/>
      <c r="AA43" s="74">
        <v>4.1395200000000001</v>
      </c>
      <c r="AB43" s="40">
        <f t="shared" ref="AB43:AB61" si="32">100*N43/($AA43*10000)</f>
        <v>7.8019050276360549</v>
      </c>
      <c r="AC43" s="70" t="s">
        <v>69</v>
      </c>
      <c r="AD43" s="40">
        <f t="shared" ref="AD43:AD61" si="33">100*P43/($AA43*10000)</f>
        <v>1.9360992820423624</v>
      </c>
      <c r="AE43" s="40">
        <f t="shared" ref="AE43:AE61" si="34">100*Q43/($AA43*10000)</f>
        <v>0.44089389591063693</v>
      </c>
      <c r="AF43" s="40">
        <f t="shared" ref="AF43:AF61" si="35">100*R43/($AA43*10000)</f>
        <v>1.1309886895098948</v>
      </c>
      <c r="AG43" s="70" t="s">
        <v>69</v>
      </c>
      <c r="AH43" s="40">
        <f t="shared" ref="AH43:AH61" si="36">100*T43/($AA43*10000)</f>
        <v>2.2811466788419912</v>
      </c>
      <c r="AI43" s="40">
        <f t="shared" ref="AI43:AI61" si="37">100*U43/($AA43*10000)</f>
        <v>0.26837019751082247</v>
      </c>
      <c r="AJ43" s="40">
        <f t="shared" ref="AJ43:AJ61" si="38">100*V43/($AA43*10000)</f>
        <v>1.8210834831091527</v>
      </c>
      <c r="AK43" s="40">
        <f t="shared" ref="AK43:AK61" si="39">100*W43/($AA43*10000)</f>
        <v>3.488812567640692</v>
      </c>
      <c r="AL43" s="40">
        <f t="shared" ref="AL43:AL61" si="40">100*X43/($AA43*10000)</f>
        <v>0</v>
      </c>
      <c r="AM43" s="28">
        <f t="shared" ref="AM43:AM61" si="41">SUM(AB43:AL43)</f>
        <v>19.169299822201609</v>
      </c>
    </row>
    <row r="44" spans="1:39" ht="15">
      <c r="A44" s="13">
        <v>1937</v>
      </c>
      <c r="B44" s="40">
        <v>34.200000000000003</v>
      </c>
      <c r="C44" s="58" t="s">
        <v>69</v>
      </c>
      <c r="D44" s="40">
        <v>10.199999999999999</v>
      </c>
      <c r="E44" s="40">
        <v>3.1</v>
      </c>
      <c r="F44" s="40">
        <v>9.9</v>
      </c>
      <c r="G44" s="58" t="s">
        <v>69</v>
      </c>
      <c r="H44" s="40">
        <v>13.1</v>
      </c>
      <c r="I44" s="40">
        <v>1.9</v>
      </c>
      <c r="J44" s="40">
        <v>9.4</v>
      </c>
      <c r="K44" s="40">
        <v>18.2</v>
      </c>
      <c r="L44" s="40">
        <f t="shared" si="31"/>
        <v>0</v>
      </c>
      <c r="M44" s="61">
        <v>6625.82</v>
      </c>
      <c r="N44" s="61">
        <f t="shared" si="22"/>
        <v>2266.03044</v>
      </c>
      <c r="O44" s="70" t="s">
        <v>69</v>
      </c>
      <c r="P44" s="61">
        <f t="shared" si="23"/>
        <v>675.83363999999983</v>
      </c>
      <c r="Q44" s="61">
        <f t="shared" si="24"/>
        <v>205.40042000000003</v>
      </c>
      <c r="R44" s="61">
        <f t="shared" si="25"/>
        <v>655.95618000000002</v>
      </c>
      <c r="S44" s="70" t="s">
        <v>69</v>
      </c>
      <c r="T44" s="61">
        <f t="shared" si="26"/>
        <v>867.98241999999993</v>
      </c>
      <c r="U44" s="61">
        <f t="shared" si="27"/>
        <v>125.89057999999999</v>
      </c>
      <c r="V44" s="61">
        <f t="shared" si="28"/>
        <v>622.82708000000002</v>
      </c>
      <c r="W44" s="61">
        <f t="shared" si="29"/>
        <v>1205.8992399999997</v>
      </c>
      <c r="X44" s="61">
        <f t="shared" si="30"/>
        <v>0</v>
      </c>
      <c r="Y44" s="61">
        <v>3286.9534541641201</v>
      </c>
      <c r="Z44" s="26"/>
      <c r="AA44" s="74">
        <v>3.4676399999999998</v>
      </c>
      <c r="AB44" s="40">
        <f t="shared" si="32"/>
        <v>6.5347915008478381</v>
      </c>
      <c r="AC44" s="70" t="s">
        <v>69</v>
      </c>
      <c r="AD44" s="40">
        <f t="shared" si="33"/>
        <v>1.9489729037616357</v>
      </c>
      <c r="AE44" s="40">
        <f t="shared" si="34"/>
        <v>0.59233490212363449</v>
      </c>
      <c r="AF44" s="40">
        <f t="shared" si="35"/>
        <v>1.8916501712980587</v>
      </c>
      <c r="AG44" s="70" t="s">
        <v>69</v>
      </c>
      <c r="AH44" s="40">
        <f t="shared" si="36"/>
        <v>2.5030926509095521</v>
      </c>
      <c r="AI44" s="40">
        <f t="shared" si="37"/>
        <v>0.36304397226932433</v>
      </c>
      <c r="AJ44" s="40">
        <f t="shared" si="38"/>
        <v>1.7961122838587626</v>
      </c>
      <c r="AK44" s="40">
        <f t="shared" si="39"/>
        <v>3.4775791027903695</v>
      </c>
      <c r="AL44" s="40">
        <f t="shared" si="40"/>
        <v>0</v>
      </c>
      <c r="AM44" s="28">
        <f t="shared" si="41"/>
        <v>19.107577487859174</v>
      </c>
    </row>
    <row r="45" spans="1:39" ht="15">
      <c r="A45" s="13">
        <v>1936</v>
      </c>
      <c r="B45" s="40">
        <v>26.7</v>
      </c>
      <c r="C45" s="58" t="s">
        <v>69</v>
      </c>
      <c r="D45" s="40">
        <v>10.8</v>
      </c>
      <c r="E45" s="40">
        <v>1.6</v>
      </c>
      <c r="F45" s="40">
        <v>10.4</v>
      </c>
      <c r="G45" s="58" t="s">
        <v>69</v>
      </c>
      <c r="H45" s="40">
        <v>16.7</v>
      </c>
      <c r="I45" s="40">
        <v>6.5</v>
      </c>
      <c r="J45" s="40">
        <v>9.6</v>
      </c>
      <c r="K45" s="40">
        <v>17.7</v>
      </c>
      <c r="L45" s="40">
        <f t="shared" si="31"/>
        <v>0</v>
      </c>
      <c r="M45" s="61">
        <v>6125.53</v>
      </c>
      <c r="N45" s="61">
        <f t="shared" si="22"/>
        <v>1635.5165099999999</v>
      </c>
      <c r="O45" s="70" t="s">
        <v>69</v>
      </c>
      <c r="P45" s="61">
        <f t="shared" si="23"/>
        <v>661.55723999999998</v>
      </c>
      <c r="Q45" s="61">
        <f t="shared" si="24"/>
        <v>98.008480000000006</v>
      </c>
      <c r="R45" s="61">
        <f t="shared" si="25"/>
        <v>637.05511999999999</v>
      </c>
      <c r="S45" s="70" t="s">
        <v>69</v>
      </c>
      <c r="T45" s="61">
        <f t="shared" si="26"/>
        <v>1022.9635099999999</v>
      </c>
      <c r="U45" s="61">
        <f t="shared" si="27"/>
        <v>398.15944999999999</v>
      </c>
      <c r="V45" s="61">
        <f t="shared" si="28"/>
        <v>588.05088000000001</v>
      </c>
      <c r="W45" s="61">
        <f t="shared" si="29"/>
        <v>1084.2188099999998</v>
      </c>
      <c r="X45" s="61">
        <f t="shared" si="30"/>
        <v>0</v>
      </c>
      <c r="Y45" s="61">
        <v>2783.8483336288</v>
      </c>
      <c r="Z45" s="26"/>
      <c r="AA45" s="74">
        <v>2.4631799999999999</v>
      </c>
      <c r="AB45" s="40">
        <f t="shared" si="32"/>
        <v>6.6398578666601704</v>
      </c>
      <c r="AC45" s="70" t="s">
        <v>69</v>
      </c>
      <c r="AD45" s="40">
        <f t="shared" si="33"/>
        <v>2.6857852044917547</v>
      </c>
      <c r="AE45" s="40">
        <f t="shared" si="34"/>
        <v>0.39789410436914885</v>
      </c>
      <c r="AF45" s="40">
        <f t="shared" si="35"/>
        <v>2.5863116783994675</v>
      </c>
      <c r="AG45" s="70" t="s">
        <v>69</v>
      </c>
      <c r="AH45" s="40">
        <f t="shared" si="36"/>
        <v>4.1530197143529906</v>
      </c>
      <c r="AI45" s="40">
        <f t="shared" si="37"/>
        <v>1.6164447989996671</v>
      </c>
      <c r="AJ45" s="40">
        <f t="shared" si="38"/>
        <v>2.3873646262148931</v>
      </c>
      <c r="AK45" s="40">
        <f t="shared" si="39"/>
        <v>4.4017035295837079</v>
      </c>
      <c r="AL45" s="40">
        <f t="shared" si="40"/>
        <v>0</v>
      </c>
      <c r="AM45" s="28">
        <f t="shared" si="41"/>
        <v>24.868381523071797</v>
      </c>
    </row>
    <row r="46" spans="1:39" ht="15">
      <c r="A46" s="13">
        <v>1935</v>
      </c>
      <c r="B46" s="40">
        <v>29.3</v>
      </c>
      <c r="C46" s="58" t="s">
        <v>69</v>
      </c>
      <c r="D46" s="40">
        <v>8.8000000000000007</v>
      </c>
      <c r="E46" s="40">
        <v>4</v>
      </c>
      <c r="F46" s="40">
        <v>7.8</v>
      </c>
      <c r="G46" s="58" t="s">
        <v>69</v>
      </c>
      <c r="H46" s="40">
        <v>17.5</v>
      </c>
      <c r="I46" s="40">
        <v>1.4</v>
      </c>
      <c r="J46" s="40">
        <v>12.4</v>
      </c>
      <c r="K46" s="40">
        <v>18.899999999999999</v>
      </c>
      <c r="L46" s="75">
        <f t="shared" si="31"/>
        <v>-0.10000000000002274</v>
      </c>
      <c r="M46" s="61">
        <v>5471.78</v>
      </c>
      <c r="N46" s="61">
        <f t="shared" si="22"/>
        <v>1603.23154</v>
      </c>
      <c r="O46" s="70" t="s">
        <v>69</v>
      </c>
      <c r="P46" s="61">
        <f t="shared" si="23"/>
        <v>481.51664000000005</v>
      </c>
      <c r="Q46" s="61">
        <f t="shared" si="24"/>
        <v>218.87119999999999</v>
      </c>
      <c r="R46" s="61">
        <f t="shared" si="25"/>
        <v>426.79883999999998</v>
      </c>
      <c r="S46" s="70" t="s">
        <v>69</v>
      </c>
      <c r="T46" s="61">
        <f t="shared" si="26"/>
        <v>957.56149999999991</v>
      </c>
      <c r="U46" s="61">
        <f t="shared" si="27"/>
        <v>76.604919999999993</v>
      </c>
      <c r="V46" s="61">
        <f t="shared" si="28"/>
        <v>678.50072</v>
      </c>
      <c r="W46" s="61">
        <f t="shared" si="29"/>
        <v>1034.16642</v>
      </c>
      <c r="X46" s="76">
        <f t="shared" si="30"/>
        <v>-5.4717800000012433</v>
      </c>
      <c r="Y46" s="61">
        <v>2470.80514751793</v>
      </c>
      <c r="Z46" s="26"/>
      <c r="AA46" s="74">
        <v>2.0441199999999999</v>
      </c>
      <c r="AB46" s="40">
        <f t="shared" si="32"/>
        <v>7.8431380740856707</v>
      </c>
      <c r="AC46" s="70" t="s">
        <v>69</v>
      </c>
      <c r="AD46" s="40">
        <f t="shared" si="33"/>
        <v>2.3556182611588361</v>
      </c>
      <c r="AE46" s="40">
        <f t="shared" si="34"/>
        <v>1.0707355732540162</v>
      </c>
      <c r="AF46" s="40">
        <f t="shared" si="35"/>
        <v>2.0879343678453317</v>
      </c>
      <c r="AG46" s="70" t="s">
        <v>69</v>
      </c>
      <c r="AH46" s="40">
        <f t="shared" si="36"/>
        <v>4.6844681329863214</v>
      </c>
      <c r="AI46" s="40">
        <f t="shared" si="37"/>
        <v>0.3747574506389057</v>
      </c>
      <c r="AJ46" s="40">
        <f t="shared" si="38"/>
        <v>3.3192802770874508</v>
      </c>
      <c r="AK46" s="40">
        <f t="shared" si="39"/>
        <v>5.0592255836252278</v>
      </c>
      <c r="AL46" s="75">
        <f t="shared" si="40"/>
        <v>-2.6768389331356494E-2</v>
      </c>
      <c r="AM46" s="28">
        <f t="shared" si="41"/>
        <v>26.768389331350406</v>
      </c>
    </row>
    <row r="47" spans="1:39" ht="15">
      <c r="A47" s="13">
        <v>1934</v>
      </c>
      <c r="B47" s="40">
        <v>25.9</v>
      </c>
      <c r="C47" s="58" t="s">
        <v>69</v>
      </c>
      <c r="D47" s="40">
        <v>12.9</v>
      </c>
      <c r="E47" s="40">
        <v>1.4</v>
      </c>
      <c r="F47" s="40">
        <v>8</v>
      </c>
      <c r="G47" s="58" t="s">
        <v>69</v>
      </c>
      <c r="H47" s="40">
        <v>20</v>
      </c>
      <c r="I47" s="40">
        <v>0.7</v>
      </c>
      <c r="J47" s="40">
        <v>10</v>
      </c>
      <c r="K47" s="40">
        <v>21</v>
      </c>
      <c r="L47" s="40">
        <f t="shared" si="31"/>
        <v>0.10000000000000853</v>
      </c>
      <c r="M47" s="61">
        <v>5309.08</v>
      </c>
      <c r="N47" s="61">
        <f t="shared" si="22"/>
        <v>1375.0517199999999</v>
      </c>
      <c r="O47" s="70" t="s">
        <v>69</v>
      </c>
      <c r="P47" s="61">
        <f t="shared" si="23"/>
        <v>684.87131999999997</v>
      </c>
      <c r="Q47" s="61">
        <f t="shared" si="24"/>
        <v>74.327119999999994</v>
      </c>
      <c r="R47" s="61">
        <f t="shared" si="25"/>
        <v>424.72640000000001</v>
      </c>
      <c r="S47" s="70" t="s">
        <v>69</v>
      </c>
      <c r="T47" s="61">
        <f t="shared" si="26"/>
        <v>1061.816</v>
      </c>
      <c r="U47" s="61">
        <f t="shared" si="27"/>
        <v>37.163559999999997</v>
      </c>
      <c r="V47" s="61">
        <f t="shared" si="28"/>
        <v>530.90800000000002</v>
      </c>
      <c r="W47" s="61">
        <f t="shared" si="29"/>
        <v>1114.9068</v>
      </c>
      <c r="X47" s="61">
        <f t="shared" si="30"/>
        <v>5.3090800000004528</v>
      </c>
      <c r="Y47" s="61">
        <v>2515.5256026766201</v>
      </c>
      <c r="Z47" s="26"/>
      <c r="AA47" s="74">
        <v>2.2999000000000001</v>
      </c>
      <c r="AB47" s="40">
        <f t="shared" si="32"/>
        <v>5.9787456845949825</v>
      </c>
      <c r="AC47" s="70" t="s">
        <v>69</v>
      </c>
      <c r="AD47" s="40">
        <f t="shared" si="33"/>
        <v>2.9778308622114005</v>
      </c>
      <c r="AE47" s="40">
        <f t="shared" si="34"/>
        <v>0.32317544241053958</v>
      </c>
      <c r="AF47" s="40">
        <f t="shared" si="35"/>
        <v>1.8467168137745118</v>
      </c>
      <c r="AG47" s="70" t="s">
        <v>69</v>
      </c>
      <c r="AH47" s="40">
        <f t="shared" si="36"/>
        <v>4.6167920344362798</v>
      </c>
      <c r="AI47" s="40">
        <f t="shared" si="37"/>
        <v>0.16158772120526979</v>
      </c>
      <c r="AJ47" s="40">
        <f t="shared" si="38"/>
        <v>2.3083960172181399</v>
      </c>
      <c r="AK47" s="40">
        <f t="shared" si="39"/>
        <v>4.8476316361580931</v>
      </c>
      <c r="AL47" s="40">
        <f t="shared" si="40"/>
        <v>2.3083960172183369E-2</v>
      </c>
      <c r="AM47" s="28">
        <f t="shared" si="41"/>
        <v>23.083960172181403</v>
      </c>
    </row>
    <row r="48" spans="1:39" ht="15">
      <c r="A48" s="13">
        <v>1933</v>
      </c>
      <c r="B48" s="40">
        <v>29</v>
      </c>
      <c r="C48" s="58" t="s">
        <v>69</v>
      </c>
      <c r="D48" s="40">
        <v>15.5</v>
      </c>
      <c r="E48" s="40">
        <v>1</v>
      </c>
      <c r="F48" s="40">
        <v>7.1</v>
      </c>
      <c r="G48" s="58" t="s">
        <v>69</v>
      </c>
      <c r="H48" s="40">
        <v>20.7</v>
      </c>
      <c r="I48" s="40">
        <v>1</v>
      </c>
      <c r="J48" s="40">
        <v>9.6999999999999993</v>
      </c>
      <c r="K48" s="40">
        <v>16</v>
      </c>
      <c r="L48" s="40">
        <f t="shared" si="31"/>
        <v>0</v>
      </c>
      <c r="M48" s="61">
        <v>5778.54</v>
      </c>
      <c r="N48" s="61">
        <f t="shared" si="22"/>
        <v>1675.7766000000001</v>
      </c>
      <c r="O48" s="70" t="s">
        <v>69</v>
      </c>
      <c r="P48" s="61">
        <f t="shared" si="23"/>
        <v>895.67369999999994</v>
      </c>
      <c r="Q48" s="61">
        <f t="shared" si="24"/>
        <v>57.785400000000003</v>
      </c>
      <c r="R48" s="61">
        <f t="shared" si="25"/>
        <v>410.27634</v>
      </c>
      <c r="S48" s="70" t="s">
        <v>69</v>
      </c>
      <c r="T48" s="61">
        <f t="shared" si="26"/>
        <v>1196.15778</v>
      </c>
      <c r="U48" s="61">
        <f t="shared" si="27"/>
        <v>57.785400000000003</v>
      </c>
      <c r="V48" s="61">
        <f t="shared" si="28"/>
        <v>560.51837999999998</v>
      </c>
      <c r="W48" s="61">
        <f t="shared" si="29"/>
        <v>924.56640000000004</v>
      </c>
      <c r="X48" s="61">
        <f t="shared" si="30"/>
        <v>0</v>
      </c>
      <c r="Y48" s="61">
        <v>2727.9477646804298</v>
      </c>
      <c r="Z48" s="26"/>
      <c r="AA48" s="74">
        <v>2.4874000000000001</v>
      </c>
      <c r="AB48" s="40">
        <f t="shared" si="32"/>
        <v>6.7370611883894833</v>
      </c>
      <c r="AC48" s="70" t="s">
        <v>69</v>
      </c>
      <c r="AD48" s="40">
        <f t="shared" si="33"/>
        <v>3.6008430489667926</v>
      </c>
      <c r="AE48" s="40">
        <f t="shared" si="34"/>
        <v>0.23231245477205115</v>
      </c>
      <c r="AF48" s="40">
        <f t="shared" si="35"/>
        <v>1.649418428881563</v>
      </c>
      <c r="AG48" s="70" t="s">
        <v>69</v>
      </c>
      <c r="AH48" s="40">
        <f t="shared" si="36"/>
        <v>4.8088678137814584</v>
      </c>
      <c r="AI48" s="40">
        <f t="shared" si="37"/>
        <v>0.23231245477205115</v>
      </c>
      <c r="AJ48" s="40">
        <f t="shared" si="38"/>
        <v>2.2534308112888959</v>
      </c>
      <c r="AK48" s="40">
        <f t="shared" si="39"/>
        <v>3.7169992763528183</v>
      </c>
      <c r="AL48" s="40">
        <f t="shared" si="40"/>
        <v>0</v>
      </c>
      <c r="AM48" s="28">
        <f t="shared" si="41"/>
        <v>23.231245477205114</v>
      </c>
    </row>
    <row r="49" spans="1:39" ht="15">
      <c r="A49" s="13">
        <v>1932</v>
      </c>
      <c r="B49" s="40">
        <v>27.4</v>
      </c>
      <c r="C49" s="58" t="s">
        <v>69</v>
      </c>
      <c r="D49" s="40">
        <v>10.6</v>
      </c>
      <c r="E49" s="40">
        <v>1.1000000000000001</v>
      </c>
      <c r="F49" s="40">
        <v>8.8000000000000007</v>
      </c>
      <c r="G49" s="58" t="s">
        <v>69</v>
      </c>
      <c r="H49" s="40">
        <v>19.8</v>
      </c>
      <c r="I49" s="40">
        <v>3</v>
      </c>
      <c r="J49" s="40">
        <v>10</v>
      </c>
      <c r="K49" s="40">
        <v>19.2</v>
      </c>
      <c r="L49" s="40">
        <f t="shared" si="31"/>
        <v>9.9999999999994316E-2</v>
      </c>
      <c r="M49" s="61">
        <v>5814.34</v>
      </c>
      <c r="N49" s="61">
        <f t="shared" si="22"/>
        <v>1593.12916</v>
      </c>
      <c r="O49" s="70" t="s">
        <v>69</v>
      </c>
      <c r="P49" s="61">
        <f t="shared" si="23"/>
        <v>616.32004000000006</v>
      </c>
      <c r="Q49" s="61">
        <f t="shared" si="24"/>
        <v>63.957740000000001</v>
      </c>
      <c r="R49" s="61">
        <f t="shared" si="25"/>
        <v>511.66192000000001</v>
      </c>
      <c r="S49" s="70" t="s">
        <v>69</v>
      </c>
      <c r="T49" s="61">
        <f t="shared" si="26"/>
        <v>1151.2393199999999</v>
      </c>
      <c r="U49" s="61">
        <f t="shared" si="27"/>
        <v>174.43020000000001</v>
      </c>
      <c r="V49" s="61">
        <f t="shared" si="28"/>
        <v>581.43399999999997</v>
      </c>
      <c r="W49" s="61">
        <f t="shared" si="29"/>
        <v>1116.35328</v>
      </c>
      <c r="X49" s="61">
        <f t="shared" si="30"/>
        <v>5.8143399999996701</v>
      </c>
      <c r="Y49" s="61">
        <v>2817.3886749978201</v>
      </c>
      <c r="Z49" s="26"/>
      <c r="AA49" s="74">
        <v>2.6622400000000002</v>
      </c>
      <c r="AB49" s="40">
        <f t="shared" si="32"/>
        <v>5.9841680689945305</v>
      </c>
      <c r="AC49" s="70" t="s">
        <v>69</v>
      </c>
      <c r="AD49" s="40">
        <f t="shared" si="33"/>
        <v>2.3150431215818261</v>
      </c>
      <c r="AE49" s="40">
        <f t="shared" si="34"/>
        <v>0.24024032393773664</v>
      </c>
      <c r="AF49" s="40">
        <f t="shared" si="35"/>
        <v>1.9219225915018932</v>
      </c>
      <c r="AG49" s="70" t="s">
        <v>69</v>
      </c>
      <c r="AH49" s="40">
        <f t="shared" si="36"/>
        <v>4.3243258308792587</v>
      </c>
      <c r="AI49" s="40">
        <f t="shared" si="37"/>
        <v>0.65520088346655447</v>
      </c>
      <c r="AJ49" s="40">
        <f t="shared" si="38"/>
        <v>2.1840029448885145</v>
      </c>
      <c r="AK49" s="40">
        <f t="shared" si="39"/>
        <v>4.1932856541859485</v>
      </c>
      <c r="AL49" s="40">
        <f t="shared" si="40"/>
        <v>2.184002944888391E-2</v>
      </c>
      <c r="AM49" s="28">
        <f t="shared" si="41"/>
        <v>21.840029448885147</v>
      </c>
    </row>
    <row r="50" spans="1:39" ht="15">
      <c r="A50" s="13">
        <v>1931</v>
      </c>
      <c r="B50" s="40">
        <v>31</v>
      </c>
      <c r="C50" s="58" t="s">
        <v>69</v>
      </c>
      <c r="D50" s="40">
        <v>10.7</v>
      </c>
      <c r="E50" s="40">
        <v>0.8</v>
      </c>
      <c r="F50" s="40">
        <v>8.6999999999999993</v>
      </c>
      <c r="G50" s="58" t="s">
        <v>69</v>
      </c>
      <c r="H50" s="40">
        <v>18.8</v>
      </c>
      <c r="I50" s="40">
        <v>1.4</v>
      </c>
      <c r="J50" s="40">
        <v>9</v>
      </c>
      <c r="K50" s="40">
        <v>19.600000000000001</v>
      </c>
      <c r="L50" s="40">
        <f t="shared" si="31"/>
        <v>0</v>
      </c>
      <c r="M50" s="61">
        <v>5596.45</v>
      </c>
      <c r="N50" s="61">
        <f t="shared" si="22"/>
        <v>1734.8994999999998</v>
      </c>
      <c r="O50" s="70" t="s">
        <v>69</v>
      </c>
      <c r="P50" s="61">
        <f t="shared" si="23"/>
        <v>598.8201499999999</v>
      </c>
      <c r="Q50" s="61">
        <f t="shared" si="24"/>
        <v>44.771599999999999</v>
      </c>
      <c r="R50" s="61">
        <f t="shared" si="25"/>
        <v>486.89114999999998</v>
      </c>
      <c r="S50" s="70" t="s">
        <v>69</v>
      </c>
      <c r="T50" s="61">
        <f t="shared" si="26"/>
        <v>1052.1325999999999</v>
      </c>
      <c r="U50" s="61">
        <f t="shared" si="27"/>
        <v>78.35029999999999</v>
      </c>
      <c r="V50" s="61">
        <f t="shared" si="28"/>
        <v>503.68049999999994</v>
      </c>
      <c r="W50" s="61">
        <f t="shared" si="29"/>
        <v>1096.9041999999999</v>
      </c>
      <c r="X50" s="61">
        <f t="shared" si="30"/>
        <v>0</v>
      </c>
      <c r="Y50" s="61">
        <v>3242.23299900543</v>
      </c>
      <c r="Z50" s="26"/>
      <c r="AA50" s="74">
        <v>2.9878499999999999</v>
      </c>
      <c r="AB50" s="40">
        <f t="shared" si="32"/>
        <v>5.8065147179409937</v>
      </c>
      <c r="AC50" s="70" t="s">
        <v>69</v>
      </c>
      <c r="AD50" s="40">
        <f t="shared" si="33"/>
        <v>2.0041841123215689</v>
      </c>
      <c r="AE50" s="40">
        <f t="shared" si="34"/>
        <v>0.14984554110815468</v>
      </c>
      <c r="AF50" s="40">
        <f t="shared" si="35"/>
        <v>1.6295702595511823</v>
      </c>
      <c r="AG50" s="70" t="s">
        <v>69</v>
      </c>
      <c r="AH50" s="40">
        <f t="shared" si="36"/>
        <v>3.5213702160416349</v>
      </c>
      <c r="AI50" s="40">
        <f t="shared" si="37"/>
        <v>0.26222969693927067</v>
      </c>
      <c r="AJ50" s="40">
        <f t="shared" si="38"/>
        <v>1.6857623374667401</v>
      </c>
      <c r="AK50" s="40">
        <f t="shared" si="39"/>
        <v>3.6712157571497901</v>
      </c>
      <c r="AL50" s="40">
        <f t="shared" si="40"/>
        <v>0</v>
      </c>
      <c r="AM50" s="28">
        <f t="shared" si="41"/>
        <v>18.730692638519336</v>
      </c>
    </row>
    <row r="51" spans="1:39" ht="15">
      <c r="A51" s="13">
        <v>1930</v>
      </c>
      <c r="B51" s="40">
        <v>31.5</v>
      </c>
      <c r="C51" s="58" t="s">
        <v>69</v>
      </c>
      <c r="D51" s="40">
        <v>11.4</v>
      </c>
      <c r="E51" s="40">
        <v>0.7</v>
      </c>
      <c r="F51" s="40">
        <v>6.9</v>
      </c>
      <c r="G51" s="58" t="s">
        <v>69</v>
      </c>
      <c r="H51" s="40">
        <v>16.399999999999999</v>
      </c>
      <c r="I51" s="40">
        <v>1.5</v>
      </c>
      <c r="J51" s="40">
        <v>8.1</v>
      </c>
      <c r="K51" s="40">
        <v>23.4</v>
      </c>
      <c r="L51" s="40">
        <f t="shared" si="31"/>
        <v>9.9999999999994316E-2</v>
      </c>
      <c r="M51" s="61">
        <v>5695.84</v>
      </c>
      <c r="N51" s="61">
        <f t="shared" si="22"/>
        <v>1794.1895999999999</v>
      </c>
      <c r="O51" s="70" t="s">
        <v>69</v>
      </c>
      <c r="P51" s="61">
        <f t="shared" si="23"/>
        <v>649.32576000000006</v>
      </c>
      <c r="Q51" s="61">
        <f t="shared" si="24"/>
        <v>39.87088</v>
      </c>
      <c r="R51" s="61">
        <f t="shared" si="25"/>
        <v>393.01296000000002</v>
      </c>
      <c r="S51" s="70" t="s">
        <v>69</v>
      </c>
      <c r="T51" s="61">
        <f t="shared" si="26"/>
        <v>934.11775999999998</v>
      </c>
      <c r="U51" s="61">
        <f t="shared" si="27"/>
        <v>85.437600000000003</v>
      </c>
      <c r="V51" s="61">
        <f t="shared" si="28"/>
        <v>461.36303999999996</v>
      </c>
      <c r="W51" s="61">
        <f t="shared" si="29"/>
        <v>1332.82656</v>
      </c>
      <c r="X51" s="61">
        <f t="shared" si="30"/>
        <v>5.6958399999996763</v>
      </c>
      <c r="Y51" s="61">
        <v>3354.0341369021698</v>
      </c>
      <c r="Z51" s="26">
        <v>334083.5</v>
      </c>
      <c r="AA51" s="74">
        <v>3.34083</v>
      </c>
      <c r="AB51" s="40">
        <f t="shared" si="32"/>
        <v>5.3704905667154561</v>
      </c>
      <c r="AC51" s="70" t="s">
        <v>69</v>
      </c>
      <c r="AD51" s="40">
        <f t="shared" si="33"/>
        <v>1.9436061098589275</v>
      </c>
      <c r="AE51" s="40">
        <f t="shared" si="34"/>
        <v>0.11934423481589902</v>
      </c>
      <c r="AF51" s="40">
        <f t="shared" si="35"/>
        <v>1.1763931717567191</v>
      </c>
      <c r="AG51" s="70" t="s">
        <v>69</v>
      </c>
      <c r="AH51" s="40">
        <f t="shared" si="36"/>
        <v>2.7960649299724913</v>
      </c>
      <c r="AI51" s="40">
        <f t="shared" si="37"/>
        <v>0.25573764603406934</v>
      </c>
      <c r="AJ51" s="40">
        <f t="shared" si="38"/>
        <v>1.3809832885839743</v>
      </c>
      <c r="AK51" s="40">
        <f t="shared" si="39"/>
        <v>3.9895072781314815</v>
      </c>
      <c r="AL51" s="40">
        <f t="shared" si="40"/>
        <v>1.7049176402270324E-2</v>
      </c>
      <c r="AM51" s="28">
        <f t="shared" si="41"/>
        <v>17.049176402271289</v>
      </c>
    </row>
    <row r="52" spans="1:39" ht="15">
      <c r="A52" s="13">
        <v>1929</v>
      </c>
      <c r="B52" s="40">
        <v>28</v>
      </c>
      <c r="C52" s="58" t="s">
        <v>69</v>
      </c>
      <c r="D52" s="40">
        <v>10</v>
      </c>
      <c r="E52" s="40">
        <v>1.2</v>
      </c>
      <c r="F52" s="40">
        <v>9</v>
      </c>
      <c r="G52" s="58" t="s">
        <v>69</v>
      </c>
      <c r="H52" s="40">
        <v>15</v>
      </c>
      <c r="I52" s="40">
        <v>1</v>
      </c>
      <c r="J52" s="40">
        <v>8.1</v>
      </c>
      <c r="K52" s="40">
        <v>27.8</v>
      </c>
      <c r="L52" s="75">
        <f t="shared" si="31"/>
        <v>-9.9999999999994316E-2</v>
      </c>
      <c r="M52" s="61">
        <v>4816.26</v>
      </c>
      <c r="N52" s="61">
        <f t="shared" si="22"/>
        <v>1348.5527999999999</v>
      </c>
      <c r="O52" s="70" t="s">
        <v>69</v>
      </c>
      <c r="P52" s="61">
        <f t="shared" si="23"/>
        <v>481.62600000000003</v>
      </c>
      <c r="Q52" s="61">
        <f t="shared" si="24"/>
        <v>57.795119999999997</v>
      </c>
      <c r="R52" s="61">
        <f t="shared" si="25"/>
        <v>433.46340000000004</v>
      </c>
      <c r="S52" s="70" t="s">
        <v>69</v>
      </c>
      <c r="T52" s="61">
        <f t="shared" si="26"/>
        <v>722.43900000000008</v>
      </c>
      <c r="U52" s="61">
        <f t="shared" si="27"/>
        <v>48.162600000000005</v>
      </c>
      <c r="V52" s="61">
        <f t="shared" si="28"/>
        <v>390.11705999999998</v>
      </c>
      <c r="W52" s="61">
        <f t="shared" si="29"/>
        <v>1338.9202800000003</v>
      </c>
      <c r="X52" s="76">
        <f t="shared" si="30"/>
        <v>-4.8162599999997262</v>
      </c>
      <c r="Y52" s="61">
        <v>3354.0341369021698</v>
      </c>
      <c r="Z52" s="26">
        <v>346425.8</v>
      </c>
      <c r="AA52" s="74">
        <v>3.4642599999999999</v>
      </c>
      <c r="AB52" s="40">
        <f t="shared" si="32"/>
        <v>3.8927586266619714</v>
      </c>
      <c r="AC52" s="70" t="s">
        <v>69</v>
      </c>
      <c r="AD52" s="40">
        <f t="shared" si="33"/>
        <v>1.3902709380935614</v>
      </c>
      <c r="AE52" s="40">
        <f t="shared" si="34"/>
        <v>0.16683251257122733</v>
      </c>
      <c r="AF52" s="40">
        <f t="shared" si="35"/>
        <v>1.2512438442842051</v>
      </c>
      <c r="AG52" s="70" t="s">
        <v>69</v>
      </c>
      <c r="AH52" s="40">
        <f t="shared" si="36"/>
        <v>2.0854064071403422</v>
      </c>
      <c r="AI52" s="40">
        <f t="shared" si="37"/>
        <v>0.13902709380935613</v>
      </c>
      <c r="AJ52" s="40">
        <f t="shared" si="38"/>
        <v>1.1261194598557844</v>
      </c>
      <c r="AK52" s="40">
        <f t="shared" si="39"/>
        <v>3.8649532079001006</v>
      </c>
      <c r="AL52" s="75">
        <f t="shared" si="40"/>
        <v>-1.3902709380934821E-2</v>
      </c>
      <c r="AM52" s="28">
        <f t="shared" si="41"/>
        <v>13.902709380935613</v>
      </c>
    </row>
    <row r="53" spans="1:39" ht="15">
      <c r="A53" s="13">
        <v>1928</v>
      </c>
      <c r="B53" s="40">
        <v>26</v>
      </c>
      <c r="C53" s="58" t="s">
        <v>69</v>
      </c>
      <c r="D53" s="40">
        <v>13.9</v>
      </c>
      <c r="E53" s="40">
        <v>0.7</v>
      </c>
      <c r="F53" s="40">
        <v>5.7</v>
      </c>
      <c r="G53" s="58" t="s">
        <v>69</v>
      </c>
      <c r="H53" s="40">
        <v>13.2</v>
      </c>
      <c r="I53" s="40">
        <v>0.7</v>
      </c>
      <c r="J53" s="40">
        <v>7.7</v>
      </c>
      <c r="K53" s="40">
        <v>32.1</v>
      </c>
      <c r="L53" s="40">
        <f t="shared" si="31"/>
        <v>0</v>
      </c>
      <c r="M53" s="61">
        <v>4503.26</v>
      </c>
      <c r="N53" s="61">
        <f t="shared" si="22"/>
        <v>1170.8476000000001</v>
      </c>
      <c r="O53" s="70" t="s">
        <v>69</v>
      </c>
      <c r="P53" s="61">
        <f t="shared" si="23"/>
        <v>625.95314000000008</v>
      </c>
      <c r="Q53" s="61">
        <f t="shared" si="24"/>
        <v>31.522820000000003</v>
      </c>
      <c r="R53" s="61">
        <f t="shared" si="25"/>
        <v>256.68582000000004</v>
      </c>
      <c r="S53" s="70" t="s">
        <v>69</v>
      </c>
      <c r="T53" s="61">
        <f t="shared" si="26"/>
        <v>594.43031999999994</v>
      </c>
      <c r="U53" s="61">
        <f t="shared" si="27"/>
        <v>31.522820000000003</v>
      </c>
      <c r="V53" s="61">
        <f t="shared" si="28"/>
        <v>346.75101999999998</v>
      </c>
      <c r="W53" s="61">
        <f t="shared" si="29"/>
        <v>1445.54646</v>
      </c>
      <c r="X53" s="61">
        <f t="shared" si="30"/>
        <v>0</v>
      </c>
      <c r="Y53" s="61">
        <v>3130.4318611086901</v>
      </c>
      <c r="Z53" s="26">
        <v>330369</v>
      </c>
      <c r="AA53" s="74">
        <v>3.30369</v>
      </c>
      <c r="AB53" s="40">
        <f t="shared" si="32"/>
        <v>3.5440601267068037</v>
      </c>
      <c r="AC53" s="70" t="s">
        <v>69</v>
      </c>
      <c r="AD53" s="40">
        <f t="shared" si="33"/>
        <v>1.8947090677394067</v>
      </c>
      <c r="AE53" s="40">
        <f t="shared" si="34"/>
        <v>9.541700341133702E-2</v>
      </c>
      <c r="AF53" s="40">
        <f t="shared" si="35"/>
        <v>0.77696702777803006</v>
      </c>
      <c r="AG53" s="70" t="s">
        <v>69</v>
      </c>
      <c r="AH53" s="40">
        <f t="shared" si="36"/>
        <v>1.7992920643280692</v>
      </c>
      <c r="AI53" s="40">
        <f t="shared" si="37"/>
        <v>9.541700341133702E-2</v>
      </c>
      <c r="AJ53" s="40">
        <f t="shared" si="38"/>
        <v>1.0495870375247072</v>
      </c>
      <c r="AK53" s="40">
        <f t="shared" si="39"/>
        <v>4.3755511564341694</v>
      </c>
      <c r="AL53" s="40">
        <f t="shared" si="40"/>
        <v>0</v>
      </c>
      <c r="AM53" s="28">
        <f t="shared" si="41"/>
        <v>13.631000487333861</v>
      </c>
    </row>
    <row r="54" spans="1:39" ht="15">
      <c r="A54" s="13">
        <v>1927</v>
      </c>
      <c r="B54" s="40">
        <v>28.4</v>
      </c>
      <c r="C54" s="58" t="s">
        <v>69</v>
      </c>
      <c r="D54" s="40">
        <v>10.5</v>
      </c>
      <c r="E54" s="40">
        <v>1.6</v>
      </c>
      <c r="F54" s="40">
        <v>5</v>
      </c>
      <c r="G54" s="58" t="s">
        <v>69</v>
      </c>
      <c r="H54" s="40">
        <v>14.2</v>
      </c>
      <c r="I54" s="40">
        <v>0.7</v>
      </c>
      <c r="J54" s="40">
        <v>7.8</v>
      </c>
      <c r="K54" s="40">
        <v>31.9</v>
      </c>
      <c r="L54" s="75">
        <f t="shared" si="31"/>
        <v>-9.9999999999994316E-2</v>
      </c>
      <c r="M54" s="61">
        <v>4592.63</v>
      </c>
      <c r="N54" s="61">
        <f t="shared" si="22"/>
        <v>1304.30692</v>
      </c>
      <c r="O54" s="70" t="s">
        <v>69</v>
      </c>
      <c r="P54" s="61">
        <f t="shared" si="23"/>
        <v>482.22614999999996</v>
      </c>
      <c r="Q54" s="61">
        <f t="shared" si="24"/>
        <v>73.482080000000011</v>
      </c>
      <c r="R54" s="61">
        <f t="shared" si="25"/>
        <v>229.63150000000002</v>
      </c>
      <c r="S54" s="70" t="s">
        <v>69</v>
      </c>
      <c r="T54" s="61">
        <f t="shared" si="26"/>
        <v>652.15346</v>
      </c>
      <c r="U54" s="61">
        <f t="shared" si="27"/>
        <v>32.148409999999998</v>
      </c>
      <c r="V54" s="61">
        <f t="shared" si="28"/>
        <v>358.22514000000001</v>
      </c>
      <c r="W54" s="61">
        <f t="shared" si="29"/>
        <v>1465.0489700000001</v>
      </c>
      <c r="X54" s="76">
        <f t="shared" si="30"/>
        <v>-4.5926299999997386</v>
      </c>
      <c r="Y54" s="61">
        <v>2895.6494715255399</v>
      </c>
      <c r="Z54" s="26">
        <v>304505.59999999998</v>
      </c>
      <c r="AA54" s="74">
        <v>3.0450599999999999</v>
      </c>
      <c r="AB54" s="40">
        <f t="shared" si="32"/>
        <v>4.2833537598602325</v>
      </c>
      <c r="AC54" s="70" t="s">
        <v>69</v>
      </c>
      <c r="AD54" s="40">
        <f t="shared" si="33"/>
        <v>1.5836343126243817</v>
      </c>
      <c r="AE54" s="40">
        <f t="shared" si="34"/>
        <v>0.24131570478085823</v>
      </c>
      <c r="AF54" s="40">
        <f t="shared" si="35"/>
        <v>0.75411157744018187</v>
      </c>
      <c r="AG54" s="70" t="s">
        <v>69</v>
      </c>
      <c r="AH54" s="40">
        <f t="shared" si="36"/>
        <v>2.1416768799301162</v>
      </c>
      <c r="AI54" s="40">
        <f t="shared" si="37"/>
        <v>0.10557562084162546</v>
      </c>
      <c r="AJ54" s="40">
        <f t="shared" si="38"/>
        <v>1.1764140608066838</v>
      </c>
      <c r="AK54" s="40">
        <f t="shared" si="39"/>
        <v>4.8112318640683602</v>
      </c>
      <c r="AL54" s="75">
        <f t="shared" si="40"/>
        <v>-1.5082231548802779E-2</v>
      </c>
      <c r="AM54" s="28">
        <f t="shared" si="41"/>
        <v>15.082231548803637</v>
      </c>
    </row>
    <row r="55" spans="1:39" ht="15">
      <c r="A55" s="13">
        <v>1926</v>
      </c>
      <c r="B55" s="40">
        <v>19.899999999999999</v>
      </c>
      <c r="C55" s="58" t="s">
        <v>69</v>
      </c>
      <c r="D55" s="40">
        <v>10.5</v>
      </c>
      <c r="E55" s="40">
        <v>0.7</v>
      </c>
      <c r="F55" s="40">
        <v>4.5</v>
      </c>
      <c r="G55" s="58" t="s">
        <v>69</v>
      </c>
      <c r="H55" s="40">
        <v>12.2</v>
      </c>
      <c r="I55" s="40">
        <v>1.8</v>
      </c>
      <c r="J55" s="40">
        <v>6.6</v>
      </c>
      <c r="K55" s="40">
        <v>43.9</v>
      </c>
      <c r="L55" s="75">
        <f t="shared" si="31"/>
        <v>-9.9999999999994316E-2</v>
      </c>
      <c r="M55" s="61">
        <v>4299.0200000000004</v>
      </c>
      <c r="N55" s="61">
        <f t="shared" si="22"/>
        <v>855.50498000000005</v>
      </c>
      <c r="O55" s="70" t="s">
        <v>69</v>
      </c>
      <c r="P55" s="61">
        <f t="shared" si="23"/>
        <v>451.39710000000008</v>
      </c>
      <c r="Q55" s="61">
        <f t="shared" si="24"/>
        <v>30.093140000000002</v>
      </c>
      <c r="R55" s="61">
        <f t="shared" si="25"/>
        <v>193.45590000000004</v>
      </c>
      <c r="S55" s="70" t="s">
        <v>69</v>
      </c>
      <c r="T55" s="61">
        <f t="shared" si="26"/>
        <v>524.48044000000004</v>
      </c>
      <c r="U55" s="61">
        <f t="shared" si="27"/>
        <v>77.382360000000006</v>
      </c>
      <c r="V55" s="61">
        <f t="shared" si="28"/>
        <v>283.73532</v>
      </c>
      <c r="W55" s="61">
        <f t="shared" si="29"/>
        <v>1887.2697800000001</v>
      </c>
      <c r="X55" s="76">
        <f t="shared" si="30"/>
        <v>-4.2990199999997563</v>
      </c>
      <c r="Y55" s="61">
        <v>2850.9290163668402</v>
      </c>
      <c r="Z55" s="26">
        <v>323766.3</v>
      </c>
      <c r="AA55" s="74">
        <v>3.23766</v>
      </c>
      <c r="AB55" s="40">
        <f t="shared" si="32"/>
        <v>2.6423558372404763</v>
      </c>
      <c r="AC55" s="70" t="s">
        <v>69</v>
      </c>
      <c r="AD55" s="40">
        <f t="shared" si="33"/>
        <v>1.3942078538203519</v>
      </c>
      <c r="AE55" s="40">
        <f t="shared" si="34"/>
        <v>9.2947190254690129E-2</v>
      </c>
      <c r="AF55" s="40">
        <f t="shared" si="35"/>
        <v>0.59751765163729376</v>
      </c>
      <c r="AG55" s="70" t="s">
        <v>69</v>
      </c>
      <c r="AH55" s="40">
        <f t="shared" si="36"/>
        <v>1.619936744438885</v>
      </c>
      <c r="AI55" s="40">
        <f t="shared" si="37"/>
        <v>0.23900706065491747</v>
      </c>
      <c r="AJ55" s="40">
        <f t="shared" si="38"/>
        <v>0.87635922240136399</v>
      </c>
      <c r="AK55" s="40">
        <f t="shared" si="39"/>
        <v>5.8291166459727091</v>
      </c>
      <c r="AL55" s="75">
        <f t="shared" si="40"/>
        <v>-1.327817003638355E-2</v>
      </c>
      <c r="AM55" s="28">
        <f t="shared" si="41"/>
        <v>13.278170036384303</v>
      </c>
    </row>
    <row r="56" spans="1:39" ht="15">
      <c r="A56" s="13">
        <v>1925</v>
      </c>
      <c r="B56" s="40">
        <v>27.8</v>
      </c>
      <c r="C56" s="58" t="s">
        <v>69</v>
      </c>
      <c r="D56" s="40">
        <v>10.199999999999999</v>
      </c>
      <c r="E56" s="40">
        <v>0.6</v>
      </c>
      <c r="F56" s="40">
        <v>5.9</v>
      </c>
      <c r="G56" s="58" t="s">
        <v>69</v>
      </c>
      <c r="H56" s="40">
        <v>9.1999999999999993</v>
      </c>
      <c r="I56" s="40">
        <v>0.7</v>
      </c>
      <c r="J56" s="40">
        <v>6.5</v>
      </c>
      <c r="K56" s="40">
        <v>39.1</v>
      </c>
      <c r="L56" s="40">
        <f t="shared" si="31"/>
        <v>0</v>
      </c>
      <c r="M56" s="61">
        <v>3739.55</v>
      </c>
      <c r="N56" s="61">
        <f t="shared" si="22"/>
        <v>1039.5949000000001</v>
      </c>
      <c r="O56" s="70" t="s">
        <v>69</v>
      </c>
      <c r="P56" s="61">
        <f t="shared" si="23"/>
        <v>381.43409999999994</v>
      </c>
      <c r="Q56" s="61">
        <f t="shared" si="24"/>
        <v>22.4373</v>
      </c>
      <c r="R56" s="61">
        <f t="shared" si="25"/>
        <v>220.63345000000001</v>
      </c>
      <c r="S56" s="70" t="s">
        <v>69</v>
      </c>
      <c r="T56" s="61">
        <f t="shared" si="26"/>
        <v>344.03860000000003</v>
      </c>
      <c r="U56" s="61">
        <f t="shared" si="27"/>
        <v>26.176849999999998</v>
      </c>
      <c r="V56" s="61">
        <f t="shared" si="28"/>
        <v>243.07075</v>
      </c>
      <c r="W56" s="61">
        <f t="shared" si="29"/>
        <v>1462.1640500000001</v>
      </c>
      <c r="X56" s="61">
        <f t="shared" si="30"/>
        <v>0</v>
      </c>
      <c r="Y56" s="61">
        <v>2325.46366825217</v>
      </c>
      <c r="Z56" s="26">
        <v>247945</v>
      </c>
      <c r="AA56" s="74">
        <v>2.4794499999999999</v>
      </c>
      <c r="AB56" s="40">
        <f t="shared" si="32"/>
        <v>4.1928447841255121</v>
      </c>
      <c r="AC56" s="70" t="s">
        <v>69</v>
      </c>
      <c r="AD56" s="40">
        <f t="shared" si="33"/>
        <v>1.5383818992115186</v>
      </c>
      <c r="AE56" s="40">
        <f t="shared" si="34"/>
        <v>9.0493052894795215E-2</v>
      </c>
      <c r="AF56" s="40">
        <f t="shared" si="35"/>
        <v>0.8898483534654863</v>
      </c>
      <c r="AG56" s="70" t="s">
        <v>69</v>
      </c>
      <c r="AH56" s="40">
        <f t="shared" si="36"/>
        <v>1.3875601443868599</v>
      </c>
      <c r="AI56" s="40">
        <f t="shared" si="37"/>
        <v>0.10557522837726109</v>
      </c>
      <c r="AJ56" s="40">
        <f t="shared" si="38"/>
        <v>0.98034140636028155</v>
      </c>
      <c r="AK56" s="40">
        <f t="shared" si="39"/>
        <v>5.8971306136441548</v>
      </c>
      <c r="AL56" s="40">
        <f t="shared" si="40"/>
        <v>0</v>
      </c>
      <c r="AM56" s="28">
        <f t="shared" si="41"/>
        <v>15.082175482465871</v>
      </c>
    </row>
    <row r="57" spans="1:39" ht="15">
      <c r="A57" s="13">
        <v>1924</v>
      </c>
      <c r="B57" s="40">
        <v>29</v>
      </c>
      <c r="C57" s="58" t="s">
        <v>69</v>
      </c>
      <c r="D57" s="40">
        <v>9.4</v>
      </c>
      <c r="E57" s="40">
        <v>0.5</v>
      </c>
      <c r="F57" s="40">
        <v>5.8</v>
      </c>
      <c r="G57" s="58" t="s">
        <v>69</v>
      </c>
      <c r="H57" s="40">
        <v>12.3</v>
      </c>
      <c r="I57" s="40">
        <v>0.5</v>
      </c>
      <c r="J57" s="40">
        <v>5.2</v>
      </c>
      <c r="K57" s="40">
        <v>37.299999999999997</v>
      </c>
      <c r="L57" s="40">
        <f t="shared" si="31"/>
        <v>0</v>
      </c>
      <c r="M57" s="61">
        <v>3966.1</v>
      </c>
      <c r="N57" s="61">
        <f t="shared" si="22"/>
        <v>1150.1689999999999</v>
      </c>
      <c r="O57" s="70" t="s">
        <v>69</v>
      </c>
      <c r="P57" s="61">
        <f t="shared" si="23"/>
        <v>372.81340000000006</v>
      </c>
      <c r="Q57" s="61">
        <f t="shared" si="24"/>
        <v>19.830500000000001</v>
      </c>
      <c r="R57" s="61">
        <f t="shared" si="25"/>
        <v>230.03379999999999</v>
      </c>
      <c r="S57" s="70" t="s">
        <v>69</v>
      </c>
      <c r="T57" s="61">
        <f t="shared" si="26"/>
        <v>487.83029999999997</v>
      </c>
      <c r="U57" s="61">
        <f t="shared" si="27"/>
        <v>19.830500000000001</v>
      </c>
      <c r="V57" s="61">
        <f t="shared" si="28"/>
        <v>206.2372</v>
      </c>
      <c r="W57" s="61">
        <f t="shared" si="29"/>
        <v>1479.3552999999999</v>
      </c>
      <c r="X57" s="61">
        <f t="shared" si="30"/>
        <v>0</v>
      </c>
      <c r="Y57" s="61">
        <v>2101.8613924586898</v>
      </c>
      <c r="Z57" s="26">
        <v>217287.7</v>
      </c>
      <c r="AA57" s="74">
        <v>2.1728800000000001</v>
      </c>
      <c r="AB57" s="40">
        <f t="shared" si="32"/>
        <v>5.2932927727255983</v>
      </c>
      <c r="AC57" s="70" t="s">
        <v>69</v>
      </c>
      <c r="AD57" s="40">
        <f t="shared" si="33"/>
        <v>1.7157569677110562</v>
      </c>
      <c r="AE57" s="40">
        <f t="shared" si="34"/>
        <v>9.1263668495268943E-2</v>
      </c>
      <c r="AF57" s="40">
        <f t="shared" si="35"/>
        <v>1.0586585545451195</v>
      </c>
      <c r="AG57" s="70" t="s">
        <v>69</v>
      </c>
      <c r="AH57" s="40">
        <f t="shared" si="36"/>
        <v>2.2450862449836158</v>
      </c>
      <c r="AI57" s="40">
        <f t="shared" si="37"/>
        <v>9.1263668495268943E-2</v>
      </c>
      <c r="AJ57" s="40">
        <f t="shared" si="38"/>
        <v>0.94914215235079702</v>
      </c>
      <c r="AK57" s="40">
        <f t="shared" si="39"/>
        <v>6.8082696697470633</v>
      </c>
      <c r="AL57" s="40">
        <f t="shared" si="40"/>
        <v>0</v>
      </c>
      <c r="AM57" s="28">
        <f t="shared" si="41"/>
        <v>18.252733699053788</v>
      </c>
    </row>
    <row r="58" spans="1:39" ht="15">
      <c r="A58" s="13">
        <v>1923</v>
      </c>
      <c r="B58" s="40">
        <v>29</v>
      </c>
      <c r="C58" s="58" t="s">
        <v>69</v>
      </c>
      <c r="D58" s="40">
        <v>7.6</v>
      </c>
      <c r="E58" s="40">
        <v>4.4000000000000004</v>
      </c>
      <c r="F58" s="40">
        <v>5.0999999999999996</v>
      </c>
      <c r="G58" s="58" t="s">
        <v>69</v>
      </c>
      <c r="H58" s="40">
        <v>11.8</v>
      </c>
      <c r="I58" s="40">
        <v>0.6</v>
      </c>
      <c r="J58" s="40">
        <v>5.6</v>
      </c>
      <c r="K58" s="40">
        <v>35.9</v>
      </c>
      <c r="L58" s="40">
        <f t="shared" si="31"/>
        <v>0</v>
      </c>
      <c r="M58" s="61">
        <v>4002.37</v>
      </c>
      <c r="N58" s="61">
        <f t="shared" si="22"/>
        <v>1160.6873000000001</v>
      </c>
      <c r="O58" s="70" t="s">
        <v>69</v>
      </c>
      <c r="P58" s="61">
        <f t="shared" si="23"/>
        <v>304.18011999999999</v>
      </c>
      <c r="Q58" s="61">
        <f t="shared" si="24"/>
        <v>176.10427999999999</v>
      </c>
      <c r="R58" s="61">
        <f t="shared" si="25"/>
        <v>204.12087</v>
      </c>
      <c r="S58" s="70" t="s">
        <v>69</v>
      </c>
      <c r="T58" s="61">
        <f t="shared" si="26"/>
        <v>472.27965999999998</v>
      </c>
      <c r="U58" s="61">
        <f t="shared" si="27"/>
        <v>24.014220000000002</v>
      </c>
      <c r="V58" s="61">
        <f t="shared" si="28"/>
        <v>224.13271999999998</v>
      </c>
      <c r="W58" s="61">
        <f t="shared" si="29"/>
        <v>1436.8508299999999</v>
      </c>
      <c r="X58" s="61">
        <f t="shared" si="30"/>
        <v>0</v>
      </c>
      <c r="Y58" s="61">
        <v>1822.3585477168399</v>
      </c>
      <c r="Z58" s="26">
        <v>188960.9</v>
      </c>
      <c r="AA58" s="74">
        <v>1.88961</v>
      </c>
      <c r="AB58" s="40">
        <f t="shared" si="32"/>
        <v>6.1424701393409231</v>
      </c>
      <c r="AC58" s="70" t="s">
        <v>69</v>
      </c>
      <c r="AD58" s="40">
        <f t="shared" si="33"/>
        <v>1.6097507951376211</v>
      </c>
      <c r="AE58" s="40">
        <f t="shared" si="34"/>
        <v>0.9319609866586227</v>
      </c>
      <c r="AF58" s="40">
        <f t="shared" si="35"/>
        <v>1.0802275072634036</v>
      </c>
      <c r="AG58" s="70" t="s">
        <v>69</v>
      </c>
      <c r="AH58" s="40">
        <f t="shared" si="36"/>
        <v>2.4993499187663066</v>
      </c>
      <c r="AI58" s="40">
        <f t="shared" si="37"/>
        <v>0.12708558908981218</v>
      </c>
      <c r="AJ58" s="40">
        <f t="shared" si="38"/>
        <v>1.186132164838247</v>
      </c>
      <c r="AK58" s="40">
        <f t="shared" si="39"/>
        <v>7.6039544138737618</v>
      </c>
      <c r="AL58" s="40">
        <f t="shared" si="40"/>
        <v>0</v>
      </c>
      <c r="AM58" s="28">
        <f t="shared" si="41"/>
        <v>21.180931514968698</v>
      </c>
    </row>
    <row r="59" spans="1:39" ht="15">
      <c r="A59" s="13">
        <v>1922</v>
      </c>
      <c r="B59" s="40">
        <v>34.200000000000003</v>
      </c>
      <c r="C59" s="58" t="s">
        <v>69</v>
      </c>
      <c r="D59" s="40">
        <v>6.8</v>
      </c>
      <c r="E59" s="40">
        <v>8.8000000000000007</v>
      </c>
      <c r="F59" s="40">
        <v>10.1</v>
      </c>
      <c r="G59" s="58" t="s">
        <v>69</v>
      </c>
      <c r="H59" s="40">
        <v>4.0999999999999996</v>
      </c>
      <c r="I59" s="40">
        <v>4.9000000000000004</v>
      </c>
      <c r="J59" s="40">
        <v>4</v>
      </c>
      <c r="K59" s="40">
        <v>27.2</v>
      </c>
      <c r="L59" s="75">
        <f t="shared" si="31"/>
        <v>-0.10000000000000853</v>
      </c>
      <c r="M59" s="61">
        <v>4438.95</v>
      </c>
      <c r="N59" s="61">
        <f t="shared" si="22"/>
        <v>1518.1208999999999</v>
      </c>
      <c r="O59" s="70" t="s">
        <v>69</v>
      </c>
      <c r="P59" s="61">
        <f t="shared" si="23"/>
        <v>301.84859999999998</v>
      </c>
      <c r="Q59" s="61">
        <f t="shared" si="24"/>
        <v>390.62760000000003</v>
      </c>
      <c r="R59" s="61">
        <f t="shared" si="25"/>
        <v>448.33394999999996</v>
      </c>
      <c r="S59" s="70" t="s">
        <v>69</v>
      </c>
      <c r="T59" s="61">
        <f t="shared" si="26"/>
        <v>181.99694999999997</v>
      </c>
      <c r="U59" s="61">
        <f t="shared" si="27"/>
        <v>217.50854999999999</v>
      </c>
      <c r="V59" s="61">
        <f t="shared" si="28"/>
        <v>177.55799999999999</v>
      </c>
      <c r="W59" s="61">
        <f t="shared" si="29"/>
        <v>1207.3943999999999</v>
      </c>
      <c r="X59" s="76">
        <f t="shared" si="30"/>
        <v>-4.4389500000003785</v>
      </c>
      <c r="Y59" s="61">
        <v>1632.29661329239</v>
      </c>
      <c r="Z59" s="26">
        <v>155636.1</v>
      </c>
      <c r="AA59" s="74">
        <v>1.55636</v>
      </c>
      <c r="AB59" s="40">
        <f t="shared" si="32"/>
        <v>9.7543042740754071</v>
      </c>
      <c r="AC59" s="70" t="s">
        <v>69</v>
      </c>
      <c r="AD59" s="40">
        <f t="shared" si="33"/>
        <v>1.9394523118044666</v>
      </c>
      <c r="AE59" s="40">
        <f t="shared" si="34"/>
        <v>2.5098794623351925</v>
      </c>
      <c r="AF59" s="40">
        <f t="shared" si="35"/>
        <v>2.8806571101801639</v>
      </c>
      <c r="AG59" s="70" t="s">
        <v>69</v>
      </c>
      <c r="AH59" s="40">
        <f t="shared" si="36"/>
        <v>1.1693756585879871</v>
      </c>
      <c r="AI59" s="40">
        <f t="shared" si="37"/>
        <v>1.3975465188002776</v>
      </c>
      <c r="AJ59" s="40">
        <f t="shared" si="38"/>
        <v>1.1408543010614509</v>
      </c>
      <c r="AK59" s="40">
        <f t="shared" si="39"/>
        <v>7.7578092472178666</v>
      </c>
      <c r="AL59" s="75">
        <f t="shared" si="40"/>
        <v>-2.8521357526538709E-2</v>
      </c>
      <c r="AM59" s="28">
        <f t="shared" si="41"/>
        <v>28.521357526536278</v>
      </c>
    </row>
    <row r="60" spans="1:39" ht="15">
      <c r="A60" s="13">
        <v>1921</v>
      </c>
      <c r="B60" s="40">
        <v>30.4</v>
      </c>
      <c r="C60" s="58" t="s">
        <v>69</v>
      </c>
      <c r="D60" s="40">
        <v>10.9</v>
      </c>
      <c r="E60" s="40">
        <v>2</v>
      </c>
      <c r="F60" s="40">
        <v>12.1</v>
      </c>
      <c r="G60" s="58" t="s">
        <v>69</v>
      </c>
      <c r="H60" s="40">
        <v>5.5</v>
      </c>
      <c r="I60" s="40">
        <v>4.4000000000000004</v>
      </c>
      <c r="J60" s="40">
        <v>4.7</v>
      </c>
      <c r="K60" s="40">
        <v>29.9</v>
      </c>
      <c r="L60" s="40">
        <f t="shared" si="31"/>
        <v>9.9999999999994316E-2</v>
      </c>
      <c r="M60" s="61">
        <v>3319.5</v>
      </c>
      <c r="N60" s="61">
        <f t="shared" si="22"/>
        <v>1009.1279999999999</v>
      </c>
      <c r="O60" s="70" t="s">
        <v>69</v>
      </c>
      <c r="P60" s="61">
        <f t="shared" si="23"/>
        <v>361.82550000000003</v>
      </c>
      <c r="Q60" s="61">
        <f t="shared" si="24"/>
        <v>66.39</v>
      </c>
      <c r="R60" s="61">
        <f t="shared" si="25"/>
        <v>401.65949999999998</v>
      </c>
      <c r="S60" s="70" t="s">
        <v>69</v>
      </c>
      <c r="T60" s="61">
        <f t="shared" si="26"/>
        <v>182.57249999999999</v>
      </c>
      <c r="U60" s="61">
        <f t="shared" si="27"/>
        <v>146.05800000000002</v>
      </c>
      <c r="V60" s="61">
        <f t="shared" si="28"/>
        <v>156.01650000000001</v>
      </c>
      <c r="W60" s="61">
        <f t="shared" si="29"/>
        <v>992.53049999999985</v>
      </c>
      <c r="X60" s="61">
        <f t="shared" si="30"/>
        <v>3.3194999999998114</v>
      </c>
      <c r="Y60" s="61">
        <v>1565.21593055434</v>
      </c>
      <c r="Z60" s="26">
        <v>133729.20000000001</v>
      </c>
      <c r="AA60" s="74">
        <v>1.3372900000000001</v>
      </c>
      <c r="AB60" s="40">
        <f t="shared" si="32"/>
        <v>7.5460670460408723</v>
      </c>
      <c r="AC60" s="70" t="s">
        <v>69</v>
      </c>
      <c r="AD60" s="40">
        <f t="shared" si="33"/>
        <v>2.7056621974291288</v>
      </c>
      <c r="AE60" s="40">
        <f t="shared" si="34"/>
        <v>0.49645177934479429</v>
      </c>
      <c r="AF60" s="40">
        <f t="shared" si="35"/>
        <v>3.0035332650360052</v>
      </c>
      <c r="AG60" s="70" t="s">
        <v>69</v>
      </c>
      <c r="AH60" s="40">
        <f t="shared" si="36"/>
        <v>1.3652423931981843</v>
      </c>
      <c r="AI60" s="40">
        <f t="shared" si="37"/>
        <v>1.0921939145585475</v>
      </c>
      <c r="AJ60" s="40">
        <f t="shared" si="38"/>
        <v>1.1666616814602666</v>
      </c>
      <c r="AK60" s="40">
        <f t="shared" si="39"/>
        <v>7.4219541012046735</v>
      </c>
      <c r="AL60" s="40">
        <f t="shared" si="40"/>
        <v>2.4822588967238303E-2</v>
      </c>
      <c r="AM60" s="28">
        <f t="shared" si="41"/>
        <v>24.822588967239707</v>
      </c>
    </row>
    <row r="61" spans="1:39" ht="15">
      <c r="A61" s="13">
        <v>1920</v>
      </c>
      <c r="B61" s="40">
        <v>42.4</v>
      </c>
      <c r="C61" s="58" t="s">
        <v>69</v>
      </c>
      <c r="D61" s="40">
        <v>12.3</v>
      </c>
      <c r="E61" s="40">
        <v>0.4</v>
      </c>
      <c r="F61" s="40">
        <v>11.9</v>
      </c>
      <c r="G61" s="58" t="s">
        <v>69</v>
      </c>
      <c r="H61" s="40">
        <v>3.6</v>
      </c>
      <c r="I61" s="40">
        <v>2.4</v>
      </c>
      <c r="J61" s="40">
        <v>3.7</v>
      </c>
      <c r="K61" s="40">
        <v>23.3</v>
      </c>
      <c r="L61" s="40">
        <f t="shared" si="31"/>
        <v>0</v>
      </c>
      <c r="M61" s="61">
        <v>3849.17</v>
      </c>
      <c r="N61" s="61">
        <f t="shared" si="22"/>
        <v>1632.0480799999998</v>
      </c>
      <c r="O61" s="70" t="s">
        <v>69</v>
      </c>
      <c r="P61" s="61">
        <f t="shared" si="23"/>
        <v>473.44791000000004</v>
      </c>
      <c r="Q61" s="61">
        <f t="shared" si="24"/>
        <v>15.396680000000002</v>
      </c>
      <c r="R61" s="61">
        <f t="shared" si="25"/>
        <v>458.05122999999998</v>
      </c>
      <c r="S61" s="70" t="s">
        <v>69</v>
      </c>
      <c r="T61" s="61">
        <f t="shared" si="26"/>
        <v>138.57012</v>
      </c>
      <c r="U61" s="61">
        <f t="shared" si="27"/>
        <v>92.380079999999992</v>
      </c>
      <c r="V61" s="61">
        <f t="shared" si="28"/>
        <v>142.41928999999999</v>
      </c>
      <c r="W61" s="61">
        <f t="shared" si="29"/>
        <v>896.85661000000005</v>
      </c>
      <c r="X61" s="61">
        <f t="shared" si="30"/>
        <v>0</v>
      </c>
      <c r="Y61" s="61">
        <v>1486.95513402663</v>
      </c>
      <c r="Z61" s="26">
        <v>175370.9</v>
      </c>
      <c r="AA61" s="74">
        <v>1.7537100000000001</v>
      </c>
      <c r="AB61" s="40">
        <f t="shared" si="32"/>
        <v>9.3062597578847104</v>
      </c>
      <c r="AC61" s="70" t="s">
        <v>69</v>
      </c>
      <c r="AD61" s="40">
        <f t="shared" si="33"/>
        <v>2.6996932788203294</v>
      </c>
      <c r="AE61" s="40">
        <f t="shared" si="34"/>
        <v>8.7794903376270869E-2</v>
      </c>
      <c r="AF61" s="40">
        <f t="shared" si="35"/>
        <v>2.6118983754440581</v>
      </c>
      <c r="AG61" s="70" t="s">
        <v>69</v>
      </c>
      <c r="AH61" s="40">
        <f t="shared" si="36"/>
        <v>0.79015413038643778</v>
      </c>
      <c r="AI61" s="40">
        <f t="shared" si="37"/>
        <v>0.52676942025762519</v>
      </c>
      <c r="AJ61" s="40">
        <f t="shared" si="38"/>
        <v>0.81210285623050538</v>
      </c>
      <c r="AK61" s="40">
        <f t="shared" si="39"/>
        <v>5.1140531216677783</v>
      </c>
      <c r="AL61" s="40">
        <f t="shared" si="40"/>
        <v>0</v>
      </c>
      <c r="AM61" s="28">
        <f t="shared" si="41"/>
        <v>21.948725844067717</v>
      </c>
    </row>
    <row r="62" spans="1:39" ht="15">
      <c r="A62" s="13">
        <v>1919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61"/>
      <c r="N62" s="61">
        <f t="shared" si="22"/>
        <v>0</v>
      </c>
      <c r="O62" s="61">
        <f t="shared" ref="O62:O68" si="42">C62*$M62/100</f>
        <v>0</v>
      </c>
      <c r="P62" s="61">
        <f t="shared" si="23"/>
        <v>0</v>
      </c>
      <c r="Q62" s="61">
        <f t="shared" si="24"/>
        <v>0</v>
      </c>
      <c r="R62" s="61">
        <f t="shared" si="25"/>
        <v>0</v>
      </c>
      <c r="S62" s="61">
        <f t="shared" ref="S62:S68" si="43">G62*$M62/100</f>
        <v>0</v>
      </c>
      <c r="T62" s="61">
        <f t="shared" si="26"/>
        <v>0</v>
      </c>
      <c r="U62" s="61">
        <f t="shared" si="27"/>
        <v>0</v>
      </c>
      <c r="V62" s="61">
        <f t="shared" si="28"/>
        <v>0</v>
      </c>
      <c r="W62" s="61">
        <f t="shared" si="29"/>
        <v>0</v>
      </c>
      <c r="X62" s="61">
        <f t="shared" si="30"/>
        <v>0</v>
      </c>
      <c r="Y62" s="61"/>
      <c r="Z62" s="26"/>
      <c r="AA62" s="7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spans="1:39" ht="15">
      <c r="A63" s="29">
        <v>1918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61"/>
      <c r="N63" s="61">
        <f t="shared" si="22"/>
        <v>0</v>
      </c>
      <c r="O63" s="61">
        <f t="shared" si="42"/>
        <v>0</v>
      </c>
      <c r="P63" s="61">
        <f t="shared" si="23"/>
        <v>0</v>
      </c>
      <c r="Q63" s="61">
        <f t="shared" si="24"/>
        <v>0</v>
      </c>
      <c r="R63" s="61">
        <f t="shared" si="25"/>
        <v>0</v>
      </c>
      <c r="S63" s="61">
        <f t="shared" si="43"/>
        <v>0</v>
      </c>
      <c r="T63" s="61">
        <f t="shared" si="26"/>
        <v>0</v>
      </c>
      <c r="U63" s="61">
        <f t="shared" si="27"/>
        <v>0</v>
      </c>
      <c r="V63" s="61">
        <f t="shared" si="28"/>
        <v>0</v>
      </c>
      <c r="W63" s="61">
        <f t="shared" si="29"/>
        <v>0</v>
      </c>
      <c r="X63" s="61">
        <f t="shared" si="30"/>
        <v>0</v>
      </c>
      <c r="Y63" s="61"/>
      <c r="Z63" s="26"/>
      <c r="AA63" s="7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1:39" ht="15">
      <c r="A64" s="29">
        <v>1917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61"/>
      <c r="N64" s="61">
        <f t="shared" si="22"/>
        <v>0</v>
      </c>
      <c r="O64" s="61">
        <f t="shared" si="42"/>
        <v>0</v>
      </c>
      <c r="P64" s="61">
        <f t="shared" si="23"/>
        <v>0</v>
      </c>
      <c r="Q64" s="61">
        <f t="shared" si="24"/>
        <v>0</v>
      </c>
      <c r="R64" s="61">
        <f t="shared" si="25"/>
        <v>0</v>
      </c>
      <c r="S64" s="61">
        <f t="shared" si="43"/>
        <v>0</v>
      </c>
      <c r="T64" s="61">
        <f t="shared" si="26"/>
        <v>0</v>
      </c>
      <c r="U64" s="61">
        <f t="shared" si="27"/>
        <v>0</v>
      </c>
      <c r="V64" s="61">
        <f t="shared" si="28"/>
        <v>0</v>
      </c>
      <c r="W64" s="61">
        <f t="shared" si="29"/>
        <v>0</v>
      </c>
      <c r="X64" s="61">
        <f t="shared" si="30"/>
        <v>0</v>
      </c>
      <c r="Y64" s="61"/>
      <c r="Z64" s="26"/>
      <c r="AA64" s="7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spans="1:39" ht="15">
      <c r="A65" s="29">
        <v>1916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61"/>
      <c r="N65" s="61">
        <f t="shared" si="22"/>
        <v>0</v>
      </c>
      <c r="O65" s="61">
        <f t="shared" si="42"/>
        <v>0</v>
      </c>
      <c r="P65" s="61">
        <f t="shared" si="23"/>
        <v>0</v>
      </c>
      <c r="Q65" s="61">
        <f t="shared" si="24"/>
        <v>0</v>
      </c>
      <c r="R65" s="61">
        <f t="shared" si="25"/>
        <v>0</v>
      </c>
      <c r="S65" s="61">
        <f t="shared" si="43"/>
        <v>0</v>
      </c>
      <c r="T65" s="61">
        <f t="shared" si="26"/>
        <v>0</v>
      </c>
      <c r="U65" s="61">
        <f t="shared" si="27"/>
        <v>0</v>
      </c>
      <c r="V65" s="61">
        <f t="shared" si="28"/>
        <v>0</v>
      </c>
      <c r="W65" s="61">
        <f t="shared" si="29"/>
        <v>0</v>
      </c>
      <c r="X65" s="61">
        <f t="shared" si="30"/>
        <v>0</v>
      </c>
      <c r="Y65" s="61"/>
      <c r="Z65" s="26"/>
      <c r="AA65" s="7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spans="1:39" ht="15">
      <c r="A66" s="29">
        <v>1915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61"/>
      <c r="N66" s="61">
        <f t="shared" si="22"/>
        <v>0</v>
      </c>
      <c r="O66" s="61">
        <f t="shared" si="42"/>
        <v>0</v>
      </c>
      <c r="P66" s="61">
        <f t="shared" si="23"/>
        <v>0</v>
      </c>
      <c r="Q66" s="61">
        <f t="shared" si="24"/>
        <v>0</v>
      </c>
      <c r="R66" s="61">
        <f t="shared" si="25"/>
        <v>0</v>
      </c>
      <c r="S66" s="61">
        <f t="shared" si="43"/>
        <v>0</v>
      </c>
      <c r="T66" s="61">
        <f t="shared" si="26"/>
        <v>0</v>
      </c>
      <c r="U66" s="61">
        <f t="shared" si="27"/>
        <v>0</v>
      </c>
      <c r="V66" s="61">
        <f t="shared" si="28"/>
        <v>0</v>
      </c>
      <c r="W66" s="61">
        <f t="shared" si="29"/>
        <v>0</v>
      </c>
      <c r="X66" s="61">
        <f t="shared" si="30"/>
        <v>0</v>
      </c>
      <c r="Y66" s="61"/>
      <c r="Z66" s="26"/>
      <c r="AA66" s="7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spans="1:39" ht="15">
      <c r="A67" s="29">
        <v>1914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61"/>
      <c r="N67" s="61">
        <f t="shared" si="22"/>
        <v>0</v>
      </c>
      <c r="O67" s="61">
        <f t="shared" si="42"/>
        <v>0</v>
      </c>
      <c r="P67" s="61">
        <f t="shared" si="23"/>
        <v>0</v>
      </c>
      <c r="Q67" s="61">
        <f t="shared" si="24"/>
        <v>0</v>
      </c>
      <c r="R67" s="61">
        <f t="shared" si="25"/>
        <v>0</v>
      </c>
      <c r="S67" s="61">
        <f t="shared" si="43"/>
        <v>0</v>
      </c>
      <c r="T67" s="61">
        <f t="shared" si="26"/>
        <v>0</v>
      </c>
      <c r="U67" s="61">
        <f t="shared" si="27"/>
        <v>0</v>
      </c>
      <c r="V67" s="61">
        <f t="shared" si="28"/>
        <v>0</v>
      </c>
      <c r="W67" s="61">
        <f t="shared" si="29"/>
        <v>0</v>
      </c>
      <c r="X67" s="61">
        <f t="shared" si="30"/>
        <v>0</v>
      </c>
      <c r="Y67" s="61"/>
      <c r="Z67" s="26"/>
      <c r="AA67" s="7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spans="1:39" ht="15">
      <c r="A68" s="13">
        <v>1913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61"/>
      <c r="N68" s="61">
        <f t="shared" si="22"/>
        <v>0</v>
      </c>
      <c r="O68" s="61">
        <f t="shared" si="42"/>
        <v>0</v>
      </c>
      <c r="P68" s="61">
        <f t="shared" si="23"/>
        <v>0</v>
      </c>
      <c r="Q68" s="61">
        <f t="shared" si="24"/>
        <v>0</v>
      </c>
      <c r="R68" s="61">
        <f t="shared" si="25"/>
        <v>0</v>
      </c>
      <c r="S68" s="61">
        <f t="shared" si="43"/>
        <v>0</v>
      </c>
      <c r="T68" s="61">
        <f t="shared" si="26"/>
        <v>0</v>
      </c>
      <c r="U68" s="61">
        <f t="shared" si="27"/>
        <v>0</v>
      </c>
      <c r="V68" s="61">
        <f t="shared" si="28"/>
        <v>0</v>
      </c>
      <c r="W68" s="61">
        <f t="shared" si="29"/>
        <v>0</v>
      </c>
      <c r="X68" s="61">
        <f t="shared" si="30"/>
        <v>0</v>
      </c>
      <c r="Y68" s="61">
        <v>431.55239228141198</v>
      </c>
      <c r="Z68" s="26">
        <v>49570.6</v>
      </c>
      <c r="AA68" s="74">
        <v>0.49570999999999998</v>
      </c>
      <c r="AB68" s="40">
        <f t="shared" ref="AB68:AL68" si="44">100*N68/($AA68*10000)</f>
        <v>0</v>
      </c>
      <c r="AC68" s="40">
        <f t="shared" si="44"/>
        <v>0</v>
      </c>
      <c r="AD68" s="40">
        <f t="shared" si="44"/>
        <v>0</v>
      </c>
      <c r="AE68" s="40">
        <f t="shared" si="44"/>
        <v>0</v>
      </c>
      <c r="AF68" s="40">
        <f t="shared" si="44"/>
        <v>0</v>
      </c>
      <c r="AG68" s="40">
        <f t="shared" si="44"/>
        <v>0</v>
      </c>
      <c r="AH68" s="40">
        <f t="shared" si="44"/>
        <v>0</v>
      </c>
      <c r="AI68" s="40">
        <f t="shared" si="44"/>
        <v>0</v>
      </c>
      <c r="AJ68" s="40">
        <f t="shared" si="44"/>
        <v>0</v>
      </c>
      <c r="AK68" s="40">
        <f t="shared" si="44"/>
        <v>0</v>
      </c>
      <c r="AL68" s="40">
        <f t="shared" si="44"/>
        <v>0</v>
      </c>
      <c r="AM68" s="28">
        <f t="shared" ref="AM68:AM99" si="45">SUM(AB68:AL68)</f>
        <v>0</v>
      </c>
    </row>
    <row r="69" spans="1:39" ht="15">
      <c r="A69" s="13">
        <v>1912</v>
      </c>
      <c r="B69" s="40">
        <v>41.1</v>
      </c>
      <c r="C69" s="58" t="s">
        <v>69</v>
      </c>
      <c r="D69" s="40">
        <v>12.9</v>
      </c>
      <c r="E69" s="40">
        <v>1.7</v>
      </c>
      <c r="F69" s="40">
        <v>9.4</v>
      </c>
      <c r="G69" s="58" t="s">
        <v>69</v>
      </c>
      <c r="H69" s="40">
        <v>4.3</v>
      </c>
      <c r="I69" s="40">
        <v>0.6</v>
      </c>
      <c r="J69" s="40">
        <v>9.3000000000000007</v>
      </c>
      <c r="K69" s="40">
        <v>20.7</v>
      </c>
      <c r="L69" s="40">
        <f>100-SUM(B69:K69)</f>
        <v>0</v>
      </c>
      <c r="M69" s="61">
        <v>426.43</v>
      </c>
      <c r="N69" s="61">
        <f t="shared" si="22"/>
        <v>175.26273</v>
      </c>
      <c r="O69" s="70" t="s">
        <v>69</v>
      </c>
      <c r="P69" s="61">
        <f t="shared" si="23"/>
        <v>55.00947</v>
      </c>
      <c r="Q69" s="61">
        <f t="shared" si="24"/>
        <v>7.2493100000000004</v>
      </c>
      <c r="R69" s="61">
        <f t="shared" si="25"/>
        <v>40.084420000000001</v>
      </c>
      <c r="S69" s="70" t="s">
        <v>69</v>
      </c>
      <c r="T69" s="61">
        <f t="shared" si="26"/>
        <v>18.336489999999998</v>
      </c>
      <c r="U69" s="61">
        <f t="shared" si="27"/>
        <v>2.5585800000000001</v>
      </c>
      <c r="V69" s="61">
        <f t="shared" si="28"/>
        <v>39.657990000000005</v>
      </c>
      <c r="W69" s="61">
        <f t="shared" si="29"/>
        <v>88.271010000000004</v>
      </c>
      <c r="X69" s="61">
        <f t="shared" si="30"/>
        <v>0</v>
      </c>
      <c r="Y69" s="1"/>
      <c r="Z69" s="18">
        <v>49359.8</v>
      </c>
      <c r="AA69" s="72">
        <v>0.49359999999999998</v>
      </c>
      <c r="AB69" s="40">
        <f t="shared" ref="AB69:AB100" si="46">100*N69/($AA69*10000)</f>
        <v>3.5507036061588333</v>
      </c>
      <c r="AC69" s="58" t="s">
        <v>69</v>
      </c>
      <c r="AD69" s="40">
        <f t="shared" ref="AD69:AD100" si="47">100*P69/($AA69*10000)</f>
        <v>1.1144544165316046</v>
      </c>
      <c r="AE69" s="40">
        <f t="shared" ref="AE69:AE100" si="48">100*Q69/($AA69*10000)</f>
        <v>0.14686608589951378</v>
      </c>
      <c r="AF69" s="40">
        <f t="shared" ref="AF69:AF100" si="49">100*R69/($AA69*10000)</f>
        <v>0.81208306320907619</v>
      </c>
      <c r="AG69" s="58" t="s">
        <v>69</v>
      </c>
      <c r="AH69" s="40">
        <f t="shared" ref="AH69:AH100" si="50">100*T69/($AA69*10000)</f>
        <v>0.37148480551053481</v>
      </c>
      <c r="AI69" s="40">
        <f t="shared" ref="AI69:AI100" si="51">100*U69/($AA69*10000)</f>
        <v>5.1835089141004861E-2</v>
      </c>
      <c r="AJ69" s="40">
        <f t="shared" ref="AJ69:AJ100" si="52">100*V69/($AA69*10000)</f>
        <v>0.80344388168557546</v>
      </c>
      <c r="AK69" s="40">
        <f t="shared" ref="AK69:AK100" si="53">100*W69/($AA69*10000)</f>
        <v>1.7883105753646678</v>
      </c>
      <c r="AL69" s="40">
        <f t="shared" ref="AL69:AL100" si="54">100*X69/($AA69*10000)</f>
        <v>0</v>
      </c>
      <c r="AM69" s="28">
        <f t="shared" si="45"/>
        <v>8.6391815235008096</v>
      </c>
    </row>
    <row r="70" spans="1:39" ht="15">
      <c r="A70" s="13">
        <v>1911</v>
      </c>
      <c r="B70" s="40"/>
      <c r="C70" s="58"/>
      <c r="D70" s="40"/>
      <c r="E70" s="40"/>
      <c r="F70" s="40"/>
      <c r="G70" s="58"/>
      <c r="H70" s="40"/>
      <c r="I70" s="40"/>
      <c r="J70" s="40"/>
      <c r="K70" s="40"/>
      <c r="L70" s="40"/>
      <c r="M70" s="61"/>
      <c r="N70" s="61">
        <f t="shared" ref="N70:N101" si="55">B70*$M70/100</f>
        <v>0</v>
      </c>
      <c r="O70" s="70"/>
      <c r="P70" s="61">
        <f t="shared" ref="P70:P101" si="56">D70*$M70/100</f>
        <v>0</v>
      </c>
      <c r="Q70" s="61">
        <f t="shared" ref="Q70:Q101" si="57">E70*$M70/100</f>
        <v>0</v>
      </c>
      <c r="R70" s="61">
        <f t="shared" ref="R70:R101" si="58">F70*$M70/100</f>
        <v>0</v>
      </c>
      <c r="S70" s="70"/>
      <c r="T70" s="61">
        <f t="shared" ref="T70:T101" si="59">H70*$M70/100</f>
        <v>0</v>
      </c>
      <c r="U70" s="61">
        <f t="shared" ref="U70:U101" si="60">I70*$M70/100</f>
        <v>0</v>
      </c>
      <c r="V70" s="61">
        <f t="shared" ref="V70:V101" si="61">J70*$M70/100</f>
        <v>0</v>
      </c>
      <c r="W70" s="61">
        <f t="shared" ref="W70:W101" si="62">K70*$M70/100</f>
        <v>0</v>
      </c>
      <c r="X70" s="61">
        <f t="shared" ref="X70:X101" si="63">L70*$M70/100</f>
        <v>0</v>
      </c>
      <c r="Y70" s="1"/>
      <c r="Z70" s="18">
        <v>45008.6</v>
      </c>
      <c r="AA70" s="72">
        <v>0.45089000000000001</v>
      </c>
      <c r="AB70" s="40">
        <f t="shared" si="46"/>
        <v>0</v>
      </c>
      <c r="AC70" s="58"/>
      <c r="AD70" s="40">
        <f t="shared" si="47"/>
        <v>0</v>
      </c>
      <c r="AE70" s="40">
        <f t="shared" si="48"/>
        <v>0</v>
      </c>
      <c r="AF70" s="40">
        <f t="shared" si="49"/>
        <v>0</v>
      </c>
      <c r="AG70" s="58"/>
      <c r="AH70" s="40">
        <f t="shared" si="50"/>
        <v>0</v>
      </c>
      <c r="AI70" s="40">
        <f t="shared" si="51"/>
        <v>0</v>
      </c>
      <c r="AJ70" s="40">
        <f t="shared" si="52"/>
        <v>0</v>
      </c>
      <c r="AK70" s="40">
        <f t="shared" si="53"/>
        <v>0</v>
      </c>
      <c r="AL70" s="40">
        <f t="shared" si="54"/>
        <v>0</v>
      </c>
      <c r="AM70" s="28">
        <f t="shared" si="45"/>
        <v>0</v>
      </c>
    </row>
    <row r="71" spans="1:39" ht="15">
      <c r="A71" s="13">
        <v>1910</v>
      </c>
      <c r="B71" s="40"/>
      <c r="C71" s="58"/>
      <c r="D71" s="40"/>
      <c r="E71" s="40"/>
      <c r="F71" s="40"/>
      <c r="G71" s="58"/>
      <c r="H71" s="40"/>
      <c r="I71" s="40"/>
      <c r="J71" s="40"/>
      <c r="K71" s="40"/>
      <c r="L71" s="40"/>
      <c r="M71" s="61"/>
      <c r="N71" s="61">
        <f t="shared" si="55"/>
        <v>0</v>
      </c>
      <c r="O71" s="70"/>
      <c r="P71" s="61">
        <f t="shared" si="56"/>
        <v>0</v>
      </c>
      <c r="Q71" s="61">
        <f t="shared" si="57"/>
        <v>0</v>
      </c>
      <c r="R71" s="61">
        <f t="shared" si="58"/>
        <v>0</v>
      </c>
      <c r="S71" s="70"/>
      <c r="T71" s="61">
        <f t="shared" si="59"/>
        <v>0</v>
      </c>
      <c r="U71" s="61">
        <f t="shared" si="60"/>
        <v>0</v>
      </c>
      <c r="V71" s="61">
        <f t="shared" si="61"/>
        <v>0</v>
      </c>
      <c r="W71" s="61">
        <f t="shared" si="62"/>
        <v>0</v>
      </c>
      <c r="X71" s="61">
        <f t="shared" si="63"/>
        <v>0</v>
      </c>
      <c r="Y71" s="1"/>
      <c r="Z71" s="18">
        <v>40913.9</v>
      </c>
      <c r="AA71" s="72">
        <v>0.40914</v>
      </c>
      <c r="AB71" s="40">
        <f t="shared" si="46"/>
        <v>0</v>
      </c>
      <c r="AC71" s="58"/>
      <c r="AD71" s="40">
        <f t="shared" si="47"/>
        <v>0</v>
      </c>
      <c r="AE71" s="40">
        <f t="shared" si="48"/>
        <v>0</v>
      </c>
      <c r="AF71" s="40">
        <f t="shared" si="49"/>
        <v>0</v>
      </c>
      <c r="AG71" s="58"/>
      <c r="AH71" s="40">
        <f t="shared" si="50"/>
        <v>0</v>
      </c>
      <c r="AI71" s="40">
        <f t="shared" si="51"/>
        <v>0</v>
      </c>
      <c r="AJ71" s="40">
        <f t="shared" si="52"/>
        <v>0</v>
      </c>
      <c r="AK71" s="40">
        <f t="shared" si="53"/>
        <v>0</v>
      </c>
      <c r="AL71" s="40">
        <f t="shared" si="54"/>
        <v>0</v>
      </c>
      <c r="AM71" s="28">
        <f t="shared" si="45"/>
        <v>0</v>
      </c>
    </row>
    <row r="72" spans="1:39" ht="15">
      <c r="A72" s="13">
        <v>1909</v>
      </c>
      <c r="B72" s="40">
        <v>36.700000000000003</v>
      </c>
      <c r="C72" s="58" t="s">
        <v>69</v>
      </c>
      <c r="D72" s="40">
        <v>13.5</v>
      </c>
      <c r="E72" s="40">
        <v>1.6</v>
      </c>
      <c r="F72" s="40">
        <v>9</v>
      </c>
      <c r="G72" s="58" t="s">
        <v>69</v>
      </c>
      <c r="H72" s="40">
        <v>3.4</v>
      </c>
      <c r="I72" s="40">
        <v>0.6</v>
      </c>
      <c r="J72" s="40">
        <v>9</v>
      </c>
      <c r="K72" s="40">
        <v>26.1</v>
      </c>
      <c r="L72" s="40">
        <f>100-SUM(B72:K72)</f>
        <v>9.9999999999994316E-2</v>
      </c>
      <c r="M72" s="61">
        <v>387.77</v>
      </c>
      <c r="N72" s="61">
        <f t="shared" si="55"/>
        <v>142.31159</v>
      </c>
      <c r="O72" s="70" t="s">
        <v>69</v>
      </c>
      <c r="P72" s="61">
        <f t="shared" si="56"/>
        <v>52.348949999999995</v>
      </c>
      <c r="Q72" s="61">
        <f t="shared" si="57"/>
        <v>6.2043200000000001</v>
      </c>
      <c r="R72" s="61">
        <f t="shared" si="58"/>
        <v>34.899299999999997</v>
      </c>
      <c r="S72" s="70" t="s">
        <v>69</v>
      </c>
      <c r="T72" s="61">
        <f t="shared" si="59"/>
        <v>13.18418</v>
      </c>
      <c r="U72" s="61">
        <f t="shared" si="60"/>
        <v>2.3266199999999997</v>
      </c>
      <c r="V72" s="61">
        <f t="shared" si="61"/>
        <v>34.899299999999997</v>
      </c>
      <c r="W72" s="61">
        <f t="shared" si="62"/>
        <v>101.20797</v>
      </c>
      <c r="X72" s="61">
        <f t="shared" si="63"/>
        <v>0.38776999999997791</v>
      </c>
      <c r="Y72" s="1"/>
      <c r="Z72" s="18">
        <v>40101.300000000003</v>
      </c>
      <c r="AA72" s="72">
        <v>0.40100999999999998</v>
      </c>
      <c r="AB72" s="40">
        <f t="shared" si="46"/>
        <v>3.548828956883868</v>
      </c>
      <c r="AC72" s="58" t="s">
        <v>69</v>
      </c>
      <c r="AD72" s="40">
        <f t="shared" si="47"/>
        <v>1.3054275454477444</v>
      </c>
      <c r="AE72" s="40">
        <f t="shared" si="48"/>
        <v>0.15471733871973267</v>
      </c>
      <c r="AF72" s="40">
        <f t="shared" si="49"/>
        <v>0.87028503029849624</v>
      </c>
      <c r="AG72" s="58" t="s">
        <v>69</v>
      </c>
      <c r="AH72" s="40">
        <f t="shared" si="50"/>
        <v>0.3287743447794319</v>
      </c>
      <c r="AI72" s="40">
        <f t="shared" si="51"/>
        <v>5.8019002019899749E-2</v>
      </c>
      <c r="AJ72" s="40">
        <f t="shared" si="52"/>
        <v>0.87028503029849624</v>
      </c>
      <c r="AK72" s="40">
        <f t="shared" si="53"/>
        <v>2.5238265878656394</v>
      </c>
      <c r="AL72" s="40">
        <f t="shared" si="54"/>
        <v>9.6698336699827421E-3</v>
      </c>
      <c r="AM72" s="28">
        <f t="shared" si="45"/>
        <v>9.6698336699832925</v>
      </c>
    </row>
    <row r="73" spans="1:39" ht="15">
      <c r="A73" s="13">
        <v>1908</v>
      </c>
      <c r="B73" s="40"/>
      <c r="C73" s="58"/>
      <c r="D73" s="40"/>
      <c r="E73" s="40"/>
      <c r="F73" s="40"/>
      <c r="G73" s="58"/>
      <c r="H73" s="40"/>
      <c r="I73" s="40"/>
      <c r="J73" s="40"/>
      <c r="K73" s="40"/>
      <c r="L73" s="40"/>
      <c r="M73" s="61"/>
      <c r="N73" s="61">
        <f t="shared" si="55"/>
        <v>0</v>
      </c>
      <c r="O73" s="70"/>
      <c r="P73" s="61">
        <f t="shared" si="56"/>
        <v>0</v>
      </c>
      <c r="Q73" s="61">
        <f t="shared" si="57"/>
        <v>0</v>
      </c>
      <c r="R73" s="61">
        <f t="shared" si="58"/>
        <v>0</v>
      </c>
      <c r="S73" s="70"/>
      <c r="T73" s="61">
        <f t="shared" si="59"/>
        <v>0</v>
      </c>
      <c r="U73" s="61">
        <f t="shared" si="60"/>
        <v>0</v>
      </c>
      <c r="V73" s="61">
        <f t="shared" si="61"/>
        <v>0</v>
      </c>
      <c r="W73" s="61">
        <f t="shared" si="62"/>
        <v>0</v>
      </c>
      <c r="X73" s="61">
        <f t="shared" si="63"/>
        <v>0</v>
      </c>
      <c r="Y73" s="1"/>
      <c r="Z73" s="18">
        <v>37326.1</v>
      </c>
      <c r="AA73" s="72">
        <v>0.37325999999999998</v>
      </c>
      <c r="AB73" s="40">
        <f t="shared" si="46"/>
        <v>0</v>
      </c>
      <c r="AC73" s="58"/>
      <c r="AD73" s="40">
        <f t="shared" si="47"/>
        <v>0</v>
      </c>
      <c r="AE73" s="40">
        <f t="shared" si="48"/>
        <v>0</v>
      </c>
      <c r="AF73" s="40">
        <f t="shared" si="49"/>
        <v>0</v>
      </c>
      <c r="AG73" s="58"/>
      <c r="AH73" s="40">
        <f t="shared" si="50"/>
        <v>0</v>
      </c>
      <c r="AI73" s="40">
        <f t="shared" si="51"/>
        <v>0</v>
      </c>
      <c r="AJ73" s="40">
        <f t="shared" si="52"/>
        <v>0</v>
      </c>
      <c r="AK73" s="40">
        <f t="shared" si="53"/>
        <v>0</v>
      </c>
      <c r="AL73" s="40">
        <f t="shared" si="54"/>
        <v>0</v>
      </c>
      <c r="AM73" s="28">
        <f t="shared" si="45"/>
        <v>0</v>
      </c>
    </row>
    <row r="74" spans="1:39" ht="15">
      <c r="A74" s="13">
        <v>1907</v>
      </c>
      <c r="B74" s="40"/>
      <c r="C74" s="58"/>
      <c r="D74" s="40"/>
      <c r="E74" s="40"/>
      <c r="F74" s="40"/>
      <c r="G74" s="58"/>
      <c r="H74" s="40"/>
      <c r="I74" s="40"/>
      <c r="J74" s="40"/>
      <c r="K74" s="40"/>
      <c r="L74" s="40"/>
      <c r="M74" s="61"/>
      <c r="N74" s="61">
        <f t="shared" si="55"/>
        <v>0</v>
      </c>
      <c r="O74" s="70"/>
      <c r="P74" s="61">
        <f t="shared" si="56"/>
        <v>0</v>
      </c>
      <c r="Q74" s="61">
        <f t="shared" si="57"/>
        <v>0</v>
      </c>
      <c r="R74" s="61">
        <f t="shared" si="58"/>
        <v>0</v>
      </c>
      <c r="S74" s="70"/>
      <c r="T74" s="61">
        <f t="shared" si="59"/>
        <v>0</v>
      </c>
      <c r="U74" s="61">
        <f t="shared" si="60"/>
        <v>0</v>
      </c>
      <c r="V74" s="61">
        <f t="shared" si="61"/>
        <v>0</v>
      </c>
      <c r="W74" s="61">
        <f t="shared" si="62"/>
        <v>0</v>
      </c>
      <c r="X74" s="61">
        <f t="shared" si="63"/>
        <v>0</v>
      </c>
      <c r="Y74" s="1"/>
      <c r="Z74" s="18">
        <v>38740.800000000003</v>
      </c>
      <c r="AA74" s="72">
        <v>0.38740999999999998</v>
      </c>
      <c r="AB74" s="40">
        <f t="shared" si="46"/>
        <v>0</v>
      </c>
      <c r="AC74" s="58"/>
      <c r="AD74" s="40">
        <f t="shared" si="47"/>
        <v>0</v>
      </c>
      <c r="AE74" s="40">
        <f t="shared" si="48"/>
        <v>0</v>
      </c>
      <c r="AF74" s="40">
        <f t="shared" si="49"/>
        <v>0</v>
      </c>
      <c r="AG74" s="58"/>
      <c r="AH74" s="40">
        <f t="shared" si="50"/>
        <v>0</v>
      </c>
      <c r="AI74" s="40">
        <f t="shared" si="51"/>
        <v>0</v>
      </c>
      <c r="AJ74" s="40">
        <f t="shared" si="52"/>
        <v>0</v>
      </c>
      <c r="AK74" s="40">
        <f t="shared" si="53"/>
        <v>0</v>
      </c>
      <c r="AL74" s="40">
        <f t="shared" si="54"/>
        <v>0</v>
      </c>
      <c r="AM74" s="28">
        <f t="shared" si="45"/>
        <v>0</v>
      </c>
    </row>
    <row r="75" spans="1:39" ht="15">
      <c r="A75" s="13">
        <v>1906</v>
      </c>
      <c r="B75" s="40">
        <v>38.5</v>
      </c>
      <c r="C75" s="58" t="s">
        <v>69</v>
      </c>
      <c r="D75" s="40">
        <v>13.4</v>
      </c>
      <c r="E75" s="40">
        <v>1.9</v>
      </c>
      <c r="F75" s="40">
        <v>8.1</v>
      </c>
      <c r="G75" s="58" t="s">
        <v>69</v>
      </c>
      <c r="H75" s="40">
        <v>1.6</v>
      </c>
      <c r="I75" s="40">
        <v>0.7</v>
      </c>
      <c r="J75" s="40">
        <v>8.6</v>
      </c>
      <c r="K75" s="40">
        <v>27.1</v>
      </c>
      <c r="L75" s="40">
        <f>100-SUM(B75:K75)</f>
        <v>9.9999999999994316E-2</v>
      </c>
      <c r="M75" s="61">
        <v>353.76</v>
      </c>
      <c r="N75" s="61">
        <f t="shared" si="55"/>
        <v>136.19759999999999</v>
      </c>
      <c r="O75" s="70" t="s">
        <v>69</v>
      </c>
      <c r="P75" s="61">
        <f t="shared" si="56"/>
        <v>47.403840000000002</v>
      </c>
      <c r="Q75" s="61">
        <f t="shared" si="57"/>
        <v>6.7214400000000003</v>
      </c>
      <c r="R75" s="61">
        <f t="shared" si="58"/>
        <v>28.654559999999996</v>
      </c>
      <c r="S75" s="70" t="s">
        <v>69</v>
      </c>
      <c r="T75" s="61">
        <f t="shared" si="59"/>
        <v>5.6601599999999994</v>
      </c>
      <c r="U75" s="61">
        <f t="shared" si="60"/>
        <v>2.4763199999999999</v>
      </c>
      <c r="V75" s="61">
        <f t="shared" si="61"/>
        <v>30.423359999999999</v>
      </c>
      <c r="W75" s="61">
        <f t="shared" si="62"/>
        <v>95.868960000000001</v>
      </c>
      <c r="X75" s="61">
        <f t="shared" si="63"/>
        <v>0.35375999999997987</v>
      </c>
      <c r="Y75" s="1"/>
      <c r="Z75" s="18">
        <v>35615.300000000003</v>
      </c>
      <c r="AA75" s="72">
        <v>0.35615000000000002</v>
      </c>
      <c r="AB75" s="40">
        <f t="shared" si="46"/>
        <v>3.8241639758528709</v>
      </c>
      <c r="AC75" s="58" t="s">
        <v>69</v>
      </c>
      <c r="AD75" s="40">
        <f t="shared" si="47"/>
        <v>1.3310077214656746</v>
      </c>
      <c r="AE75" s="40">
        <f t="shared" si="48"/>
        <v>0.18872497543170014</v>
      </c>
      <c r="AF75" s="40">
        <f t="shared" si="49"/>
        <v>0.80456436894566885</v>
      </c>
      <c r="AG75" s="58" t="s">
        <v>69</v>
      </c>
      <c r="AH75" s="40">
        <f t="shared" si="50"/>
        <v>0.15892629510037903</v>
      </c>
      <c r="AI75" s="40">
        <f t="shared" si="51"/>
        <v>6.9530254106415834E-2</v>
      </c>
      <c r="AJ75" s="40">
        <f t="shared" si="52"/>
        <v>0.85422883616453738</v>
      </c>
      <c r="AK75" s="40">
        <f t="shared" si="53"/>
        <v>2.6918141232626702</v>
      </c>
      <c r="AL75" s="40">
        <f t="shared" si="54"/>
        <v>9.9328934437731258E-3</v>
      </c>
      <c r="AM75" s="28">
        <f t="shared" si="45"/>
        <v>9.9328934437736915</v>
      </c>
    </row>
    <row r="76" spans="1:39" ht="15">
      <c r="A76" s="13">
        <v>1905</v>
      </c>
      <c r="B76" s="40"/>
      <c r="C76" s="58"/>
      <c r="D76" s="40"/>
      <c r="E76" s="40"/>
      <c r="F76" s="40"/>
      <c r="G76" s="58"/>
      <c r="H76" s="40"/>
      <c r="I76" s="40"/>
      <c r="J76" s="40"/>
      <c r="K76" s="40"/>
      <c r="L76" s="40"/>
      <c r="M76" s="61"/>
      <c r="N76" s="61">
        <f t="shared" si="55"/>
        <v>0</v>
      </c>
      <c r="O76" s="70"/>
      <c r="P76" s="61">
        <f t="shared" si="56"/>
        <v>0</v>
      </c>
      <c r="Q76" s="61">
        <f t="shared" si="57"/>
        <v>0</v>
      </c>
      <c r="R76" s="61">
        <f t="shared" si="58"/>
        <v>0</v>
      </c>
      <c r="S76" s="70"/>
      <c r="T76" s="61">
        <f t="shared" si="59"/>
        <v>0</v>
      </c>
      <c r="U76" s="61">
        <f t="shared" si="60"/>
        <v>0</v>
      </c>
      <c r="V76" s="61">
        <f t="shared" si="61"/>
        <v>0</v>
      </c>
      <c r="W76" s="61">
        <f t="shared" si="62"/>
        <v>0</v>
      </c>
      <c r="X76" s="61">
        <f t="shared" si="63"/>
        <v>0</v>
      </c>
      <c r="Y76" s="1"/>
      <c r="Z76" s="18">
        <v>33214.9</v>
      </c>
      <c r="AA76" s="72">
        <v>0.33215</v>
      </c>
      <c r="AB76" s="40">
        <f t="shared" si="46"/>
        <v>0</v>
      </c>
      <c r="AC76" s="58"/>
      <c r="AD76" s="40">
        <f t="shared" si="47"/>
        <v>0</v>
      </c>
      <c r="AE76" s="40">
        <f t="shared" si="48"/>
        <v>0</v>
      </c>
      <c r="AF76" s="40">
        <f t="shared" si="49"/>
        <v>0</v>
      </c>
      <c r="AG76" s="58"/>
      <c r="AH76" s="40">
        <f t="shared" si="50"/>
        <v>0</v>
      </c>
      <c r="AI76" s="40">
        <f t="shared" si="51"/>
        <v>0</v>
      </c>
      <c r="AJ76" s="40">
        <f t="shared" si="52"/>
        <v>0</v>
      </c>
      <c r="AK76" s="40">
        <f t="shared" si="53"/>
        <v>0</v>
      </c>
      <c r="AL76" s="40">
        <f t="shared" si="54"/>
        <v>0</v>
      </c>
      <c r="AM76" s="28">
        <f t="shared" si="45"/>
        <v>0</v>
      </c>
    </row>
    <row r="77" spans="1:39" ht="15">
      <c r="A77" s="13">
        <v>1904</v>
      </c>
      <c r="B77" s="40"/>
      <c r="C77" s="58"/>
      <c r="D77" s="40"/>
      <c r="E77" s="40"/>
      <c r="F77" s="40"/>
      <c r="G77" s="58"/>
      <c r="H77" s="40"/>
      <c r="I77" s="40"/>
      <c r="J77" s="40"/>
      <c r="K77" s="40"/>
      <c r="L77" s="40"/>
      <c r="M77" s="61"/>
      <c r="N77" s="61">
        <f t="shared" si="55"/>
        <v>0</v>
      </c>
      <c r="O77" s="70"/>
      <c r="P77" s="61">
        <f t="shared" si="56"/>
        <v>0</v>
      </c>
      <c r="Q77" s="61">
        <f t="shared" si="57"/>
        <v>0</v>
      </c>
      <c r="R77" s="61">
        <f t="shared" si="58"/>
        <v>0</v>
      </c>
      <c r="S77" s="70"/>
      <c r="T77" s="61">
        <f t="shared" si="59"/>
        <v>0</v>
      </c>
      <c r="U77" s="61">
        <f t="shared" si="60"/>
        <v>0</v>
      </c>
      <c r="V77" s="61">
        <f t="shared" si="61"/>
        <v>0</v>
      </c>
      <c r="W77" s="61">
        <f t="shared" si="62"/>
        <v>0</v>
      </c>
      <c r="X77" s="61">
        <f t="shared" si="63"/>
        <v>0</v>
      </c>
      <c r="Y77" s="1"/>
      <c r="Z77" s="18">
        <v>33071.300000000003</v>
      </c>
      <c r="AA77" s="72">
        <v>0.33071</v>
      </c>
      <c r="AB77" s="40">
        <f t="shared" si="46"/>
        <v>0</v>
      </c>
      <c r="AC77" s="58"/>
      <c r="AD77" s="40">
        <f t="shared" si="47"/>
        <v>0</v>
      </c>
      <c r="AE77" s="40">
        <f t="shared" si="48"/>
        <v>0</v>
      </c>
      <c r="AF77" s="40">
        <f t="shared" si="49"/>
        <v>0</v>
      </c>
      <c r="AG77" s="58"/>
      <c r="AH77" s="40">
        <f t="shared" si="50"/>
        <v>0</v>
      </c>
      <c r="AI77" s="40">
        <f t="shared" si="51"/>
        <v>0</v>
      </c>
      <c r="AJ77" s="40">
        <f t="shared" si="52"/>
        <v>0</v>
      </c>
      <c r="AK77" s="40">
        <f t="shared" si="53"/>
        <v>0</v>
      </c>
      <c r="AL77" s="40">
        <f t="shared" si="54"/>
        <v>0</v>
      </c>
      <c r="AM77" s="28">
        <f t="shared" si="45"/>
        <v>0</v>
      </c>
    </row>
    <row r="78" spans="1:39" ht="15">
      <c r="A78" s="13">
        <v>1903</v>
      </c>
      <c r="B78" s="40">
        <v>38.4</v>
      </c>
      <c r="C78" s="58" t="s">
        <v>69</v>
      </c>
      <c r="D78" s="40">
        <v>10.3</v>
      </c>
      <c r="E78" s="40">
        <v>1.9</v>
      </c>
      <c r="F78" s="40">
        <v>9.3000000000000007</v>
      </c>
      <c r="G78" s="58" t="s">
        <v>69</v>
      </c>
      <c r="H78" s="47" t="s">
        <v>85</v>
      </c>
      <c r="I78" s="40">
        <v>0.6</v>
      </c>
      <c r="J78" s="40">
        <v>8.5</v>
      </c>
      <c r="K78" s="40">
        <v>30.1</v>
      </c>
      <c r="L78" s="40">
        <f>100-SUM(B78:K78)</f>
        <v>0.90000000000000568</v>
      </c>
      <c r="M78" s="61">
        <v>321.57</v>
      </c>
      <c r="N78" s="61">
        <f t="shared" si="55"/>
        <v>123.48287999999998</v>
      </c>
      <c r="O78" s="70" t="s">
        <v>69</v>
      </c>
      <c r="P78" s="61">
        <f t="shared" si="56"/>
        <v>33.12171</v>
      </c>
      <c r="Q78" s="61">
        <f t="shared" si="57"/>
        <v>6.1098299999999997</v>
      </c>
      <c r="R78" s="61">
        <f t="shared" si="58"/>
        <v>29.906010000000002</v>
      </c>
      <c r="S78" s="70" t="s">
        <v>69</v>
      </c>
      <c r="T78" s="61">
        <f t="shared" si="59"/>
        <v>2.8941300000000001</v>
      </c>
      <c r="U78" s="61">
        <f t="shared" si="60"/>
        <v>1.9294199999999997</v>
      </c>
      <c r="V78" s="61">
        <f t="shared" si="61"/>
        <v>27.333449999999999</v>
      </c>
      <c r="W78" s="61">
        <f t="shared" si="62"/>
        <v>96.792569999999998</v>
      </c>
      <c r="X78" s="61">
        <f t="shared" si="63"/>
        <v>2.8941300000000183</v>
      </c>
      <c r="Y78" s="1"/>
      <c r="Z78" s="18">
        <v>33891.1</v>
      </c>
      <c r="AA78" s="72">
        <v>0.33890999999999999</v>
      </c>
      <c r="AB78" s="40">
        <f t="shared" si="46"/>
        <v>3.6435301407453302</v>
      </c>
      <c r="AC78" s="58" t="s">
        <v>69</v>
      </c>
      <c r="AD78" s="40">
        <f t="shared" si="47"/>
        <v>0.97730105337700268</v>
      </c>
      <c r="AE78" s="40">
        <f t="shared" si="48"/>
        <v>0.18027883508896167</v>
      </c>
      <c r="AF78" s="40">
        <f t="shared" si="49"/>
        <v>0.8824174559617598</v>
      </c>
      <c r="AG78" s="58" t="s">
        <v>69</v>
      </c>
      <c r="AH78" s="40">
        <f t="shared" si="50"/>
        <v>8.5395237673718691E-2</v>
      </c>
      <c r="AI78" s="40">
        <f t="shared" si="51"/>
        <v>5.6930158449145785E-2</v>
      </c>
      <c r="AJ78" s="40">
        <f t="shared" si="52"/>
        <v>0.80651057802956538</v>
      </c>
      <c r="AK78" s="40">
        <f t="shared" si="53"/>
        <v>2.8559962821988139</v>
      </c>
      <c r="AL78" s="40">
        <f t="shared" si="54"/>
        <v>8.5395237673719232E-2</v>
      </c>
      <c r="AM78" s="28">
        <f t="shared" si="45"/>
        <v>9.5737549791980179</v>
      </c>
    </row>
    <row r="79" spans="1:39" ht="15">
      <c r="A79" s="13">
        <v>1902</v>
      </c>
      <c r="B79" s="40"/>
      <c r="C79" s="58"/>
      <c r="D79" s="40"/>
      <c r="E79" s="40"/>
      <c r="F79" s="40"/>
      <c r="G79" s="58"/>
      <c r="H79" s="40"/>
      <c r="I79" s="40"/>
      <c r="J79" s="40"/>
      <c r="K79" s="40"/>
      <c r="L79" s="40"/>
      <c r="M79" s="61"/>
      <c r="N79" s="61">
        <f t="shared" si="55"/>
        <v>0</v>
      </c>
      <c r="O79" s="70"/>
      <c r="P79" s="61">
        <f t="shared" si="56"/>
        <v>0</v>
      </c>
      <c r="Q79" s="61">
        <f t="shared" si="57"/>
        <v>0</v>
      </c>
      <c r="R79" s="61">
        <f t="shared" si="58"/>
        <v>0</v>
      </c>
      <c r="S79" s="70"/>
      <c r="T79" s="61">
        <f t="shared" si="59"/>
        <v>0</v>
      </c>
      <c r="U79" s="61">
        <f t="shared" si="60"/>
        <v>0</v>
      </c>
      <c r="V79" s="61">
        <f t="shared" si="61"/>
        <v>0</v>
      </c>
      <c r="W79" s="61">
        <f t="shared" si="62"/>
        <v>0</v>
      </c>
      <c r="X79" s="61">
        <f t="shared" si="63"/>
        <v>0</v>
      </c>
      <c r="Y79" s="1"/>
      <c r="Z79" s="18">
        <v>31880.3</v>
      </c>
      <c r="AA79" s="72">
        <v>0.31879999999999997</v>
      </c>
      <c r="AB79" s="40">
        <f t="shared" si="46"/>
        <v>0</v>
      </c>
      <c r="AC79" s="58"/>
      <c r="AD79" s="40">
        <f t="shared" si="47"/>
        <v>0</v>
      </c>
      <c r="AE79" s="40">
        <f t="shared" si="48"/>
        <v>0</v>
      </c>
      <c r="AF79" s="40">
        <f t="shared" si="49"/>
        <v>0</v>
      </c>
      <c r="AG79" s="58"/>
      <c r="AH79" s="40">
        <f t="shared" si="50"/>
        <v>0</v>
      </c>
      <c r="AI79" s="40">
        <f t="shared" si="51"/>
        <v>0</v>
      </c>
      <c r="AJ79" s="40">
        <f t="shared" si="52"/>
        <v>0</v>
      </c>
      <c r="AK79" s="40">
        <f t="shared" si="53"/>
        <v>0</v>
      </c>
      <c r="AL79" s="40">
        <f t="shared" si="54"/>
        <v>0</v>
      </c>
      <c r="AM79" s="28">
        <f t="shared" si="45"/>
        <v>0</v>
      </c>
    </row>
    <row r="80" spans="1:39" ht="15">
      <c r="A80" s="13">
        <v>1901</v>
      </c>
      <c r="B80" s="40"/>
      <c r="C80" s="58"/>
      <c r="D80" s="40"/>
      <c r="E80" s="40"/>
      <c r="F80" s="40"/>
      <c r="G80" s="58"/>
      <c r="H80" s="40"/>
      <c r="I80" s="40"/>
      <c r="J80" s="40"/>
      <c r="K80" s="40"/>
      <c r="L80" s="40"/>
      <c r="M80" s="61"/>
      <c r="N80" s="61">
        <f t="shared" si="55"/>
        <v>0</v>
      </c>
      <c r="O80" s="70"/>
      <c r="P80" s="61">
        <f t="shared" si="56"/>
        <v>0</v>
      </c>
      <c r="Q80" s="61">
        <f t="shared" si="57"/>
        <v>0</v>
      </c>
      <c r="R80" s="61">
        <f t="shared" si="58"/>
        <v>0</v>
      </c>
      <c r="S80" s="70"/>
      <c r="T80" s="61">
        <f t="shared" si="59"/>
        <v>0</v>
      </c>
      <c r="U80" s="61">
        <f t="shared" si="60"/>
        <v>0</v>
      </c>
      <c r="V80" s="61">
        <f t="shared" si="61"/>
        <v>0</v>
      </c>
      <c r="W80" s="61">
        <f t="shared" si="62"/>
        <v>0</v>
      </c>
      <c r="X80" s="61">
        <f t="shared" si="63"/>
        <v>0</v>
      </c>
      <c r="Y80" s="1"/>
      <c r="Z80" s="18">
        <v>30938.400000000001</v>
      </c>
      <c r="AA80" s="72">
        <v>0.30937999999999999</v>
      </c>
      <c r="AB80" s="40">
        <f t="shared" si="46"/>
        <v>0</v>
      </c>
      <c r="AC80" s="58"/>
      <c r="AD80" s="40">
        <f t="shared" si="47"/>
        <v>0</v>
      </c>
      <c r="AE80" s="40">
        <f t="shared" si="48"/>
        <v>0</v>
      </c>
      <c r="AF80" s="40">
        <f t="shared" si="49"/>
        <v>0</v>
      </c>
      <c r="AG80" s="58"/>
      <c r="AH80" s="40">
        <f t="shared" si="50"/>
        <v>0</v>
      </c>
      <c r="AI80" s="40">
        <f t="shared" si="51"/>
        <v>0</v>
      </c>
      <c r="AJ80" s="40">
        <f t="shared" si="52"/>
        <v>0</v>
      </c>
      <c r="AK80" s="40">
        <f t="shared" si="53"/>
        <v>0</v>
      </c>
      <c r="AL80" s="40">
        <f t="shared" si="54"/>
        <v>0</v>
      </c>
      <c r="AM80" s="28">
        <f t="shared" si="45"/>
        <v>0</v>
      </c>
    </row>
    <row r="81" spans="1:39" ht="15">
      <c r="A81" s="13">
        <v>1900</v>
      </c>
      <c r="B81" s="40">
        <v>37.700000000000003</v>
      </c>
      <c r="C81" s="58" t="s">
        <v>69</v>
      </c>
      <c r="D81" s="40">
        <v>14.3</v>
      </c>
      <c r="E81" s="40">
        <v>3.4</v>
      </c>
      <c r="F81" s="40">
        <v>6.9</v>
      </c>
      <c r="G81" s="58" t="s">
        <v>69</v>
      </c>
      <c r="H81" s="47" t="s">
        <v>126</v>
      </c>
      <c r="I81" s="40">
        <v>1.2</v>
      </c>
      <c r="J81" s="40">
        <v>7.4</v>
      </c>
      <c r="K81" s="40">
        <v>28.4</v>
      </c>
      <c r="L81" s="40">
        <f>100-SUM(B81:K81)</f>
        <v>0.69999999999998863</v>
      </c>
      <c r="M81" s="61">
        <v>355.74</v>
      </c>
      <c r="N81" s="61">
        <f t="shared" si="55"/>
        <v>134.11398</v>
      </c>
      <c r="O81" s="70" t="s">
        <v>69</v>
      </c>
      <c r="P81" s="61">
        <f t="shared" si="56"/>
        <v>50.870820000000002</v>
      </c>
      <c r="Q81" s="61">
        <f t="shared" si="57"/>
        <v>12.09516</v>
      </c>
      <c r="R81" s="61">
        <f t="shared" si="58"/>
        <v>24.546060000000001</v>
      </c>
      <c r="S81" s="70" t="s">
        <v>69</v>
      </c>
      <c r="T81" s="61">
        <f t="shared" si="59"/>
        <v>2.8459200000000004</v>
      </c>
      <c r="U81" s="61">
        <f t="shared" si="60"/>
        <v>4.2688799999999993</v>
      </c>
      <c r="V81" s="61">
        <f t="shared" si="61"/>
        <v>26.324760000000001</v>
      </c>
      <c r="W81" s="61">
        <f t="shared" si="62"/>
        <v>101.03016</v>
      </c>
      <c r="X81" s="61">
        <f t="shared" si="63"/>
        <v>2.4901799999999596</v>
      </c>
      <c r="Y81" s="1"/>
      <c r="Z81" s="18">
        <v>32806</v>
      </c>
      <c r="AA81" s="72">
        <v>0.32806000000000002</v>
      </c>
      <c r="AB81" s="40">
        <f t="shared" si="46"/>
        <v>4.0880930317624822</v>
      </c>
      <c r="AC81" s="58" t="s">
        <v>69</v>
      </c>
      <c r="AD81" s="40">
        <f t="shared" si="47"/>
        <v>1.5506559775650794</v>
      </c>
      <c r="AE81" s="40">
        <f t="shared" si="48"/>
        <v>0.36868743522526365</v>
      </c>
      <c r="AF81" s="40">
        <f t="shared" si="49"/>
        <v>0.74821861854538807</v>
      </c>
      <c r="AG81" s="58" t="s">
        <v>69</v>
      </c>
      <c r="AH81" s="40">
        <f t="shared" si="50"/>
        <v>8.6749984758885568E-2</v>
      </c>
      <c r="AI81" s="40">
        <f t="shared" si="51"/>
        <v>0.13012497713832832</v>
      </c>
      <c r="AJ81" s="40">
        <f t="shared" si="52"/>
        <v>0.80243735901969149</v>
      </c>
      <c r="AK81" s="40">
        <f t="shared" si="53"/>
        <v>3.0796244589404371</v>
      </c>
      <c r="AL81" s="40">
        <f t="shared" si="54"/>
        <v>7.590623666402363E-2</v>
      </c>
      <c r="AM81" s="28">
        <f t="shared" si="45"/>
        <v>10.930498079619579</v>
      </c>
    </row>
    <row r="82" spans="1:39" ht="15">
      <c r="A82" s="13">
        <v>1899</v>
      </c>
      <c r="B82" s="40"/>
      <c r="C82" s="58"/>
      <c r="D82" s="40"/>
      <c r="E82" s="40"/>
      <c r="F82" s="40"/>
      <c r="G82" s="58"/>
      <c r="H82" s="40"/>
      <c r="I82" s="40"/>
      <c r="J82" s="40"/>
      <c r="K82" s="40"/>
      <c r="L82" s="40"/>
      <c r="M82" s="61"/>
      <c r="N82" s="61">
        <f t="shared" si="55"/>
        <v>0</v>
      </c>
      <c r="O82" s="70"/>
      <c r="P82" s="61">
        <f t="shared" si="56"/>
        <v>0</v>
      </c>
      <c r="Q82" s="61">
        <f t="shared" si="57"/>
        <v>0</v>
      </c>
      <c r="R82" s="61">
        <f t="shared" si="58"/>
        <v>0</v>
      </c>
      <c r="S82" s="70"/>
      <c r="T82" s="61">
        <f t="shared" si="59"/>
        <v>0</v>
      </c>
      <c r="U82" s="61">
        <f t="shared" si="60"/>
        <v>0</v>
      </c>
      <c r="V82" s="61">
        <f t="shared" si="61"/>
        <v>0</v>
      </c>
      <c r="W82" s="61">
        <f t="shared" si="62"/>
        <v>0</v>
      </c>
      <c r="X82" s="61">
        <f t="shared" si="63"/>
        <v>0</v>
      </c>
      <c r="Y82" s="1"/>
      <c r="Z82" s="18">
        <v>32571.1</v>
      </c>
      <c r="AA82" s="72">
        <v>0.32571</v>
      </c>
      <c r="AB82" s="40">
        <f t="shared" si="46"/>
        <v>0</v>
      </c>
      <c r="AC82" s="58"/>
      <c r="AD82" s="40">
        <f t="shared" si="47"/>
        <v>0</v>
      </c>
      <c r="AE82" s="40">
        <f t="shared" si="48"/>
        <v>0</v>
      </c>
      <c r="AF82" s="40">
        <f t="shared" si="49"/>
        <v>0</v>
      </c>
      <c r="AG82" s="58"/>
      <c r="AH82" s="40">
        <f t="shared" si="50"/>
        <v>0</v>
      </c>
      <c r="AI82" s="40">
        <f t="shared" si="51"/>
        <v>0</v>
      </c>
      <c r="AJ82" s="40">
        <f t="shared" si="52"/>
        <v>0</v>
      </c>
      <c r="AK82" s="40">
        <f t="shared" si="53"/>
        <v>0</v>
      </c>
      <c r="AL82" s="40">
        <f t="shared" si="54"/>
        <v>0</v>
      </c>
      <c r="AM82" s="28">
        <f t="shared" si="45"/>
        <v>0</v>
      </c>
    </row>
    <row r="83" spans="1:39" ht="15">
      <c r="A83" s="13">
        <v>1898</v>
      </c>
      <c r="B83" s="40"/>
      <c r="C83" s="58"/>
      <c r="D83" s="40"/>
      <c r="E83" s="40"/>
      <c r="F83" s="40"/>
      <c r="G83" s="58"/>
      <c r="H83" s="40"/>
      <c r="I83" s="40"/>
      <c r="J83" s="40"/>
      <c r="K83" s="40"/>
      <c r="L83" s="40"/>
      <c r="M83" s="61"/>
      <c r="N83" s="61">
        <f t="shared" si="55"/>
        <v>0</v>
      </c>
      <c r="O83" s="70"/>
      <c r="P83" s="61">
        <f t="shared" si="56"/>
        <v>0</v>
      </c>
      <c r="Q83" s="61">
        <f t="shared" si="57"/>
        <v>0</v>
      </c>
      <c r="R83" s="61">
        <f t="shared" si="58"/>
        <v>0</v>
      </c>
      <c r="S83" s="70"/>
      <c r="T83" s="61">
        <f t="shared" si="59"/>
        <v>0</v>
      </c>
      <c r="U83" s="61">
        <f t="shared" si="60"/>
        <v>0</v>
      </c>
      <c r="V83" s="61">
        <f t="shared" si="61"/>
        <v>0</v>
      </c>
      <c r="W83" s="61">
        <f t="shared" si="62"/>
        <v>0</v>
      </c>
      <c r="X83" s="61">
        <f t="shared" si="63"/>
        <v>0</v>
      </c>
      <c r="Y83" s="1"/>
      <c r="Z83" s="18">
        <v>31899.5</v>
      </c>
      <c r="AA83" s="72">
        <v>0.31900000000000001</v>
      </c>
      <c r="AB83" s="40">
        <f t="shared" si="46"/>
        <v>0</v>
      </c>
      <c r="AC83" s="58"/>
      <c r="AD83" s="40">
        <f t="shared" si="47"/>
        <v>0</v>
      </c>
      <c r="AE83" s="40">
        <f t="shared" si="48"/>
        <v>0</v>
      </c>
      <c r="AF83" s="40">
        <f t="shared" si="49"/>
        <v>0</v>
      </c>
      <c r="AG83" s="58"/>
      <c r="AH83" s="40">
        <f t="shared" si="50"/>
        <v>0</v>
      </c>
      <c r="AI83" s="40">
        <f t="shared" si="51"/>
        <v>0</v>
      </c>
      <c r="AJ83" s="40">
        <f t="shared" si="52"/>
        <v>0</v>
      </c>
      <c r="AK83" s="40">
        <f t="shared" si="53"/>
        <v>0</v>
      </c>
      <c r="AL83" s="40">
        <f t="shared" si="54"/>
        <v>0</v>
      </c>
      <c r="AM83" s="28">
        <f t="shared" si="45"/>
        <v>0</v>
      </c>
    </row>
    <row r="84" spans="1:39" ht="15">
      <c r="A84" s="13">
        <v>1897</v>
      </c>
      <c r="B84" s="40"/>
      <c r="C84" s="58"/>
      <c r="D84" s="40"/>
      <c r="E84" s="40"/>
      <c r="F84" s="40"/>
      <c r="G84" s="58"/>
      <c r="H84" s="40"/>
      <c r="I84" s="40"/>
      <c r="J84" s="40"/>
      <c r="K84" s="40"/>
      <c r="L84" s="40"/>
      <c r="M84" s="61"/>
      <c r="N84" s="61">
        <f t="shared" si="55"/>
        <v>0</v>
      </c>
      <c r="O84" s="70"/>
      <c r="P84" s="61">
        <f t="shared" si="56"/>
        <v>0</v>
      </c>
      <c r="Q84" s="61">
        <f t="shared" si="57"/>
        <v>0</v>
      </c>
      <c r="R84" s="61">
        <f t="shared" si="58"/>
        <v>0</v>
      </c>
      <c r="S84" s="70"/>
      <c r="T84" s="61">
        <f t="shared" si="59"/>
        <v>0</v>
      </c>
      <c r="U84" s="61">
        <f t="shared" si="60"/>
        <v>0</v>
      </c>
      <c r="V84" s="61">
        <f t="shared" si="61"/>
        <v>0</v>
      </c>
      <c r="W84" s="61">
        <f t="shared" si="62"/>
        <v>0</v>
      </c>
      <c r="X84" s="61">
        <f t="shared" si="63"/>
        <v>0</v>
      </c>
      <c r="Y84" s="1"/>
      <c r="Z84" s="18">
        <v>30419.8</v>
      </c>
      <c r="AA84" s="72">
        <v>0.30420000000000003</v>
      </c>
      <c r="AB84" s="40">
        <f t="shared" si="46"/>
        <v>0</v>
      </c>
      <c r="AC84" s="58"/>
      <c r="AD84" s="40">
        <f t="shared" si="47"/>
        <v>0</v>
      </c>
      <c r="AE84" s="40">
        <f t="shared" si="48"/>
        <v>0</v>
      </c>
      <c r="AF84" s="40">
        <f t="shared" si="49"/>
        <v>0</v>
      </c>
      <c r="AG84" s="58"/>
      <c r="AH84" s="40">
        <f t="shared" si="50"/>
        <v>0</v>
      </c>
      <c r="AI84" s="40">
        <f t="shared" si="51"/>
        <v>0</v>
      </c>
      <c r="AJ84" s="40">
        <f t="shared" si="52"/>
        <v>0</v>
      </c>
      <c r="AK84" s="40">
        <f t="shared" si="53"/>
        <v>0</v>
      </c>
      <c r="AL84" s="40">
        <f t="shared" si="54"/>
        <v>0</v>
      </c>
      <c r="AM84" s="28">
        <f t="shared" si="45"/>
        <v>0</v>
      </c>
    </row>
    <row r="85" spans="1:39" ht="15">
      <c r="A85" s="13">
        <v>1896</v>
      </c>
      <c r="B85" s="40"/>
      <c r="C85" s="58"/>
      <c r="D85" s="40"/>
      <c r="E85" s="40"/>
      <c r="F85" s="40"/>
      <c r="G85" s="58"/>
      <c r="H85" s="40"/>
      <c r="I85" s="40"/>
      <c r="J85" s="40"/>
      <c r="K85" s="40"/>
      <c r="L85" s="40"/>
      <c r="M85" s="61"/>
      <c r="N85" s="61">
        <f t="shared" si="55"/>
        <v>0</v>
      </c>
      <c r="O85" s="70"/>
      <c r="P85" s="61">
        <f t="shared" si="56"/>
        <v>0</v>
      </c>
      <c r="Q85" s="61">
        <f t="shared" si="57"/>
        <v>0</v>
      </c>
      <c r="R85" s="61">
        <f t="shared" si="58"/>
        <v>0</v>
      </c>
      <c r="S85" s="70"/>
      <c r="T85" s="61">
        <f t="shared" si="59"/>
        <v>0</v>
      </c>
      <c r="U85" s="61">
        <f t="shared" si="60"/>
        <v>0</v>
      </c>
      <c r="V85" s="61">
        <f t="shared" si="61"/>
        <v>0</v>
      </c>
      <c r="W85" s="61">
        <f t="shared" si="62"/>
        <v>0</v>
      </c>
      <c r="X85" s="61">
        <f t="shared" si="63"/>
        <v>0</v>
      </c>
      <c r="Y85" s="1"/>
      <c r="Z85" s="18">
        <v>28757.7</v>
      </c>
      <c r="AA85" s="72">
        <v>0.28758</v>
      </c>
      <c r="AB85" s="40">
        <f t="shared" si="46"/>
        <v>0</v>
      </c>
      <c r="AC85" s="58"/>
      <c r="AD85" s="40">
        <f t="shared" si="47"/>
        <v>0</v>
      </c>
      <c r="AE85" s="40">
        <f t="shared" si="48"/>
        <v>0</v>
      </c>
      <c r="AF85" s="40">
        <f t="shared" si="49"/>
        <v>0</v>
      </c>
      <c r="AG85" s="58"/>
      <c r="AH85" s="40">
        <f t="shared" si="50"/>
        <v>0</v>
      </c>
      <c r="AI85" s="40">
        <f t="shared" si="51"/>
        <v>0</v>
      </c>
      <c r="AJ85" s="40">
        <f t="shared" si="52"/>
        <v>0</v>
      </c>
      <c r="AK85" s="40">
        <f t="shared" si="53"/>
        <v>0</v>
      </c>
      <c r="AL85" s="40">
        <f t="shared" si="54"/>
        <v>0</v>
      </c>
      <c r="AM85" s="28">
        <f t="shared" si="45"/>
        <v>0</v>
      </c>
    </row>
    <row r="86" spans="1:39" ht="15">
      <c r="A86" s="13">
        <v>1895</v>
      </c>
      <c r="B86" s="40"/>
      <c r="C86" s="58"/>
      <c r="D86" s="40"/>
      <c r="E86" s="40"/>
      <c r="F86" s="40"/>
      <c r="G86" s="58"/>
      <c r="H86" s="40"/>
      <c r="I86" s="40"/>
      <c r="J86" s="40"/>
      <c r="K86" s="40"/>
      <c r="L86" s="40"/>
      <c r="M86" s="61"/>
      <c r="N86" s="61">
        <f t="shared" si="55"/>
        <v>0</v>
      </c>
      <c r="O86" s="70"/>
      <c r="P86" s="61">
        <f t="shared" si="56"/>
        <v>0</v>
      </c>
      <c r="Q86" s="61">
        <f t="shared" si="57"/>
        <v>0</v>
      </c>
      <c r="R86" s="61">
        <f t="shared" si="58"/>
        <v>0</v>
      </c>
      <c r="S86" s="70"/>
      <c r="T86" s="61">
        <f t="shared" si="59"/>
        <v>0</v>
      </c>
      <c r="U86" s="61">
        <f t="shared" si="60"/>
        <v>0</v>
      </c>
      <c r="V86" s="61">
        <f t="shared" si="61"/>
        <v>0</v>
      </c>
      <c r="W86" s="61">
        <f t="shared" si="62"/>
        <v>0</v>
      </c>
      <c r="X86" s="61">
        <f t="shared" si="63"/>
        <v>0</v>
      </c>
      <c r="Y86" s="1"/>
      <c r="Z86" s="18">
        <v>27166.400000000001</v>
      </c>
      <c r="AA86" s="72">
        <v>0.27166000000000001</v>
      </c>
      <c r="AB86" s="40">
        <f t="shared" si="46"/>
        <v>0</v>
      </c>
      <c r="AC86" s="58"/>
      <c r="AD86" s="40">
        <f t="shared" si="47"/>
        <v>0</v>
      </c>
      <c r="AE86" s="40">
        <f t="shared" si="48"/>
        <v>0</v>
      </c>
      <c r="AF86" s="40">
        <f t="shared" si="49"/>
        <v>0</v>
      </c>
      <c r="AG86" s="58"/>
      <c r="AH86" s="40">
        <f t="shared" si="50"/>
        <v>0</v>
      </c>
      <c r="AI86" s="40">
        <f t="shared" si="51"/>
        <v>0</v>
      </c>
      <c r="AJ86" s="40">
        <f t="shared" si="52"/>
        <v>0</v>
      </c>
      <c r="AK86" s="40">
        <f t="shared" si="53"/>
        <v>0</v>
      </c>
      <c r="AL86" s="40">
        <f t="shared" si="54"/>
        <v>0</v>
      </c>
      <c r="AM86" s="28">
        <f t="shared" si="45"/>
        <v>0</v>
      </c>
    </row>
    <row r="87" spans="1:39" ht="15">
      <c r="A87" s="13">
        <v>1894</v>
      </c>
      <c r="B87" s="40"/>
      <c r="C87" s="58"/>
      <c r="D87" s="40"/>
      <c r="E87" s="40"/>
      <c r="F87" s="40"/>
      <c r="G87" s="58"/>
      <c r="H87" s="40"/>
      <c r="I87" s="40"/>
      <c r="J87" s="40"/>
      <c r="K87" s="40"/>
      <c r="L87" s="40"/>
      <c r="M87" s="61"/>
      <c r="N87" s="61">
        <f t="shared" si="55"/>
        <v>0</v>
      </c>
      <c r="O87" s="70"/>
      <c r="P87" s="61">
        <f t="shared" si="56"/>
        <v>0</v>
      </c>
      <c r="Q87" s="61">
        <f t="shared" si="57"/>
        <v>0</v>
      </c>
      <c r="R87" s="61">
        <f t="shared" si="58"/>
        <v>0</v>
      </c>
      <c r="S87" s="70"/>
      <c r="T87" s="61">
        <f t="shared" si="59"/>
        <v>0</v>
      </c>
      <c r="U87" s="61">
        <f t="shared" si="60"/>
        <v>0</v>
      </c>
      <c r="V87" s="61">
        <f t="shared" si="61"/>
        <v>0</v>
      </c>
      <c r="W87" s="61">
        <f t="shared" si="62"/>
        <v>0</v>
      </c>
      <c r="X87" s="61">
        <f t="shared" si="63"/>
        <v>0</v>
      </c>
      <c r="Y87" s="1"/>
      <c r="Z87" s="18">
        <v>25408.1</v>
      </c>
      <c r="AA87" s="72">
        <v>0.28408</v>
      </c>
      <c r="AB87" s="40">
        <f t="shared" si="46"/>
        <v>0</v>
      </c>
      <c r="AC87" s="58"/>
      <c r="AD87" s="40">
        <f t="shared" si="47"/>
        <v>0</v>
      </c>
      <c r="AE87" s="40">
        <f t="shared" si="48"/>
        <v>0</v>
      </c>
      <c r="AF87" s="40">
        <f t="shared" si="49"/>
        <v>0</v>
      </c>
      <c r="AG87" s="58"/>
      <c r="AH87" s="40">
        <f t="shared" si="50"/>
        <v>0</v>
      </c>
      <c r="AI87" s="40">
        <f t="shared" si="51"/>
        <v>0</v>
      </c>
      <c r="AJ87" s="40">
        <f t="shared" si="52"/>
        <v>0</v>
      </c>
      <c r="AK87" s="40">
        <f t="shared" si="53"/>
        <v>0</v>
      </c>
      <c r="AL87" s="40">
        <f t="shared" si="54"/>
        <v>0</v>
      </c>
      <c r="AM87" s="28">
        <f t="shared" si="45"/>
        <v>0</v>
      </c>
    </row>
    <row r="88" spans="1:39" ht="15">
      <c r="A88" s="13">
        <v>1893</v>
      </c>
      <c r="B88" s="40"/>
      <c r="C88" s="58"/>
      <c r="D88" s="40"/>
      <c r="E88" s="40"/>
      <c r="F88" s="40"/>
      <c r="G88" s="58"/>
      <c r="H88" s="40"/>
      <c r="I88" s="40"/>
      <c r="J88" s="40"/>
      <c r="K88" s="40"/>
      <c r="L88" s="40"/>
      <c r="M88" s="61"/>
      <c r="N88" s="61">
        <f t="shared" si="55"/>
        <v>0</v>
      </c>
      <c r="O88" s="70"/>
      <c r="P88" s="61">
        <f t="shared" si="56"/>
        <v>0</v>
      </c>
      <c r="Q88" s="61">
        <f t="shared" si="57"/>
        <v>0</v>
      </c>
      <c r="R88" s="61">
        <f t="shared" si="58"/>
        <v>0</v>
      </c>
      <c r="S88" s="70"/>
      <c r="T88" s="61">
        <f t="shared" si="59"/>
        <v>0</v>
      </c>
      <c r="U88" s="61">
        <f t="shared" si="60"/>
        <v>0</v>
      </c>
      <c r="V88" s="61">
        <f t="shared" si="61"/>
        <v>0</v>
      </c>
      <c r="W88" s="61">
        <f t="shared" si="62"/>
        <v>0</v>
      </c>
      <c r="X88" s="61">
        <f t="shared" si="63"/>
        <v>0</v>
      </c>
      <c r="Y88" s="1"/>
      <c r="Z88" s="18">
        <v>28151.3</v>
      </c>
      <c r="AA88" s="72">
        <v>0.28150999999999998</v>
      </c>
      <c r="AB88" s="40">
        <f t="shared" si="46"/>
        <v>0</v>
      </c>
      <c r="AC88" s="58"/>
      <c r="AD88" s="40">
        <f t="shared" si="47"/>
        <v>0</v>
      </c>
      <c r="AE88" s="40">
        <f t="shared" si="48"/>
        <v>0</v>
      </c>
      <c r="AF88" s="40">
        <f t="shared" si="49"/>
        <v>0</v>
      </c>
      <c r="AG88" s="58"/>
      <c r="AH88" s="40">
        <f t="shared" si="50"/>
        <v>0</v>
      </c>
      <c r="AI88" s="40">
        <f t="shared" si="51"/>
        <v>0</v>
      </c>
      <c r="AJ88" s="40">
        <f t="shared" si="52"/>
        <v>0</v>
      </c>
      <c r="AK88" s="40">
        <f t="shared" si="53"/>
        <v>0</v>
      </c>
      <c r="AL88" s="40">
        <f t="shared" si="54"/>
        <v>0</v>
      </c>
      <c r="AM88" s="28">
        <f t="shared" si="45"/>
        <v>0</v>
      </c>
    </row>
    <row r="89" spans="1:39" ht="15">
      <c r="A89" s="13">
        <v>1892</v>
      </c>
      <c r="B89" s="40"/>
      <c r="C89" s="58"/>
      <c r="D89" s="40"/>
      <c r="E89" s="40"/>
      <c r="F89" s="40"/>
      <c r="G89" s="58"/>
      <c r="H89" s="40"/>
      <c r="I89" s="40"/>
      <c r="J89" s="40"/>
      <c r="K89" s="40"/>
      <c r="L89" s="40"/>
      <c r="M89" s="61"/>
      <c r="N89" s="61">
        <f t="shared" si="55"/>
        <v>0</v>
      </c>
      <c r="O89" s="70"/>
      <c r="P89" s="61">
        <f t="shared" si="56"/>
        <v>0</v>
      </c>
      <c r="Q89" s="61">
        <f t="shared" si="57"/>
        <v>0</v>
      </c>
      <c r="R89" s="61">
        <f t="shared" si="58"/>
        <v>0</v>
      </c>
      <c r="S89" s="70"/>
      <c r="T89" s="61">
        <f t="shared" si="59"/>
        <v>0</v>
      </c>
      <c r="U89" s="61">
        <f t="shared" si="60"/>
        <v>0</v>
      </c>
      <c r="V89" s="61">
        <f t="shared" si="61"/>
        <v>0</v>
      </c>
      <c r="W89" s="61">
        <f t="shared" si="62"/>
        <v>0</v>
      </c>
      <c r="X89" s="61">
        <f t="shared" si="63"/>
        <v>0</v>
      </c>
      <c r="Y89" s="1"/>
      <c r="Z89" s="18">
        <v>28697.7</v>
      </c>
      <c r="AA89" s="72">
        <v>0.28698000000000001</v>
      </c>
      <c r="AB89" s="40">
        <f t="shared" si="46"/>
        <v>0</v>
      </c>
      <c r="AC89" s="58"/>
      <c r="AD89" s="40">
        <f t="shared" si="47"/>
        <v>0</v>
      </c>
      <c r="AE89" s="40">
        <f t="shared" si="48"/>
        <v>0</v>
      </c>
      <c r="AF89" s="40">
        <f t="shared" si="49"/>
        <v>0</v>
      </c>
      <c r="AG89" s="58"/>
      <c r="AH89" s="40">
        <f t="shared" si="50"/>
        <v>0</v>
      </c>
      <c r="AI89" s="40">
        <f t="shared" si="51"/>
        <v>0</v>
      </c>
      <c r="AJ89" s="40">
        <f t="shared" si="52"/>
        <v>0</v>
      </c>
      <c r="AK89" s="40">
        <f t="shared" si="53"/>
        <v>0</v>
      </c>
      <c r="AL89" s="40">
        <f t="shared" si="54"/>
        <v>0</v>
      </c>
      <c r="AM89" s="28">
        <f t="shared" si="45"/>
        <v>0</v>
      </c>
    </row>
    <row r="90" spans="1:39" ht="15">
      <c r="A90" s="13">
        <v>1891</v>
      </c>
      <c r="B90" s="40"/>
      <c r="C90" s="58"/>
      <c r="D90" s="40"/>
      <c r="E90" s="40"/>
      <c r="F90" s="40"/>
      <c r="G90" s="58"/>
      <c r="H90" s="40"/>
      <c r="I90" s="40"/>
      <c r="J90" s="40"/>
      <c r="K90" s="40"/>
      <c r="L90" s="40"/>
      <c r="M90" s="61"/>
      <c r="N90" s="61">
        <f t="shared" si="55"/>
        <v>0</v>
      </c>
      <c r="O90" s="70"/>
      <c r="P90" s="61">
        <f t="shared" si="56"/>
        <v>0</v>
      </c>
      <c r="Q90" s="61">
        <f t="shared" si="57"/>
        <v>0</v>
      </c>
      <c r="R90" s="61">
        <f t="shared" si="58"/>
        <v>0</v>
      </c>
      <c r="S90" s="70"/>
      <c r="T90" s="61">
        <f t="shared" si="59"/>
        <v>0</v>
      </c>
      <c r="U90" s="61">
        <f t="shared" si="60"/>
        <v>0</v>
      </c>
      <c r="V90" s="61">
        <f t="shared" si="61"/>
        <v>0</v>
      </c>
      <c r="W90" s="61">
        <f t="shared" si="62"/>
        <v>0</v>
      </c>
      <c r="X90" s="61">
        <f t="shared" si="63"/>
        <v>0</v>
      </c>
      <c r="Y90" s="1"/>
      <c r="Z90" s="18">
        <v>29331.4</v>
      </c>
      <c r="AA90" s="72">
        <v>0.29331000000000002</v>
      </c>
      <c r="AB90" s="40">
        <f t="shared" si="46"/>
        <v>0</v>
      </c>
      <c r="AC90" s="58"/>
      <c r="AD90" s="40">
        <f t="shared" si="47"/>
        <v>0</v>
      </c>
      <c r="AE90" s="40">
        <f t="shared" si="48"/>
        <v>0</v>
      </c>
      <c r="AF90" s="40">
        <f t="shared" si="49"/>
        <v>0</v>
      </c>
      <c r="AG90" s="58"/>
      <c r="AH90" s="40">
        <f t="shared" si="50"/>
        <v>0</v>
      </c>
      <c r="AI90" s="40">
        <f t="shared" si="51"/>
        <v>0</v>
      </c>
      <c r="AJ90" s="40">
        <f t="shared" si="52"/>
        <v>0</v>
      </c>
      <c r="AK90" s="40">
        <f t="shared" si="53"/>
        <v>0</v>
      </c>
      <c r="AL90" s="40">
        <f t="shared" si="54"/>
        <v>0</v>
      </c>
      <c r="AM90" s="28">
        <f t="shared" si="45"/>
        <v>0</v>
      </c>
    </row>
    <row r="91" spans="1:39" ht="15">
      <c r="A91" s="13">
        <v>1890</v>
      </c>
      <c r="B91" s="40">
        <v>29.8</v>
      </c>
      <c r="C91" s="58" t="s">
        <v>69</v>
      </c>
      <c r="D91" s="40">
        <v>18.899999999999999</v>
      </c>
      <c r="E91" s="40">
        <v>1.2</v>
      </c>
      <c r="F91" s="40">
        <v>6</v>
      </c>
      <c r="G91" s="58" t="s">
        <v>69</v>
      </c>
      <c r="H91" s="47" t="s">
        <v>87</v>
      </c>
      <c r="I91" s="40">
        <v>0.6</v>
      </c>
      <c r="J91" s="40">
        <v>6.2</v>
      </c>
      <c r="K91" s="40">
        <v>36.799999999999997</v>
      </c>
      <c r="L91" s="40">
        <f>100-SUM(B91:K91)</f>
        <v>0.5</v>
      </c>
      <c r="M91" s="61">
        <v>358.01</v>
      </c>
      <c r="N91" s="61">
        <f t="shared" si="55"/>
        <v>106.68698000000001</v>
      </c>
      <c r="O91" s="70" t="s">
        <v>69</v>
      </c>
      <c r="P91" s="61">
        <f t="shared" si="56"/>
        <v>67.663889999999995</v>
      </c>
      <c r="Q91" s="61">
        <f t="shared" si="57"/>
        <v>4.2961199999999993</v>
      </c>
      <c r="R91" s="61">
        <f t="shared" si="58"/>
        <v>21.480599999999999</v>
      </c>
      <c r="S91" s="70" t="s">
        <v>69</v>
      </c>
      <c r="T91" s="61">
        <f t="shared" si="59"/>
        <v>2.1480599999999996</v>
      </c>
      <c r="U91" s="61">
        <f t="shared" si="60"/>
        <v>2.1480599999999996</v>
      </c>
      <c r="V91" s="61">
        <f t="shared" si="61"/>
        <v>22.196619999999999</v>
      </c>
      <c r="W91" s="61">
        <f t="shared" si="62"/>
        <v>131.74767999999997</v>
      </c>
      <c r="X91" s="61">
        <f t="shared" si="63"/>
        <v>1.7900499999999999</v>
      </c>
      <c r="Y91" s="1"/>
      <c r="Z91" s="18">
        <v>28928</v>
      </c>
      <c r="AA91" s="72">
        <v>0.28927999999999998</v>
      </c>
      <c r="AB91" s="40">
        <f t="shared" si="46"/>
        <v>3.6880178373893808</v>
      </c>
      <c r="AC91" s="58" t="s">
        <v>69</v>
      </c>
      <c r="AD91" s="40">
        <f t="shared" si="47"/>
        <v>2.339044870022124</v>
      </c>
      <c r="AE91" s="40">
        <f t="shared" si="48"/>
        <v>0.14851078539823007</v>
      </c>
      <c r="AF91" s="40">
        <f t="shared" si="49"/>
        <v>0.74255392699115053</v>
      </c>
      <c r="AG91" s="58" t="s">
        <v>69</v>
      </c>
      <c r="AH91" s="40">
        <f t="shared" si="50"/>
        <v>7.4255392699115033E-2</v>
      </c>
      <c r="AI91" s="40">
        <f t="shared" si="51"/>
        <v>7.4255392699115033E-2</v>
      </c>
      <c r="AJ91" s="40">
        <f t="shared" si="52"/>
        <v>0.76730572455752211</v>
      </c>
      <c r="AK91" s="40">
        <f t="shared" si="53"/>
        <v>4.5543307522123895</v>
      </c>
      <c r="AL91" s="40">
        <f t="shared" si="54"/>
        <v>6.1879493915929208E-2</v>
      </c>
      <c r="AM91" s="28">
        <f t="shared" si="45"/>
        <v>12.450154175884956</v>
      </c>
    </row>
    <row r="92" spans="1:39" ht="15">
      <c r="A92" s="13">
        <v>1889</v>
      </c>
      <c r="B92" s="40"/>
      <c r="C92" s="58"/>
      <c r="D92" s="40"/>
      <c r="E92" s="40"/>
      <c r="F92" s="40"/>
      <c r="G92" s="58"/>
      <c r="H92" s="40"/>
      <c r="I92" s="40"/>
      <c r="J92" s="40"/>
      <c r="K92" s="40"/>
      <c r="L92" s="40"/>
      <c r="M92" s="61"/>
      <c r="N92" s="61">
        <f t="shared" si="55"/>
        <v>0</v>
      </c>
      <c r="O92" s="70"/>
      <c r="P92" s="61">
        <f t="shared" si="56"/>
        <v>0</v>
      </c>
      <c r="Q92" s="61">
        <f t="shared" si="57"/>
        <v>0</v>
      </c>
      <c r="R92" s="61">
        <f t="shared" si="58"/>
        <v>0</v>
      </c>
      <c r="S92" s="70"/>
      <c r="T92" s="61">
        <f t="shared" si="59"/>
        <v>0</v>
      </c>
      <c r="U92" s="61">
        <f t="shared" si="60"/>
        <v>0</v>
      </c>
      <c r="V92" s="61">
        <f t="shared" si="61"/>
        <v>0</v>
      </c>
      <c r="W92" s="61">
        <f t="shared" si="62"/>
        <v>0</v>
      </c>
      <c r="X92" s="61">
        <f t="shared" si="63"/>
        <v>0</v>
      </c>
      <c r="Y92" s="1"/>
      <c r="Z92" s="18">
        <v>27425.7</v>
      </c>
      <c r="AA92" s="72">
        <v>0.27426</v>
      </c>
      <c r="AB92" s="40">
        <f t="shared" si="46"/>
        <v>0</v>
      </c>
      <c r="AC92" s="58"/>
      <c r="AD92" s="40">
        <f t="shared" si="47"/>
        <v>0</v>
      </c>
      <c r="AE92" s="40">
        <f t="shared" si="48"/>
        <v>0</v>
      </c>
      <c r="AF92" s="40">
        <f t="shared" si="49"/>
        <v>0</v>
      </c>
      <c r="AG92" s="58"/>
      <c r="AH92" s="40">
        <f t="shared" si="50"/>
        <v>0</v>
      </c>
      <c r="AI92" s="40">
        <f t="shared" si="51"/>
        <v>0</v>
      </c>
      <c r="AJ92" s="40">
        <f t="shared" si="52"/>
        <v>0</v>
      </c>
      <c r="AK92" s="40">
        <f t="shared" si="53"/>
        <v>0</v>
      </c>
      <c r="AL92" s="40">
        <f t="shared" si="54"/>
        <v>0</v>
      </c>
      <c r="AM92" s="28">
        <f t="shared" si="45"/>
        <v>0</v>
      </c>
    </row>
    <row r="93" spans="1:39" ht="15">
      <c r="A93" s="13">
        <v>1888</v>
      </c>
      <c r="B93" s="40"/>
      <c r="C93" s="58"/>
      <c r="D93" s="40"/>
      <c r="E93" s="40"/>
      <c r="F93" s="40"/>
      <c r="G93" s="58"/>
      <c r="H93" s="40"/>
      <c r="I93" s="40"/>
      <c r="J93" s="40"/>
      <c r="K93" s="40"/>
      <c r="L93" s="40"/>
      <c r="M93" s="61"/>
      <c r="N93" s="61">
        <f t="shared" si="55"/>
        <v>0</v>
      </c>
      <c r="O93" s="70"/>
      <c r="P93" s="61">
        <f t="shared" si="56"/>
        <v>0</v>
      </c>
      <c r="Q93" s="61">
        <f t="shared" si="57"/>
        <v>0</v>
      </c>
      <c r="R93" s="61">
        <f t="shared" si="58"/>
        <v>0</v>
      </c>
      <c r="S93" s="70"/>
      <c r="T93" s="61">
        <f t="shared" si="59"/>
        <v>0</v>
      </c>
      <c r="U93" s="61">
        <f t="shared" si="60"/>
        <v>0</v>
      </c>
      <c r="V93" s="61">
        <f t="shared" si="61"/>
        <v>0</v>
      </c>
      <c r="W93" s="61">
        <f t="shared" si="62"/>
        <v>0</v>
      </c>
      <c r="X93" s="61">
        <f t="shared" si="63"/>
        <v>0</v>
      </c>
      <c r="Y93" s="1"/>
      <c r="Z93" s="18">
        <v>25684</v>
      </c>
      <c r="AA93" s="72">
        <v>0.25684000000000001</v>
      </c>
      <c r="AB93" s="40">
        <f t="shared" si="46"/>
        <v>0</v>
      </c>
      <c r="AC93" s="58"/>
      <c r="AD93" s="40">
        <f t="shared" si="47"/>
        <v>0</v>
      </c>
      <c r="AE93" s="40">
        <f t="shared" si="48"/>
        <v>0</v>
      </c>
      <c r="AF93" s="40">
        <f t="shared" si="49"/>
        <v>0</v>
      </c>
      <c r="AG93" s="58"/>
      <c r="AH93" s="40">
        <f t="shared" si="50"/>
        <v>0</v>
      </c>
      <c r="AI93" s="40">
        <f t="shared" si="51"/>
        <v>0</v>
      </c>
      <c r="AJ93" s="40">
        <f t="shared" si="52"/>
        <v>0</v>
      </c>
      <c r="AK93" s="40">
        <f t="shared" si="53"/>
        <v>0</v>
      </c>
      <c r="AL93" s="40">
        <f t="shared" si="54"/>
        <v>0</v>
      </c>
      <c r="AM93" s="28">
        <f t="shared" si="45"/>
        <v>0</v>
      </c>
    </row>
    <row r="94" spans="1:39" ht="15">
      <c r="A94" s="13">
        <v>1887</v>
      </c>
      <c r="B94" s="40"/>
      <c r="C94" s="58"/>
      <c r="D94" s="40"/>
      <c r="E94" s="40"/>
      <c r="F94" s="40"/>
      <c r="G94" s="58"/>
      <c r="H94" s="40"/>
      <c r="I94" s="40"/>
      <c r="J94" s="40"/>
      <c r="K94" s="40"/>
      <c r="L94" s="40"/>
      <c r="M94" s="61"/>
      <c r="N94" s="61">
        <f t="shared" si="55"/>
        <v>0</v>
      </c>
      <c r="O94" s="70"/>
      <c r="P94" s="61">
        <f t="shared" si="56"/>
        <v>0</v>
      </c>
      <c r="Q94" s="61">
        <f t="shared" si="57"/>
        <v>0</v>
      </c>
      <c r="R94" s="61">
        <f t="shared" si="58"/>
        <v>0</v>
      </c>
      <c r="S94" s="70"/>
      <c r="T94" s="61">
        <f t="shared" si="59"/>
        <v>0</v>
      </c>
      <c r="U94" s="61">
        <f t="shared" si="60"/>
        <v>0</v>
      </c>
      <c r="V94" s="61">
        <f t="shared" si="61"/>
        <v>0</v>
      </c>
      <c r="W94" s="61">
        <f t="shared" si="62"/>
        <v>0</v>
      </c>
      <c r="X94" s="61">
        <f t="shared" si="63"/>
        <v>0</v>
      </c>
      <c r="Y94" s="1"/>
      <c r="Z94" s="18">
        <v>25143.9</v>
      </c>
      <c r="AA94" s="72">
        <v>0.25144</v>
      </c>
      <c r="AB94" s="40">
        <f t="shared" si="46"/>
        <v>0</v>
      </c>
      <c r="AC94" s="58"/>
      <c r="AD94" s="40">
        <f t="shared" si="47"/>
        <v>0</v>
      </c>
      <c r="AE94" s="40">
        <f t="shared" si="48"/>
        <v>0</v>
      </c>
      <c r="AF94" s="40">
        <f t="shared" si="49"/>
        <v>0</v>
      </c>
      <c r="AG94" s="58"/>
      <c r="AH94" s="40">
        <f t="shared" si="50"/>
        <v>0</v>
      </c>
      <c r="AI94" s="40">
        <f t="shared" si="51"/>
        <v>0</v>
      </c>
      <c r="AJ94" s="40">
        <f t="shared" si="52"/>
        <v>0</v>
      </c>
      <c r="AK94" s="40">
        <f t="shared" si="53"/>
        <v>0</v>
      </c>
      <c r="AL94" s="40">
        <f t="shared" si="54"/>
        <v>0</v>
      </c>
      <c r="AM94" s="28">
        <f t="shared" si="45"/>
        <v>0</v>
      </c>
    </row>
    <row r="95" spans="1:39" ht="15">
      <c r="A95" s="13">
        <v>1886</v>
      </c>
      <c r="B95" s="40"/>
      <c r="C95" s="58"/>
      <c r="D95" s="40"/>
      <c r="E95" s="40"/>
      <c r="F95" s="40"/>
      <c r="G95" s="58"/>
      <c r="H95" s="40"/>
      <c r="I95" s="40"/>
      <c r="J95" s="40"/>
      <c r="K95" s="40"/>
      <c r="L95" s="40"/>
      <c r="M95" s="61"/>
      <c r="N95" s="61">
        <f t="shared" si="55"/>
        <v>0</v>
      </c>
      <c r="O95" s="70"/>
      <c r="P95" s="61">
        <f t="shared" si="56"/>
        <v>0</v>
      </c>
      <c r="Q95" s="61">
        <f t="shared" si="57"/>
        <v>0</v>
      </c>
      <c r="R95" s="61">
        <f t="shared" si="58"/>
        <v>0</v>
      </c>
      <c r="S95" s="70"/>
      <c r="T95" s="61">
        <f t="shared" si="59"/>
        <v>0</v>
      </c>
      <c r="U95" s="61">
        <f t="shared" si="60"/>
        <v>0</v>
      </c>
      <c r="V95" s="61">
        <f t="shared" si="61"/>
        <v>0</v>
      </c>
      <c r="W95" s="61">
        <f t="shared" si="62"/>
        <v>0</v>
      </c>
      <c r="X95" s="61">
        <f t="shared" si="63"/>
        <v>0</v>
      </c>
      <c r="Y95" s="1"/>
      <c r="Z95" s="18">
        <v>25226.2</v>
      </c>
      <c r="AA95" s="72">
        <v>0.25225999999999998</v>
      </c>
      <c r="AB95" s="40">
        <f t="shared" si="46"/>
        <v>0</v>
      </c>
      <c r="AC95" s="58"/>
      <c r="AD95" s="40">
        <f t="shared" si="47"/>
        <v>0</v>
      </c>
      <c r="AE95" s="40">
        <f t="shared" si="48"/>
        <v>0</v>
      </c>
      <c r="AF95" s="40">
        <f t="shared" si="49"/>
        <v>0</v>
      </c>
      <c r="AG95" s="58"/>
      <c r="AH95" s="40">
        <f t="shared" si="50"/>
        <v>0</v>
      </c>
      <c r="AI95" s="40">
        <f t="shared" si="51"/>
        <v>0</v>
      </c>
      <c r="AJ95" s="40">
        <f t="shared" si="52"/>
        <v>0</v>
      </c>
      <c r="AK95" s="40">
        <f t="shared" si="53"/>
        <v>0</v>
      </c>
      <c r="AL95" s="40">
        <f t="shared" si="54"/>
        <v>0</v>
      </c>
      <c r="AM95" s="28">
        <f t="shared" si="45"/>
        <v>0</v>
      </c>
    </row>
    <row r="96" spans="1:39" ht="15">
      <c r="A96" s="13">
        <v>1885</v>
      </c>
      <c r="B96" s="40"/>
      <c r="C96" s="58"/>
      <c r="D96" s="40"/>
      <c r="E96" s="40"/>
      <c r="F96" s="40"/>
      <c r="G96" s="58"/>
      <c r="H96" s="40"/>
      <c r="I96" s="40"/>
      <c r="J96" s="40"/>
      <c r="K96" s="40"/>
      <c r="L96" s="40"/>
      <c r="M96" s="61"/>
      <c r="N96" s="61">
        <f t="shared" si="55"/>
        <v>0</v>
      </c>
      <c r="O96" s="70"/>
      <c r="P96" s="61">
        <f t="shared" si="56"/>
        <v>0</v>
      </c>
      <c r="Q96" s="61">
        <f t="shared" si="57"/>
        <v>0</v>
      </c>
      <c r="R96" s="61">
        <f t="shared" si="58"/>
        <v>0</v>
      </c>
      <c r="S96" s="70"/>
      <c r="T96" s="61">
        <f t="shared" si="59"/>
        <v>0</v>
      </c>
      <c r="U96" s="61">
        <f t="shared" si="60"/>
        <v>0</v>
      </c>
      <c r="V96" s="61">
        <f t="shared" si="61"/>
        <v>0</v>
      </c>
      <c r="W96" s="61">
        <f t="shared" si="62"/>
        <v>0</v>
      </c>
      <c r="X96" s="61">
        <f t="shared" si="63"/>
        <v>0</v>
      </c>
      <c r="Y96" s="1"/>
      <c r="Z96" s="18">
        <v>25100.3</v>
      </c>
      <c r="AA96" s="72">
        <v>0.251</v>
      </c>
      <c r="AB96" s="40">
        <f t="shared" si="46"/>
        <v>0</v>
      </c>
      <c r="AC96" s="58"/>
      <c r="AD96" s="40">
        <f t="shared" si="47"/>
        <v>0</v>
      </c>
      <c r="AE96" s="40">
        <f t="shared" si="48"/>
        <v>0</v>
      </c>
      <c r="AF96" s="40">
        <f t="shared" si="49"/>
        <v>0</v>
      </c>
      <c r="AG96" s="58"/>
      <c r="AH96" s="40">
        <f t="shared" si="50"/>
        <v>0</v>
      </c>
      <c r="AI96" s="40">
        <f t="shared" si="51"/>
        <v>0</v>
      </c>
      <c r="AJ96" s="40">
        <f t="shared" si="52"/>
        <v>0</v>
      </c>
      <c r="AK96" s="40">
        <f t="shared" si="53"/>
        <v>0</v>
      </c>
      <c r="AL96" s="40">
        <f t="shared" si="54"/>
        <v>0</v>
      </c>
      <c r="AM96" s="28">
        <f t="shared" si="45"/>
        <v>0</v>
      </c>
    </row>
    <row r="97" spans="1:39" ht="15">
      <c r="A97" s="13">
        <v>1884</v>
      </c>
      <c r="B97" s="40"/>
      <c r="C97" s="58"/>
      <c r="D97" s="40"/>
      <c r="E97" s="40"/>
      <c r="F97" s="40"/>
      <c r="G97" s="58"/>
      <c r="H97" s="40"/>
      <c r="I97" s="40"/>
      <c r="J97" s="40"/>
      <c r="K97" s="40"/>
      <c r="L97" s="40"/>
      <c r="M97" s="61"/>
      <c r="N97" s="61">
        <f t="shared" si="55"/>
        <v>0</v>
      </c>
      <c r="O97" s="70"/>
      <c r="P97" s="61">
        <f t="shared" si="56"/>
        <v>0</v>
      </c>
      <c r="Q97" s="61">
        <f t="shared" si="57"/>
        <v>0</v>
      </c>
      <c r="R97" s="61">
        <f t="shared" si="58"/>
        <v>0</v>
      </c>
      <c r="S97" s="70"/>
      <c r="T97" s="61">
        <f t="shared" si="59"/>
        <v>0</v>
      </c>
      <c r="U97" s="61">
        <f t="shared" si="60"/>
        <v>0</v>
      </c>
      <c r="V97" s="61">
        <f t="shared" si="61"/>
        <v>0</v>
      </c>
      <c r="W97" s="61">
        <f t="shared" si="62"/>
        <v>0</v>
      </c>
      <c r="X97" s="61">
        <f t="shared" si="63"/>
        <v>0</v>
      </c>
      <c r="Y97" s="1"/>
      <c r="Z97" s="18">
        <v>26031.3</v>
      </c>
      <c r="AA97" s="72">
        <v>0.26030999999999999</v>
      </c>
      <c r="AB97" s="40">
        <f t="shared" si="46"/>
        <v>0</v>
      </c>
      <c r="AC97" s="58"/>
      <c r="AD97" s="40">
        <f t="shared" si="47"/>
        <v>0</v>
      </c>
      <c r="AE97" s="40">
        <f t="shared" si="48"/>
        <v>0</v>
      </c>
      <c r="AF97" s="40">
        <f t="shared" si="49"/>
        <v>0</v>
      </c>
      <c r="AG97" s="58"/>
      <c r="AH97" s="40">
        <f t="shared" si="50"/>
        <v>0</v>
      </c>
      <c r="AI97" s="40">
        <f t="shared" si="51"/>
        <v>0</v>
      </c>
      <c r="AJ97" s="40">
        <f t="shared" si="52"/>
        <v>0</v>
      </c>
      <c r="AK97" s="40">
        <f t="shared" si="53"/>
        <v>0</v>
      </c>
      <c r="AL97" s="40">
        <f t="shared" si="54"/>
        <v>0</v>
      </c>
      <c r="AM97" s="28">
        <f t="shared" si="45"/>
        <v>0</v>
      </c>
    </row>
    <row r="98" spans="1:39" ht="15">
      <c r="A98" s="13">
        <v>1883</v>
      </c>
      <c r="B98" s="40"/>
      <c r="C98" s="58"/>
      <c r="D98" s="40"/>
      <c r="E98" s="40"/>
      <c r="F98" s="40"/>
      <c r="G98" s="58"/>
      <c r="H98" s="40"/>
      <c r="I98" s="40"/>
      <c r="J98" s="40"/>
      <c r="K98" s="40"/>
      <c r="L98" s="40"/>
      <c r="M98" s="61"/>
      <c r="N98" s="61">
        <f t="shared" si="55"/>
        <v>0</v>
      </c>
      <c r="O98" s="70"/>
      <c r="P98" s="61">
        <f t="shared" si="56"/>
        <v>0</v>
      </c>
      <c r="Q98" s="61">
        <f t="shared" si="57"/>
        <v>0</v>
      </c>
      <c r="R98" s="61">
        <f t="shared" si="58"/>
        <v>0</v>
      </c>
      <c r="S98" s="70"/>
      <c r="T98" s="61">
        <f t="shared" si="59"/>
        <v>0</v>
      </c>
      <c r="U98" s="61">
        <f t="shared" si="60"/>
        <v>0</v>
      </c>
      <c r="V98" s="61">
        <f t="shared" si="61"/>
        <v>0</v>
      </c>
      <c r="W98" s="61">
        <f t="shared" si="62"/>
        <v>0</v>
      </c>
      <c r="X98" s="61">
        <f t="shared" si="63"/>
        <v>0</v>
      </c>
      <c r="Y98" s="1"/>
      <c r="Z98" s="18">
        <v>27242.6</v>
      </c>
      <c r="AA98" s="72">
        <v>0.27243000000000001</v>
      </c>
      <c r="AB98" s="40">
        <f t="shared" si="46"/>
        <v>0</v>
      </c>
      <c r="AC98" s="58"/>
      <c r="AD98" s="40">
        <f t="shared" si="47"/>
        <v>0</v>
      </c>
      <c r="AE98" s="40">
        <f t="shared" si="48"/>
        <v>0</v>
      </c>
      <c r="AF98" s="40">
        <f t="shared" si="49"/>
        <v>0</v>
      </c>
      <c r="AG98" s="58"/>
      <c r="AH98" s="40">
        <f t="shared" si="50"/>
        <v>0</v>
      </c>
      <c r="AI98" s="40">
        <f t="shared" si="51"/>
        <v>0</v>
      </c>
      <c r="AJ98" s="40">
        <f t="shared" si="52"/>
        <v>0</v>
      </c>
      <c r="AK98" s="40">
        <f t="shared" si="53"/>
        <v>0</v>
      </c>
      <c r="AL98" s="40">
        <f t="shared" si="54"/>
        <v>0</v>
      </c>
      <c r="AM98" s="28">
        <f t="shared" si="45"/>
        <v>0</v>
      </c>
    </row>
    <row r="99" spans="1:39" ht="15">
      <c r="A99" s="13">
        <v>1882</v>
      </c>
      <c r="B99" s="40"/>
      <c r="C99" s="58"/>
      <c r="D99" s="40"/>
      <c r="E99" s="40"/>
      <c r="F99" s="40"/>
      <c r="G99" s="58"/>
      <c r="H99" s="40"/>
      <c r="I99" s="40"/>
      <c r="J99" s="40"/>
      <c r="K99" s="40"/>
      <c r="L99" s="40"/>
      <c r="M99" s="61"/>
      <c r="N99" s="61">
        <f t="shared" si="55"/>
        <v>0</v>
      </c>
      <c r="O99" s="70"/>
      <c r="P99" s="61">
        <f t="shared" si="56"/>
        <v>0</v>
      </c>
      <c r="Q99" s="61">
        <f t="shared" si="57"/>
        <v>0</v>
      </c>
      <c r="R99" s="61">
        <f t="shared" si="58"/>
        <v>0</v>
      </c>
      <c r="S99" s="70"/>
      <c r="T99" s="61">
        <f t="shared" si="59"/>
        <v>0</v>
      </c>
      <c r="U99" s="61">
        <f t="shared" si="60"/>
        <v>0</v>
      </c>
      <c r="V99" s="61">
        <f t="shared" si="61"/>
        <v>0</v>
      </c>
      <c r="W99" s="61">
        <f t="shared" si="62"/>
        <v>0</v>
      </c>
      <c r="X99" s="61">
        <f t="shared" si="63"/>
        <v>0</v>
      </c>
      <c r="Y99" s="1"/>
      <c r="Z99" s="18">
        <v>27850.5</v>
      </c>
      <c r="AA99" s="72">
        <v>0.27850000000000003</v>
      </c>
      <c r="AB99" s="40">
        <f t="shared" si="46"/>
        <v>0</v>
      </c>
      <c r="AC99" s="58"/>
      <c r="AD99" s="40">
        <f t="shared" si="47"/>
        <v>0</v>
      </c>
      <c r="AE99" s="40">
        <f t="shared" si="48"/>
        <v>0</v>
      </c>
      <c r="AF99" s="40">
        <f t="shared" si="49"/>
        <v>0</v>
      </c>
      <c r="AG99" s="58"/>
      <c r="AH99" s="40">
        <f t="shared" si="50"/>
        <v>0</v>
      </c>
      <c r="AI99" s="40">
        <f t="shared" si="51"/>
        <v>0</v>
      </c>
      <c r="AJ99" s="40">
        <f t="shared" si="52"/>
        <v>0</v>
      </c>
      <c r="AK99" s="40">
        <f t="shared" si="53"/>
        <v>0</v>
      </c>
      <c r="AL99" s="40">
        <f t="shared" si="54"/>
        <v>0</v>
      </c>
      <c r="AM99" s="28">
        <f t="shared" si="45"/>
        <v>0</v>
      </c>
    </row>
    <row r="100" spans="1:39" ht="15">
      <c r="A100" s="13">
        <v>1881</v>
      </c>
      <c r="B100" s="40"/>
      <c r="C100" s="58"/>
      <c r="D100" s="40"/>
      <c r="E100" s="40"/>
      <c r="F100" s="40"/>
      <c r="G100" s="58"/>
      <c r="H100" s="40"/>
      <c r="I100" s="40"/>
      <c r="J100" s="40"/>
      <c r="K100" s="40"/>
      <c r="L100" s="40"/>
      <c r="M100" s="61"/>
      <c r="N100" s="61">
        <f t="shared" si="55"/>
        <v>0</v>
      </c>
      <c r="O100" s="70"/>
      <c r="P100" s="61">
        <f t="shared" si="56"/>
        <v>0</v>
      </c>
      <c r="Q100" s="61">
        <f t="shared" si="57"/>
        <v>0</v>
      </c>
      <c r="R100" s="61">
        <f t="shared" si="58"/>
        <v>0</v>
      </c>
      <c r="S100" s="70"/>
      <c r="T100" s="61">
        <f t="shared" si="59"/>
        <v>0</v>
      </c>
      <c r="U100" s="61">
        <f t="shared" si="60"/>
        <v>0</v>
      </c>
      <c r="V100" s="61">
        <f t="shared" si="61"/>
        <v>0</v>
      </c>
      <c r="W100" s="61">
        <f t="shared" si="62"/>
        <v>0</v>
      </c>
      <c r="X100" s="61">
        <f t="shared" si="63"/>
        <v>0</v>
      </c>
      <c r="Y100" s="1"/>
      <c r="Z100" s="18">
        <v>26493.7</v>
      </c>
      <c r="AA100" s="72">
        <v>0.25494</v>
      </c>
      <c r="AB100" s="40">
        <f t="shared" si="46"/>
        <v>0</v>
      </c>
      <c r="AC100" s="58"/>
      <c r="AD100" s="40">
        <f t="shared" si="47"/>
        <v>0</v>
      </c>
      <c r="AE100" s="40">
        <f t="shared" si="48"/>
        <v>0</v>
      </c>
      <c r="AF100" s="40">
        <f t="shared" si="49"/>
        <v>0</v>
      </c>
      <c r="AG100" s="58"/>
      <c r="AH100" s="40">
        <f t="shared" si="50"/>
        <v>0</v>
      </c>
      <c r="AI100" s="40">
        <f t="shared" si="51"/>
        <v>0</v>
      </c>
      <c r="AJ100" s="40">
        <f t="shared" si="52"/>
        <v>0</v>
      </c>
      <c r="AK100" s="40">
        <f t="shared" si="53"/>
        <v>0</v>
      </c>
      <c r="AL100" s="40">
        <f t="shared" si="54"/>
        <v>0</v>
      </c>
      <c r="AM100" s="28">
        <f t="shared" ref="AM100:AM131" si="64">SUM(AB100:AL100)</f>
        <v>0</v>
      </c>
    </row>
    <row r="101" spans="1:39" ht="15">
      <c r="A101" s="13">
        <v>1880</v>
      </c>
      <c r="B101" s="40">
        <v>26.3</v>
      </c>
      <c r="C101" s="58" t="s">
        <v>69</v>
      </c>
      <c r="D101" s="40">
        <v>19.3</v>
      </c>
      <c r="E101" s="47" t="s">
        <v>126</v>
      </c>
      <c r="F101" s="40">
        <v>13.4</v>
      </c>
      <c r="G101" s="58" t="s">
        <v>69</v>
      </c>
      <c r="H101" s="47" t="s">
        <v>127</v>
      </c>
      <c r="I101" s="40">
        <v>1.7</v>
      </c>
      <c r="J101" s="40">
        <v>3.8</v>
      </c>
      <c r="K101" s="40">
        <v>34.200000000000003</v>
      </c>
      <c r="L101" s="40">
        <f>100-SUM(B101:K101)</f>
        <v>1.2999999999999972</v>
      </c>
      <c r="M101" s="61">
        <v>356.56</v>
      </c>
      <c r="N101" s="61">
        <f t="shared" si="55"/>
        <v>93.775280000000009</v>
      </c>
      <c r="O101" s="70" t="s">
        <v>69</v>
      </c>
      <c r="P101" s="61">
        <f t="shared" si="56"/>
        <v>68.816079999999999</v>
      </c>
      <c r="Q101" s="61">
        <f t="shared" si="57"/>
        <v>2.8524799999999999</v>
      </c>
      <c r="R101" s="61">
        <f t="shared" si="58"/>
        <v>47.779040000000002</v>
      </c>
      <c r="S101" s="70" t="s">
        <v>69</v>
      </c>
      <c r="T101" s="61">
        <f t="shared" si="59"/>
        <v>1.7827999999999999</v>
      </c>
      <c r="U101" s="61">
        <f t="shared" si="60"/>
        <v>6.0615200000000007</v>
      </c>
      <c r="V101" s="61">
        <f t="shared" si="61"/>
        <v>13.54928</v>
      </c>
      <c r="W101" s="61">
        <f t="shared" si="62"/>
        <v>121.94352000000001</v>
      </c>
      <c r="X101" s="61">
        <f t="shared" si="63"/>
        <v>4.6352799999999901</v>
      </c>
      <c r="Y101" s="1"/>
      <c r="Z101" s="18">
        <v>25409</v>
      </c>
      <c r="AA101" s="72">
        <v>0.25408999999999998</v>
      </c>
      <c r="AB101" s="40">
        <f t="shared" ref="AB101:AB132" si="65">100*N101/($AA101*10000)</f>
        <v>3.6906324530678112</v>
      </c>
      <c r="AC101" s="58" t="s">
        <v>69</v>
      </c>
      <c r="AD101" s="40">
        <f t="shared" ref="AD101:AD132" si="66">100*P101/($AA101*10000)</f>
        <v>2.7083348419851236</v>
      </c>
      <c r="AE101" s="40">
        <f t="shared" ref="AE101:AE132" si="67">100*Q101/($AA101*10000)</f>
        <v>0.1122625841237357</v>
      </c>
      <c r="AF101" s="40">
        <f t="shared" ref="AF101:AF132" si="68">100*R101/($AA101*10000)</f>
        <v>1.8803982840725733</v>
      </c>
      <c r="AG101" s="58" t="s">
        <v>69</v>
      </c>
      <c r="AH101" s="40">
        <f t="shared" ref="AH101:AH132" si="69">100*T101/($AA101*10000)</f>
        <v>7.0164115077334818E-2</v>
      </c>
      <c r="AI101" s="40">
        <f t="shared" ref="AI101:AI132" si="70">100*U101/($AA101*10000)</f>
        <v>0.23855799126293839</v>
      </c>
      <c r="AJ101" s="40">
        <f t="shared" ref="AJ101:AJ132" si="71">100*V101/($AA101*10000)</f>
        <v>0.53324727458774457</v>
      </c>
      <c r="AK101" s="40">
        <f t="shared" ref="AK101:AK132" si="72">100*W101/($AA101*10000)</f>
        <v>4.7992254712897013</v>
      </c>
      <c r="AL101" s="40">
        <f t="shared" ref="AL101:AL132" si="73">100*X101/($AA101*10000)</f>
        <v>0.18242669920107013</v>
      </c>
      <c r="AM101" s="28">
        <f t="shared" si="64"/>
        <v>14.215249714668033</v>
      </c>
    </row>
    <row r="102" spans="1:39" ht="15">
      <c r="A102" s="13">
        <v>1879</v>
      </c>
      <c r="B102" s="40"/>
      <c r="C102" s="58"/>
      <c r="D102" s="40"/>
      <c r="E102" s="40"/>
      <c r="F102" s="40"/>
      <c r="G102" s="58"/>
      <c r="H102" s="40"/>
      <c r="I102" s="40"/>
      <c r="J102" s="40"/>
      <c r="K102" s="40"/>
      <c r="L102" s="40"/>
      <c r="M102" s="61"/>
      <c r="N102" s="61">
        <f t="shared" ref="N102:N133" si="74">B102*$M102/100</f>
        <v>0</v>
      </c>
      <c r="O102" s="70"/>
      <c r="P102" s="61">
        <f t="shared" ref="P102:P133" si="75">D102*$M102/100</f>
        <v>0</v>
      </c>
      <c r="Q102" s="61">
        <f t="shared" ref="Q102:Q133" si="76">E102*$M102/100</f>
        <v>0</v>
      </c>
      <c r="R102" s="61">
        <f t="shared" ref="R102:R133" si="77">F102*$M102/100</f>
        <v>0</v>
      </c>
      <c r="S102" s="70"/>
      <c r="T102" s="61">
        <f t="shared" ref="T102:T133" si="78">H102*$M102/100</f>
        <v>0</v>
      </c>
      <c r="U102" s="61">
        <f t="shared" ref="U102:U133" si="79">I102*$M102/100</f>
        <v>0</v>
      </c>
      <c r="V102" s="61">
        <f t="shared" ref="V102:V133" si="80">J102*$M102/100</f>
        <v>0</v>
      </c>
      <c r="W102" s="61">
        <f t="shared" ref="W102:W133" si="81">K102*$M102/100</f>
        <v>0</v>
      </c>
      <c r="X102" s="61">
        <f t="shared" ref="X102:X133" si="82">L102*$M102/100</f>
        <v>0</v>
      </c>
      <c r="Y102" s="1"/>
      <c r="Z102" s="18">
        <v>22946.6</v>
      </c>
      <c r="AA102" s="72">
        <v>0.22947000000000001</v>
      </c>
      <c r="AB102" s="40">
        <f t="shared" si="65"/>
        <v>0</v>
      </c>
      <c r="AC102" s="58"/>
      <c r="AD102" s="40">
        <f t="shared" si="66"/>
        <v>0</v>
      </c>
      <c r="AE102" s="40">
        <f t="shared" si="67"/>
        <v>0</v>
      </c>
      <c r="AF102" s="40">
        <f t="shared" si="68"/>
        <v>0</v>
      </c>
      <c r="AG102" s="58"/>
      <c r="AH102" s="40">
        <f t="shared" si="69"/>
        <v>0</v>
      </c>
      <c r="AI102" s="40">
        <f t="shared" si="70"/>
        <v>0</v>
      </c>
      <c r="AJ102" s="40">
        <f t="shared" si="71"/>
        <v>0</v>
      </c>
      <c r="AK102" s="40">
        <f t="shared" si="72"/>
        <v>0</v>
      </c>
      <c r="AL102" s="40">
        <f t="shared" si="73"/>
        <v>0</v>
      </c>
      <c r="AM102" s="28">
        <f t="shared" si="64"/>
        <v>0</v>
      </c>
    </row>
    <row r="103" spans="1:39" ht="15">
      <c r="A103" s="13">
        <v>1878</v>
      </c>
      <c r="B103" s="40"/>
      <c r="C103" s="58"/>
      <c r="D103" s="40"/>
      <c r="E103" s="40"/>
      <c r="F103" s="40"/>
      <c r="G103" s="58"/>
      <c r="H103" s="40"/>
      <c r="I103" s="40"/>
      <c r="J103" s="40"/>
      <c r="K103" s="40"/>
      <c r="L103" s="40"/>
      <c r="M103" s="61"/>
      <c r="N103" s="61">
        <f t="shared" si="74"/>
        <v>0</v>
      </c>
      <c r="O103" s="70"/>
      <c r="P103" s="61">
        <f t="shared" si="75"/>
        <v>0</v>
      </c>
      <c r="Q103" s="61">
        <f t="shared" si="76"/>
        <v>0</v>
      </c>
      <c r="R103" s="61">
        <f t="shared" si="77"/>
        <v>0</v>
      </c>
      <c r="S103" s="70"/>
      <c r="T103" s="61">
        <f t="shared" si="78"/>
        <v>0</v>
      </c>
      <c r="U103" s="61">
        <f t="shared" si="79"/>
        <v>0</v>
      </c>
      <c r="V103" s="61">
        <f t="shared" si="80"/>
        <v>0</v>
      </c>
      <c r="W103" s="61">
        <f t="shared" si="81"/>
        <v>0</v>
      </c>
      <c r="X103" s="61">
        <f t="shared" si="82"/>
        <v>0</v>
      </c>
      <c r="Y103" s="1"/>
      <c r="Z103" s="18">
        <v>24963.8</v>
      </c>
      <c r="AA103" s="72">
        <v>0.24964</v>
      </c>
      <c r="AB103" s="40">
        <f t="shared" si="65"/>
        <v>0</v>
      </c>
      <c r="AC103" s="58"/>
      <c r="AD103" s="40">
        <f t="shared" si="66"/>
        <v>0</v>
      </c>
      <c r="AE103" s="40">
        <f t="shared" si="67"/>
        <v>0</v>
      </c>
      <c r="AF103" s="40">
        <f t="shared" si="68"/>
        <v>0</v>
      </c>
      <c r="AG103" s="58"/>
      <c r="AH103" s="40">
        <f t="shared" si="69"/>
        <v>0</v>
      </c>
      <c r="AI103" s="40">
        <f t="shared" si="70"/>
        <v>0</v>
      </c>
      <c r="AJ103" s="40">
        <f t="shared" si="71"/>
        <v>0</v>
      </c>
      <c r="AK103" s="40">
        <f t="shared" si="72"/>
        <v>0</v>
      </c>
      <c r="AL103" s="40">
        <f t="shared" si="73"/>
        <v>0</v>
      </c>
      <c r="AM103" s="28">
        <f t="shared" si="64"/>
        <v>0</v>
      </c>
    </row>
    <row r="104" spans="1:39" ht="15">
      <c r="A104" s="13">
        <v>1877</v>
      </c>
      <c r="B104" s="40"/>
      <c r="C104" s="58"/>
      <c r="D104" s="40"/>
      <c r="E104" s="40"/>
      <c r="F104" s="40"/>
      <c r="G104" s="58"/>
      <c r="H104" s="40"/>
      <c r="I104" s="40"/>
      <c r="J104" s="40"/>
      <c r="K104" s="40"/>
      <c r="L104" s="40"/>
      <c r="M104" s="61"/>
      <c r="N104" s="61">
        <f t="shared" si="74"/>
        <v>0</v>
      </c>
      <c r="O104" s="70"/>
      <c r="P104" s="61">
        <f t="shared" si="75"/>
        <v>0</v>
      </c>
      <c r="Q104" s="61">
        <f t="shared" si="76"/>
        <v>0</v>
      </c>
      <c r="R104" s="61">
        <f t="shared" si="77"/>
        <v>0</v>
      </c>
      <c r="S104" s="70"/>
      <c r="T104" s="61">
        <f t="shared" si="78"/>
        <v>0</v>
      </c>
      <c r="U104" s="61">
        <f t="shared" si="79"/>
        <v>0</v>
      </c>
      <c r="V104" s="61">
        <f t="shared" si="80"/>
        <v>0</v>
      </c>
      <c r="W104" s="61">
        <f t="shared" si="81"/>
        <v>0</v>
      </c>
      <c r="X104" s="61">
        <f t="shared" si="82"/>
        <v>0</v>
      </c>
      <c r="Y104" s="1"/>
      <c r="Z104" s="18">
        <v>25623</v>
      </c>
      <c r="AA104" s="72">
        <v>0.25623000000000001</v>
      </c>
      <c r="AB104" s="40">
        <f t="shared" si="65"/>
        <v>0</v>
      </c>
      <c r="AC104" s="58"/>
      <c r="AD104" s="40">
        <f t="shared" si="66"/>
        <v>0</v>
      </c>
      <c r="AE104" s="40">
        <f t="shared" si="67"/>
        <v>0</v>
      </c>
      <c r="AF104" s="40">
        <f t="shared" si="68"/>
        <v>0</v>
      </c>
      <c r="AG104" s="58"/>
      <c r="AH104" s="40">
        <f t="shared" si="69"/>
        <v>0</v>
      </c>
      <c r="AI104" s="40">
        <f t="shared" si="70"/>
        <v>0</v>
      </c>
      <c r="AJ104" s="40">
        <f t="shared" si="71"/>
        <v>0</v>
      </c>
      <c r="AK104" s="40">
        <f t="shared" si="72"/>
        <v>0</v>
      </c>
      <c r="AL104" s="40">
        <f t="shared" si="73"/>
        <v>0</v>
      </c>
      <c r="AM104" s="28">
        <f t="shared" si="64"/>
        <v>0</v>
      </c>
    </row>
    <row r="105" spans="1:39" ht="15">
      <c r="A105" s="13">
        <v>1876</v>
      </c>
      <c r="B105" s="40"/>
      <c r="C105" s="58"/>
      <c r="D105" s="40"/>
      <c r="E105" s="40"/>
      <c r="F105" s="40"/>
      <c r="G105" s="58"/>
      <c r="H105" s="40"/>
      <c r="I105" s="40"/>
      <c r="J105" s="40"/>
      <c r="K105" s="40"/>
      <c r="L105" s="40"/>
      <c r="M105" s="61"/>
      <c r="N105" s="61">
        <f t="shared" si="74"/>
        <v>0</v>
      </c>
      <c r="O105" s="70"/>
      <c r="P105" s="61">
        <f t="shared" si="75"/>
        <v>0</v>
      </c>
      <c r="Q105" s="61">
        <f t="shared" si="76"/>
        <v>0</v>
      </c>
      <c r="R105" s="61">
        <f t="shared" si="77"/>
        <v>0</v>
      </c>
      <c r="S105" s="70"/>
      <c r="T105" s="61">
        <f t="shared" si="78"/>
        <v>0</v>
      </c>
      <c r="U105" s="61">
        <f t="shared" si="79"/>
        <v>0</v>
      </c>
      <c r="V105" s="61">
        <f t="shared" si="80"/>
        <v>0</v>
      </c>
      <c r="W105" s="61">
        <f t="shared" si="81"/>
        <v>0</v>
      </c>
      <c r="X105" s="61">
        <f t="shared" si="82"/>
        <v>0</v>
      </c>
      <c r="Y105" s="1"/>
      <c r="Z105" s="18">
        <v>24603.599999999999</v>
      </c>
      <c r="AA105" s="72">
        <v>0.24604000000000001</v>
      </c>
      <c r="AB105" s="40">
        <f t="shared" si="65"/>
        <v>0</v>
      </c>
      <c r="AC105" s="58"/>
      <c r="AD105" s="40">
        <f t="shared" si="66"/>
        <v>0</v>
      </c>
      <c r="AE105" s="40">
        <f t="shared" si="67"/>
        <v>0</v>
      </c>
      <c r="AF105" s="40">
        <f t="shared" si="68"/>
        <v>0</v>
      </c>
      <c r="AG105" s="58"/>
      <c r="AH105" s="40">
        <f t="shared" si="69"/>
        <v>0</v>
      </c>
      <c r="AI105" s="40">
        <f t="shared" si="70"/>
        <v>0</v>
      </c>
      <c r="AJ105" s="40">
        <f t="shared" si="71"/>
        <v>0</v>
      </c>
      <c r="AK105" s="40">
        <f t="shared" si="72"/>
        <v>0</v>
      </c>
      <c r="AL105" s="40">
        <f t="shared" si="73"/>
        <v>0</v>
      </c>
      <c r="AM105" s="28">
        <f t="shared" si="64"/>
        <v>0</v>
      </c>
    </row>
    <row r="106" spans="1:39" ht="15">
      <c r="A106" s="13">
        <v>1875</v>
      </c>
      <c r="B106" s="40"/>
      <c r="C106" s="58"/>
      <c r="D106" s="40"/>
      <c r="E106" s="40"/>
      <c r="F106" s="40"/>
      <c r="G106" s="58"/>
      <c r="H106" s="40"/>
      <c r="I106" s="40"/>
      <c r="J106" s="40"/>
      <c r="K106" s="40"/>
      <c r="L106" s="40"/>
      <c r="M106" s="61"/>
      <c r="N106" s="61">
        <f t="shared" si="74"/>
        <v>0</v>
      </c>
      <c r="O106" s="70"/>
      <c r="P106" s="61">
        <f t="shared" si="75"/>
        <v>0</v>
      </c>
      <c r="Q106" s="61">
        <f t="shared" si="76"/>
        <v>0</v>
      </c>
      <c r="R106" s="61">
        <f t="shared" si="77"/>
        <v>0</v>
      </c>
      <c r="S106" s="70"/>
      <c r="T106" s="61">
        <f t="shared" si="78"/>
        <v>0</v>
      </c>
      <c r="U106" s="61">
        <f t="shared" si="79"/>
        <v>0</v>
      </c>
      <c r="V106" s="61">
        <f t="shared" si="80"/>
        <v>0</v>
      </c>
      <c r="W106" s="61">
        <f t="shared" si="81"/>
        <v>0</v>
      </c>
      <c r="X106" s="61">
        <f t="shared" si="82"/>
        <v>0</v>
      </c>
      <c r="Y106" s="1"/>
      <c r="Z106" s="18">
        <v>26236.799999999999</v>
      </c>
      <c r="AA106" s="72">
        <v>0.26236999999999999</v>
      </c>
      <c r="AB106" s="40">
        <f t="shared" si="65"/>
        <v>0</v>
      </c>
      <c r="AC106" s="58"/>
      <c r="AD106" s="40">
        <f t="shared" si="66"/>
        <v>0</v>
      </c>
      <c r="AE106" s="40">
        <f t="shared" si="67"/>
        <v>0</v>
      </c>
      <c r="AF106" s="40">
        <f t="shared" si="68"/>
        <v>0</v>
      </c>
      <c r="AG106" s="58"/>
      <c r="AH106" s="40">
        <f t="shared" si="69"/>
        <v>0</v>
      </c>
      <c r="AI106" s="40">
        <f t="shared" si="70"/>
        <v>0</v>
      </c>
      <c r="AJ106" s="40">
        <f t="shared" si="71"/>
        <v>0</v>
      </c>
      <c r="AK106" s="40">
        <f t="shared" si="72"/>
        <v>0</v>
      </c>
      <c r="AL106" s="40">
        <f t="shared" si="73"/>
        <v>0</v>
      </c>
      <c r="AM106" s="28">
        <f t="shared" si="64"/>
        <v>0</v>
      </c>
    </row>
    <row r="107" spans="1:39" ht="15">
      <c r="A107" s="13">
        <v>1874</v>
      </c>
      <c r="B107" s="40"/>
      <c r="C107" s="58"/>
      <c r="D107" s="40"/>
      <c r="E107" s="40"/>
      <c r="F107" s="40"/>
      <c r="G107" s="58"/>
      <c r="H107" s="40"/>
      <c r="I107" s="40"/>
      <c r="J107" s="40"/>
      <c r="K107" s="40"/>
      <c r="L107" s="40"/>
      <c r="M107" s="61"/>
      <c r="N107" s="61">
        <f t="shared" si="74"/>
        <v>0</v>
      </c>
      <c r="O107" s="70"/>
      <c r="P107" s="61">
        <f t="shared" si="75"/>
        <v>0</v>
      </c>
      <c r="Q107" s="61">
        <f t="shared" si="76"/>
        <v>0</v>
      </c>
      <c r="R107" s="61">
        <f t="shared" si="77"/>
        <v>0</v>
      </c>
      <c r="S107" s="70"/>
      <c r="T107" s="61">
        <f t="shared" si="78"/>
        <v>0</v>
      </c>
      <c r="U107" s="61">
        <f t="shared" si="79"/>
        <v>0</v>
      </c>
      <c r="V107" s="61">
        <f t="shared" si="80"/>
        <v>0</v>
      </c>
      <c r="W107" s="61">
        <f t="shared" si="81"/>
        <v>0</v>
      </c>
      <c r="X107" s="61">
        <f t="shared" si="82"/>
        <v>0</v>
      </c>
      <c r="Y107" s="1"/>
      <c r="Z107" s="18">
        <v>25993.1</v>
      </c>
      <c r="AA107" s="72">
        <v>0.25992999999999999</v>
      </c>
      <c r="AB107" s="40">
        <f t="shared" si="65"/>
        <v>0</v>
      </c>
      <c r="AC107" s="58"/>
      <c r="AD107" s="40">
        <f t="shared" si="66"/>
        <v>0</v>
      </c>
      <c r="AE107" s="40">
        <f t="shared" si="67"/>
        <v>0</v>
      </c>
      <c r="AF107" s="40">
        <f t="shared" si="68"/>
        <v>0</v>
      </c>
      <c r="AG107" s="58"/>
      <c r="AH107" s="40">
        <f t="shared" si="69"/>
        <v>0</v>
      </c>
      <c r="AI107" s="40">
        <f t="shared" si="70"/>
        <v>0</v>
      </c>
      <c r="AJ107" s="40">
        <f t="shared" si="71"/>
        <v>0</v>
      </c>
      <c r="AK107" s="40">
        <f t="shared" si="72"/>
        <v>0</v>
      </c>
      <c r="AL107" s="40">
        <f t="shared" si="73"/>
        <v>0</v>
      </c>
      <c r="AM107" s="28">
        <f t="shared" si="64"/>
        <v>0</v>
      </c>
    </row>
    <row r="108" spans="1:39" ht="15">
      <c r="A108" s="13">
        <v>1873</v>
      </c>
      <c r="B108" s="40"/>
      <c r="C108" s="58"/>
      <c r="D108" s="40"/>
      <c r="E108" s="40"/>
      <c r="F108" s="40"/>
      <c r="G108" s="58"/>
      <c r="H108" s="40"/>
      <c r="I108" s="40"/>
      <c r="J108" s="40"/>
      <c r="K108" s="40"/>
      <c r="L108" s="40"/>
      <c r="M108" s="61"/>
      <c r="N108" s="61">
        <f t="shared" si="74"/>
        <v>0</v>
      </c>
      <c r="O108" s="70"/>
      <c r="P108" s="61">
        <f t="shared" si="75"/>
        <v>0</v>
      </c>
      <c r="Q108" s="61">
        <f t="shared" si="76"/>
        <v>0</v>
      </c>
      <c r="R108" s="61">
        <f t="shared" si="77"/>
        <v>0</v>
      </c>
      <c r="S108" s="70"/>
      <c r="T108" s="61">
        <f t="shared" si="78"/>
        <v>0</v>
      </c>
      <c r="U108" s="61">
        <f t="shared" si="79"/>
        <v>0</v>
      </c>
      <c r="V108" s="61">
        <f t="shared" si="80"/>
        <v>0</v>
      </c>
      <c r="W108" s="61">
        <f t="shared" si="81"/>
        <v>0</v>
      </c>
      <c r="X108" s="61">
        <f t="shared" si="82"/>
        <v>0</v>
      </c>
      <c r="Y108" s="1"/>
      <c r="Z108" s="18">
        <v>24219.7</v>
      </c>
      <c r="AA108" s="72">
        <v>0.2422</v>
      </c>
      <c r="AB108" s="40">
        <f t="shared" si="65"/>
        <v>0</v>
      </c>
      <c r="AC108" s="58"/>
      <c r="AD108" s="40">
        <f t="shared" si="66"/>
        <v>0</v>
      </c>
      <c r="AE108" s="40">
        <f t="shared" si="67"/>
        <v>0</v>
      </c>
      <c r="AF108" s="40">
        <f t="shared" si="68"/>
        <v>0</v>
      </c>
      <c r="AG108" s="58"/>
      <c r="AH108" s="40">
        <f t="shared" si="69"/>
        <v>0</v>
      </c>
      <c r="AI108" s="40">
        <f t="shared" si="70"/>
        <v>0</v>
      </c>
      <c r="AJ108" s="40">
        <f t="shared" si="71"/>
        <v>0</v>
      </c>
      <c r="AK108" s="40">
        <f t="shared" si="72"/>
        <v>0</v>
      </c>
      <c r="AL108" s="40">
        <f t="shared" si="73"/>
        <v>0</v>
      </c>
      <c r="AM108" s="28">
        <f t="shared" si="64"/>
        <v>0</v>
      </c>
    </row>
    <row r="109" spans="1:39" ht="15">
      <c r="A109" s="13">
        <v>1872</v>
      </c>
      <c r="B109" s="40">
        <v>23.2</v>
      </c>
      <c r="C109" s="58" t="s">
        <v>69</v>
      </c>
      <c r="D109" s="40">
        <v>27.4</v>
      </c>
      <c r="E109" s="47" t="s">
        <v>127</v>
      </c>
      <c r="F109" s="40">
        <v>5.9</v>
      </c>
      <c r="G109" s="58" t="s">
        <v>69</v>
      </c>
      <c r="H109" s="40">
        <v>1.7</v>
      </c>
      <c r="I109" s="40">
        <v>0.4</v>
      </c>
      <c r="J109" s="40">
        <v>2.2999999999999998</v>
      </c>
      <c r="K109" s="40">
        <v>38.4</v>
      </c>
      <c r="L109" s="40">
        <f>100-SUM(B109:K109)</f>
        <v>0.70000000000001705</v>
      </c>
      <c r="M109" s="61">
        <v>281.73</v>
      </c>
      <c r="N109" s="61">
        <f t="shared" si="74"/>
        <v>65.361360000000005</v>
      </c>
      <c r="O109" s="70" t="s">
        <v>69</v>
      </c>
      <c r="P109" s="61">
        <f t="shared" si="75"/>
        <v>77.194019999999995</v>
      </c>
      <c r="Q109" s="61">
        <f t="shared" si="76"/>
        <v>1.4086500000000002</v>
      </c>
      <c r="R109" s="61">
        <f t="shared" si="77"/>
        <v>16.622070000000001</v>
      </c>
      <c r="S109" s="70" t="s">
        <v>69</v>
      </c>
      <c r="T109" s="61">
        <f t="shared" si="78"/>
        <v>4.7894100000000002</v>
      </c>
      <c r="U109" s="61">
        <f t="shared" si="79"/>
        <v>1.1269200000000001</v>
      </c>
      <c r="V109" s="61">
        <f t="shared" si="80"/>
        <v>6.4797900000000004</v>
      </c>
      <c r="W109" s="61">
        <f t="shared" si="81"/>
        <v>108.18432000000001</v>
      </c>
      <c r="X109" s="61">
        <f t="shared" si="82"/>
        <v>1.9721100000000482</v>
      </c>
      <c r="Y109" s="1"/>
      <c r="Z109" s="18">
        <v>24955.1</v>
      </c>
      <c r="AA109" s="72">
        <v>0.24954999999999999</v>
      </c>
      <c r="AB109" s="40">
        <f t="shared" si="65"/>
        <v>2.6191689040272492</v>
      </c>
      <c r="AC109" s="58" t="s">
        <v>69</v>
      </c>
      <c r="AD109" s="40">
        <f t="shared" si="66"/>
        <v>3.093328791825285</v>
      </c>
      <c r="AE109" s="40">
        <f t="shared" si="67"/>
        <v>5.6447605690242438E-2</v>
      </c>
      <c r="AF109" s="40">
        <f t="shared" si="68"/>
        <v>0.66608174714486079</v>
      </c>
      <c r="AG109" s="58" t="s">
        <v>69</v>
      </c>
      <c r="AH109" s="40">
        <f t="shared" si="69"/>
        <v>0.19192185934682429</v>
      </c>
      <c r="AI109" s="40">
        <f t="shared" si="70"/>
        <v>4.5158084552193951E-2</v>
      </c>
      <c r="AJ109" s="40">
        <f t="shared" si="71"/>
        <v>0.25965898617511524</v>
      </c>
      <c r="AK109" s="40">
        <f t="shared" si="72"/>
        <v>4.3351761170106196</v>
      </c>
      <c r="AL109" s="40">
        <f t="shared" si="73"/>
        <v>7.9026647966341346E-2</v>
      </c>
      <c r="AM109" s="28">
        <f t="shared" si="64"/>
        <v>11.34596874373873</v>
      </c>
    </row>
    <row r="110" spans="1:39" ht="15">
      <c r="A110" s="29">
        <v>1871</v>
      </c>
      <c r="B110" s="40"/>
      <c r="C110" s="40"/>
      <c r="D110" s="40"/>
      <c r="E110" s="40"/>
      <c r="F110" s="40"/>
      <c r="G110" s="58"/>
      <c r="H110" s="40"/>
      <c r="I110" s="40"/>
      <c r="J110" s="40"/>
      <c r="K110" s="40"/>
      <c r="L110" s="40"/>
      <c r="M110" s="61"/>
      <c r="N110" s="61">
        <f t="shared" si="74"/>
        <v>0</v>
      </c>
      <c r="O110" s="61">
        <f t="shared" ref="O110:O141" si="83">C110*$M110/100</f>
        <v>0</v>
      </c>
      <c r="P110" s="61">
        <f t="shared" si="75"/>
        <v>0</v>
      </c>
      <c r="Q110" s="61">
        <f t="shared" si="76"/>
        <v>0</v>
      </c>
      <c r="R110" s="61">
        <f t="shared" si="77"/>
        <v>0</v>
      </c>
      <c r="S110" s="61">
        <f t="shared" ref="S110:S141" si="84">G110*$M110/100</f>
        <v>0</v>
      </c>
      <c r="T110" s="61">
        <f t="shared" si="78"/>
        <v>0</v>
      </c>
      <c r="U110" s="61">
        <f t="shared" si="79"/>
        <v>0</v>
      </c>
      <c r="V110" s="61">
        <f t="shared" si="80"/>
        <v>0</v>
      </c>
      <c r="W110" s="61">
        <f t="shared" si="81"/>
        <v>0</v>
      </c>
      <c r="X110" s="61">
        <f t="shared" si="82"/>
        <v>0</v>
      </c>
      <c r="Y110" s="1"/>
      <c r="Z110" s="18">
        <v>23682.3</v>
      </c>
      <c r="AA110" s="72">
        <v>0.23682</v>
      </c>
      <c r="AB110" s="40">
        <f t="shared" si="65"/>
        <v>0</v>
      </c>
      <c r="AC110" s="58"/>
      <c r="AD110" s="40">
        <f t="shared" si="66"/>
        <v>0</v>
      </c>
      <c r="AE110" s="40">
        <f t="shared" si="67"/>
        <v>0</v>
      </c>
      <c r="AF110" s="40">
        <f t="shared" si="68"/>
        <v>0</v>
      </c>
      <c r="AG110" s="58"/>
      <c r="AH110" s="40">
        <f t="shared" si="69"/>
        <v>0</v>
      </c>
      <c r="AI110" s="40">
        <f t="shared" si="70"/>
        <v>0</v>
      </c>
      <c r="AJ110" s="40">
        <f t="shared" si="71"/>
        <v>0</v>
      </c>
      <c r="AK110" s="40">
        <f t="shared" si="72"/>
        <v>0</v>
      </c>
      <c r="AL110" s="40">
        <f t="shared" si="73"/>
        <v>0</v>
      </c>
      <c r="AM110" s="28">
        <f t="shared" si="64"/>
        <v>0</v>
      </c>
    </row>
    <row r="111" spans="1:39" ht="15">
      <c r="A111" s="29">
        <v>1870</v>
      </c>
      <c r="B111" s="40"/>
      <c r="C111" s="40"/>
      <c r="D111" s="40"/>
      <c r="E111" s="40"/>
      <c r="F111" s="40"/>
      <c r="G111" s="58"/>
      <c r="H111" s="40"/>
      <c r="I111" s="40"/>
      <c r="J111" s="40"/>
      <c r="K111" s="40"/>
      <c r="L111" s="40"/>
      <c r="M111" s="61"/>
      <c r="N111" s="61">
        <f t="shared" si="74"/>
        <v>0</v>
      </c>
      <c r="O111" s="61">
        <f t="shared" si="83"/>
        <v>0</v>
      </c>
      <c r="P111" s="61">
        <f t="shared" si="75"/>
        <v>0</v>
      </c>
      <c r="Q111" s="61">
        <f t="shared" si="76"/>
        <v>0</v>
      </c>
      <c r="R111" s="61">
        <f t="shared" si="77"/>
        <v>0</v>
      </c>
      <c r="S111" s="61">
        <f t="shared" si="84"/>
        <v>0</v>
      </c>
      <c r="T111" s="61">
        <f t="shared" si="78"/>
        <v>0</v>
      </c>
      <c r="U111" s="61">
        <f t="shared" si="79"/>
        <v>0</v>
      </c>
      <c r="V111" s="61">
        <f t="shared" si="80"/>
        <v>0</v>
      </c>
      <c r="W111" s="61">
        <f t="shared" si="81"/>
        <v>0</v>
      </c>
      <c r="X111" s="61">
        <f t="shared" si="82"/>
        <v>0</v>
      </c>
      <c r="Y111" s="1"/>
      <c r="Z111" s="18">
        <v>23959.4</v>
      </c>
      <c r="AA111" s="72">
        <v>0.23959</v>
      </c>
      <c r="AB111" s="40">
        <f t="shared" si="65"/>
        <v>0</v>
      </c>
      <c r="AC111" s="58"/>
      <c r="AD111" s="40">
        <f t="shared" si="66"/>
        <v>0</v>
      </c>
      <c r="AE111" s="40">
        <f t="shared" si="67"/>
        <v>0</v>
      </c>
      <c r="AF111" s="40">
        <f t="shared" si="68"/>
        <v>0</v>
      </c>
      <c r="AG111" s="58"/>
      <c r="AH111" s="40">
        <f t="shared" si="69"/>
        <v>0</v>
      </c>
      <c r="AI111" s="40">
        <f t="shared" si="70"/>
        <v>0</v>
      </c>
      <c r="AJ111" s="40">
        <f t="shared" si="71"/>
        <v>0</v>
      </c>
      <c r="AK111" s="40">
        <f t="shared" si="72"/>
        <v>0</v>
      </c>
      <c r="AL111" s="40">
        <f t="shared" si="73"/>
        <v>0</v>
      </c>
      <c r="AM111" s="28">
        <f t="shared" si="64"/>
        <v>0</v>
      </c>
    </row>
    <row r="112" spans="1:39" ht="15">
      <c r="A112" s="13">
        <v>1869</v>
      </c>
      <c r="B112" s="40"/>
      <c r="C112" s="40"/>
      <c r="D112" s="40"/>
      <c r="E112" s="40"/>
      <c r="F112" s="40"/>
      <c r="G112" s="58"/>
      <c r="H112" s="40"/>
      <c r="I112" s="40"/>
      <c r="J112" s="40"/>
      <c r="K112" s="40"/>
      <c r="L112" s="40"/>
      <c r="M112" s="61"/>
      <c r="N112" s="61">
        <f t="shared" si="74"/>
        <v>0</v>
      </c>
      <c r="O112" s="61">
        <f t="shared" si="83"/>
        <v>0</v>
      </c>
      <c r="P112" s="61">
        <f t="shared" si="75"/>
        <v>0</v>
      </c>
      <c r="Q112" s="61">
        <f t="shared" si="76"/>
        <v>0</v>
      </c>
      <c r="R112" s="61">
        <f t="shared" si="77"/>
        <v>0</v>
      </c>
      <c r="S112" s="61">
        <f t="shared" si="84"/>
        <v>0</v>
      </c>
      <c r="T112" s="61">
        <f t="shared" si="78"/>
        <v>0</v>
      </c>
      <c r="U112" s="61">
        <f t="shared" si="79"/>
        <v>0</v>
      </c>
      <c r="V112" s="61">
        <f t="shared" si="80"/>
        <v>0</v>
      </c>
      <c r="W112" s="61">
        <f t="shared" si="81"/>
        <v>0</v>
      </c>
      <c r="X112" s="61">
        <f t="shared" si="82"/>
        <v>0</v>
      </c>
      <c r="Y112" s="1"/>
      <c r="Z112" s="18">
        <v>25335.4</v>
      </c>
      <c r="AA112" s="78">
        <v>0.25335400000000002</v>
      </c>
      <c r="AB112" s="40">
        <f t="shared" si="65"/>
        <v>0</v>
      </c>
      <c r="AC112" s="58"/>
      <c r="AD112" s="40">
        <f t="shared" si="66"/>
        <v>0</v>
      </c>
      <c r="AE112" s="40">
        <f t="shared" si="67"/>
        <v>0</v>
      </c>
      <c r="AF112" s="40">
        <f t="shared" si="68"/>
        <v>0</v>
      </c>
      <c r="AG112" s="58"/>
      <c r="AH112" s="40">
        <f t="shared" si="69"/>
        <v>0</v>
      </c>
      <c r="AI112" s="40">
        <f t="shared" si="70"/>
        <v>0</v>
      </c>
      <c r="AJ112" s="40">
        <f t="shared" si="71"/>
        <v>0</v>
      </c>
      <c r="AK112" s="40">
        <f t="shared" si="72"/>
        <v>0</v>
      </c>
      <c r="AL112" s="40">
        <f t="shared" si="73"/>
        <v>0</v>
      </c>
      <c r="AM112" s="28">
        <f t="shared" si="64"/>
        <v>0</v>
      </c>
    </row>
    <row r="113" spans="1:39" ht="15">
      <c r="A113" s="13">
        <v>1868</v>
      </c>
      <c r="B113" s="40"/>
      <c r="C113" s="40"/>
      <c r="D113" s="40"/>
      <c r="E113" s="40"/>
      <c r="F113" s="40"/>
      <c r="G113" s="58"/>
      <c r="H113" s="40"/>
      <c r="I113" s="40"/>
      <c r="J113" s="40"/>
      <c r="K113" s="40"/>
      <c r="L113" s="40"/>
      <c r="M113" s="61"/>
      <c r="N113" s="61">
        <f t="shared" si="74"/>
        <v>0</v>
      </c>
      <c r="O113" s="61">
        <f t="shared" si="83"/>
        <v>0</v>
      </c>
      <c r="P113" s="61">
        <f t="shared" si="75"/>
        <v>0</v>
      </c>
      <c r="Q113" s="61">
        <f t="shared" si="76"/>
        <v>0</v>
      </c>
      <c r="R113" s="61">
        <f t="shared" si="77"/>
        <v>0</v>
      </c>
      <c r="S113" s="61">
        <f t="shared" si="84"/>
        <v>0</v>
      </c>
      <c r="T113" s="61">
        <f t="shared" si="78"/>
        <v>0</v>
      </c>
      <c r="U113" s="61">
        <f t="shared" si="79"/>
        <v>0</v>
      </c>
      <c r="V113" s="61">
        <f t="shared" si="80"/>
        <v>0</v>
      </c>
      <c r="W113" s="61">
        <f t="shared" si="81"/>
        <v>0</v>
      </c>
      <c r="X113" s="61">
        <f t="shared" si="82"/>
        <v>0</v>
      </c>
      <c r="Y113" s="1"/>
      <c r="Z113" s="18">
        <v>25040.400000000001</v>
      </c>
      <c r="AA113" s="78">
        <v>0.25040400000000002</v>
      </c>
      <c r="AB113" s="40">
        <f t="shared" si="65"/>
        <v>0</v>
      </c>
      <c r="AC113" s="58"/>
      <c r="AD113" s="40">
        <f t="shared" si="66"/>
        <v>0</v>
      </c>
      <c r="AE113" s="40">
        <f t="shared" si="67"/>
        <v>0</v>
      </c>
      <c r="AF113" s="40">
        <f t="shared" si="68"/>
        <v>0</v>
      </c>
      <c r="AG113" s="58"/>
      <c r="AH113" s="40">
        <f t="shared" si="69"/>
        <v>0</v>
      </c>
      <c r="AI113" s="40">
        <f t="shared" si="70"/>
        <v>0</v>
      </c>
      <c r="AJ113" s="40">
        <f t="shared" si="71"/>
        <v>0</v>
      </c>
      <c r="AK113" s="40">
        <f t="shared" si="72"/>
        <v>0</v>
      </c>
      <c r="AL113" s="40">
        <f t="shared" si="73"/>
        <v>0</v>
      </c>
      <c r="AM113" s="28">
        <f t="shared" si="64"/>
        <v>0</v>
      </c>
    </row>
    <row r="114" spans="1:39" ht="15">
      <c r="A114" s="13">
        <v>1867</v>
      </c>
      <c r="B114" s="40"/>
      <c r="C114" s="40"/>
      <c r="D114" s="40"/>
      <c r="E114" s="40"/>
      <c r="F114" s="40"/>
      <c r="G114" s="58"/>
      <c r="H114" s="40"/>
      <c r="I114" s="40"/>
      <c r="J114" s="40"/>
      <c r="K114" s="40"/>
      <c r="L114" s="40"/>
      <c r="M114" s="61"/>
      <c r="N114" s="61">
        <f t="shared" si="74"/>
        <v>0</v>
      </c>
      <c r="O114" s="61">
        <f t="shared" si="83"/>
        <v>0</v>
      </c>
      <c r="P114" s="61">
        <f t="shared" si="75"/>
        <v>0</v>
      </c>
      <c r="Q114" s="61">
        <f t="shared" si="76"/>
        <v>0</v>
      </c>
      <c r="R114" s="61">
        <f t="shared" si="77"/>
        <v>0</v>
      </c>
      <c r="S114" s="61">
        <f t="shared" si="84"/>
        <v>0</v>
      </c>
      <c r="T114" s="61">
        <f t="shared" si="78"/>
        <v>0</v>
      </c>
      <c r="U114" s="61">
        <f t="shared" si="79"/>
        <v>0</v>
      </c>
      <c r="V114" s="61">
        <f t="shared" si="80"/>
        <v>0</v>
      </c>
      <c r="W114" s="61">
        <f t="shared" si="81"/>
        <v>0</v>
      </c>
      <c r="X114" s="61">
        <f t="shared" si="82"/>
        <v>0</v>
      </c>
      <c r="Y114" s="1"/>
      <c r="Z114" s="18">
        <v>22536.2</v>
      </c>
      <c r="AA114" s="78">
        <v>0.22536200000000001</v>
      </c>
      <c r="AB114" s="40">
        <f t="shared" si="65"/>
        <v>0</v>
      </c>
      <c r="AC114" s="58"/>
      <c r="AD114" s="40">
        <f t="shared" si="66"/>
        <v>0</v>
      </c>
      <c r="AE114" s="40">
        <f t="shared" si="67"/>
        <v>0</v>
      </c>
      <c r="AF114" s="40">
        <f t="shared" si="68"/>
        <v>0</v>
      </c>
      <c r="AG114" s="58"/>
      <c r="AH114" s="40">
        <f t="shared" si="69"/>
        <v>0</v>
      </c>
      <c r="AI114" s="40">
        <f t="shared" si="70"/>
        <v>0</v>
      </c>
      <c r="AJ114" s="40">
        <f t="shared" si="71"/>
        <v>0</v>
      </c>
      <c r="AK114" s="40">
        <f t="shared" si="72"/>
        <v>0</v>
      </c>
      <c r="AL114" s="40">
        <f t="shared" si="73"/>
        <v>0</v>
      </c>
      <c r="AM114" s="28">
        <f t="shared" si="64"/>
        <v>0</v>
      </c>
    </row>
    <row r="115" spans="1:39" ht="15">
      <c r="A115" s="13">
        <v>1866</v>
      </c>
      <c r="B115" s="40"/>
      <c r="C115" s="40"/>
      <c r="D115" s="40"/>
      <c r="E115" s="40"/>
      <c r="F115" s="40"/>
      <c r="G115" s="58"/>
      <c r="H115" s="40"/>
      <c r="I115" s="40"/>
      <c r="J115" s="40"/>
      <c r="K115" s="40"/>
      <c r="L115" s="40"/>
      <c r="M115" s="61"/>
      <c r="N115" s="61">
        <f t="shared" si="74"/>
        <v>0</v>
      </c>
      <c r="O115" s="61">
        <f t="shared" si="83"/>
        <v>0</v>
      </c>
      <c r="P115" s="61">
        <f t="shared" si="75"/>
        <v>0</v>
      </c>
      <c r="Q115" s="61">
        <f t="shared" si="76"/>
        <v>0</v>
      </c>
      <c r="R115" s="61">
        <f t="shared" si="77"/>
        <v>0</v>
      </c>
      <c r="S115" s="61">
        <f t="shared" si="84"/>
        <v>0</v>
      </c>
      <c r="T115" s="61">
        <f t="shared" si="78"/>
        <v>0</v>
      </c>
      <c r="U115" s="61">
        <f t="shared" si="79"/>
        <v>0</v>
      </c>
      <c r="V115" s="61">
        <f t="shared" si="80"/>
        <v>0</v>
      </c>
      <c r="W115" s="61">
        <f t="shared" si="81"/>
        <v>0</v>
      </c>
      <c r="X115" s="61">
        <f t="shared" si="82"/>
        <v>0</v>
      </c>
      <c r="Y115" s="1"/>
      <c r="Z115" s="18">
        <v>22727</v>
      </c>
      <c r="AA115" s="78">
        <v>0.22727</v>
      </c>
      <c r="AB115" s="40">
        <f t="shared" si="65"/>
        <v>0</v>
      </c>
      <c r="AC115" s="58"/>
      <c r="AD115" s="40">
        <f t="shared" si="66"/>
        <v>0</v>
      </c>
      <c r="AE115" s="40">
        <f t="shared" si="67"/>
        <v>0</v>
      </c>
      <c r="AF115" s="40">
        <f t="shared" si="68"/>
        <v>0</v>
      </c>
      <c r="AG115" s="58"/>
      <c r="AH115" s="40">
        <f t="shared" si="69"/>
        <v>0</v>
      </c>
      <c r="AI115" s="40">
        <f t="shared" si="70"/>
        <v>0</v>
      </c>
      <c r="AJ115" s="40">
        <f t="shared" si="71"/>
        <v>0</v>
      </c>
      <c r="AK115" s="40">
        <f t="shared" si="72"/>
        <v>0</v>
      </c>
      <c r="AL115" s="40">
        <f t="shared" si="73"/>
        <v>0</v>
      </c>
      <c r="AM115" s="28">
        <f t="shared" si="64"/>
        <v>0</v>
      </c>
    </row>
    <row r="116" spans="1:39" ht="15">
      <c r="A116" s="13">
        <v>1865</v>
      </c>
      <c r="B116" s="40"/>
      <c r="C116" s="40"/>
      <c r="D116" s="40"/>
      <c r="E116" s="40"/>
      <c r="F116" s="40"/>
      <c r="G116" s="58"/>
      <c r="H116" s="40"/>
      <c r="I116" s="40"/>
      <c r="J116" s="40"/>
      <c r="K116" s="40"/>
      <c r="L116" s="40"/>
      <c r="M116" s="61"/>
      <c r="N116" s="61">
        <f t="shared" si="74"/>
        <v>0</v>
      </c>
      <c r="O116" s="61">
        <f t="shared" si="83"/>
        <v>0</v>
      </c>
      <c r="P116" s="61">
        <f t="shared" si="75"/>
        <v>0</v>
      </c>
      <c r="Q116" s="61">
        <f t="shared" si="76"/>
        <v>0</v>
      </c>
      <c r="R116" s="61">
        <f t="shared" si="77"/>
        <v>0</v>
      </c>
      <c r="S116" s="61">
        <f t="shared" si="84"/>
        <v>0</v>
      </c>
      <c r="T116" s="61">
        <f t="shared" si="78"/>
        <v>0</v>
      </c>
      <c r="U116" s="61">
        <f t="shared" si="79"/>
        <v>0</v>
      </c>
      <c r="V116" s="61">
        <f t="shared" si="80"/>
        <v>0</v>
      </c>
      <c r="W116" s="61">
        <f t="shared" si="81"/>
        <v>0</v>
      </c>
      <c r="X116" s="61">
        <f t="shared" si="82"/>
        <v>0</v>
      </c>
      <c r="Y116" s="1"/>
      <c r="Z116" s="18">
        <v>20910</v>
      </c>
      <c r="AA116" s="78">
        <v>0.20910000000000001</v>
      </c>
      <c r="AB116" s="40">
        <f t="shared" si="65"/>
        <v>0</v>
      </c>
      <c r="AC116" s="58"/>
      <c r="AD116" s="40">
        <f t="shared" si="66"/>
        <v>0</v>
      </c>
      <c r="AE116" s="40">
        <f t="shared" si="67"/>
        <v>0</v>
      </c>
      <c r="AF116" s="40">
        <f t="shared" si="68"/>
        <v>0</v>
      </c>
      <c r="AG116" s="58"/>
      <c r="AH116" s="40">
        <f t="shared" si="69"/>
        <v>0</v>
      </c>
      <c r="AI116" s="40">
        <f t="shared" si="70"/>
        <v>0</v>
      </c>
      <c r="AJ116" s="40">
        <f t="shared" si="71"/>
        <v>0</v>
      </c>
      <c r="AK116" s="40">
        <f t="shared" si="72"/>
        <v>0</v>
      </c>
      <c r="AL116" s="40">
        <f t="shared" si="73"/>
        <v>0</v>
      </c>
      <c r="AM116" s="28">
        <f t="shared" si="64"/>
        <v>0</v>
      </c>
    </row>
    <row r="117" spans="1:39" ht="15">
      <c r="A117" s="13">
        <v>1864</v>
      </c>
      <c r="B117" s="40"/>
      <c r="C117" s="40"/>
      <c r="D117" s="40"/>
      <c r="E117" s="40"/>
      <c r="F117" s="40"/>
      <c r="G117" s="58"/>
      <c r="H117" s="40"/>
      <c r="I117" s="40"/>
      <c r="J117" s="40"/>
      <c r="K117" s="40"/>
      <c r="L117" s="40"/>
      <c r="M117" s="61"/>
      <c r="N117" s="61">
        <f t="shared" si="74"/>
        <v>0</v>
      </c>
      <c r="O117" s="61">
        <f t="shared" si="83"/>
        <v>0</v>
      </c>
      <c r="P117" s="61">
        <f t="shared" si="75"/>
        <v>0</v>
      </c>
      <c r="Q117" s="61">
        <f t="shared" si="76"/>
        <v>0</v>
      </c>
      <c r="R117" s="61">
        <f t="shared" si="77"/>
        <v>0</v>
      </c>
      <c r="S117" s="61">
        <f t="shared" si="84"/>
        <v>0</v>
      </c>
      <c r="T117" s="61">
        <f t="shared" si="78"/>
        <v>0</v>
      </c>
      <c r="U117" s="61">
        <f t="shared" si="79"/>
        <v>0</v>
      </c>
      <c r="V117" s="61">
        <f t="shared" si="80"/>
        <v>0</v>
      </c>
      <c r="W117" s="61">
        <f t="shared" si="81"/>
        <v>0</v>
      </c>
      <c r="X117" s="61">
        <f t="shared" si="82"/>
        <v>0</v>
      </c>
      <c r="Y117" s="1"/>
      <c r="Z117" s="18">
        <v>21739.599999999999</v>
      </c>
      <c r="AA117" s="78">
        <v>0.21739600000000001</v>
      </c>
      <c r="AB117" s="40">
        <f t="shared" si="65"/>
        <v>0</v>
      </c>
      <c r="AC117" s="58"/>
      <c r="AD117" s="40">
        <f t="shared" si="66"/>
        <v>0</v>
      </c>
      <c r="AE117" s="40">
        <f t="shared" si="67"/>
        <v>0</v>
      </c>
      <c r="AF117" s="40">
        <f t="shared" si="68"/>
        <v>0</v>
      </c>
      <c r="AG117" s="58"/>
      <c r="AH117" s="40">
        <f t="shared" si="69"/>
        <v>0</v>
      </c>
      <c r="AI117" s="40">
        <f t="shared" si="70"/>
        <v>0</v>
      </c>
      <c r="AJ117" s="40">
        <f t="shared" si="71"/>
        <v>0</v>
      </c>
      <c r="AK117" s="40">
        <f t="shared" si="72"/>
        <v>0</v>
      </c>
      <c r="AL117" s="40">
        <f t="shared" si="73"/>
        <v>0</v>
      </c>
      <c r="AM117" s="28">
        <f t="shared" si="64"/>
        <v>0</v>
      </c>
    </row>
    <row r="118" spans="1:39" ht="15">
      <c r="A118" s="13">
        <v>1863</v>
      </c>
      <c r="B118" s="40"/>
      <c r="C118" s="40"/>
      <c r="D118" s="40"/>
      <c r="E118" s="40"/>
      <c r="F118" s="40"/>
      <c r="G118" s="58"/>
      <c r="H118" s="40"/>
      <c r="I118" s="40"/>
      <c r="J118" s="40"/>
      <c r="K118" s="40"/>
      <c r="L118" s="40"/>
      <c r="M118" s="61"/>
      <c r="N118" s="61">
        <f t="shared" si="74"/>
        <v>0</v>
      </c>
      <c r="O118" s="61">
        <f t="shared" si="83"/>
        <v>0</v>
      </c>
      <c r="P118" s="61">
        <f t="shared" si="75"/>
        <v>0</v>
      </c>
      <c r="Q118" s="61">
        <f t="shared" si="76"/>
        <v>0</v>
      </c>
      <c r="R118" s="61">
        <f t="shared" si="77"/>
        <v>0</v>
      </c>
      <c r="S118" s="61">
        <f t="shared" si="84"/>
        <v>0</v>
      </c>
      <c r="T118" s="61">
        <f t="shared" si="78"/>
        <v>0</v>
      </c>
      <c r="U118" s="61">
        <f t="shared" si="79"/>
        <v>0</v>
      </c>
      <c r="V118" s="61">
        <f t="shared" si="80"/>
        <v>0</v>
      </c>
      <c r="W118" s="61">
        <f t="shared" si="81"/>
        <v>0</v>
      </c>
      <c r="X118" s="61">
        <f t="shared" si="82"/>
        <v>0</v>
      </c>
      <c r="Y118" s="1"/>
      <c r="Z118" s="18">
        <v>21746.2</v>
      </c>
      <c r="AA118" s="78">
        <v>0.21746199999999999</v>
      </c>
      <c r="AB118" s="40">
        <f t="shared" si="65"/>
        <v>0</v>
      </c>
      <c r="AC118" s="58"/>
      <c r="AD118" s="40">
        <f t="shared" si="66"/>
        <v>0</v>
      </c>
      <c r="AE118" s="40">
        <f t="shared" si="67"/>
        <v>0</v>
      </c>
      <c r="AF118" s="40">
        <f t="shared" si="68"/>
        <v>0</v>
      </c>
      <c r="AG118" s="58"/>
      <c r="AH118" s="40">
        <f t="shared" si="69"/>
        <v>0</v>
      </c>
      <c r="AI118" s="40">
        <f t="shared" si="70"/>
        <v>0</v>
      </c>
      <c r="AJ118" s="40">
        <f t="shared" si="71"/>
        <v>0</v>
      </c>
      <c r="AK118" s="40">
        <f t="shared" si="72"/>
        <v>0</v>
      </c>
      <c r="AL118" s="40">
        <f t="shared" si="73"/>
        <v>0</v>
      </c>
      <c r="AM118" s="28">
        <f t="shared" si="64"/>
        <v>0</v>
      </c>
    </row>
    <row r="119" spans="1:39" ht="15">
      <c r="A119" s="13">
        <v>1862</v>
      </c>
      <c r="B119" s="40">
        <v>28.7</v>
      </c>
      <c r="C119" s="40">
        <v>22</v>
      </c>
      <c r="D119" s="40">
        <v>5.6</v>
      </c>
      <c r="E119" s="40">
        <v>2.8</v>
      </c>
      <c r="F119" s="40">
        <v>11</v>
      </c>
      <c r="G119" s="58" t="s">
        <v>69</v>
      </c>
      <c r="H119" s="40">
        <v>2.2000000000000002</v>
      </c>
      <c r="I119" s="40">
        <v>0.9</v>
      </c>
      <c r="J119" s="40">
        <v>1.7</v>
      </c>
      <c r="K119" s="40">
        <v>20.100000000000001</v>
      </c>
      <c r="L119" s="40">
        <f>100-SUM(B119:K119)</f>
        <v>5</v>
      </c>
      <c r="M119" s="61">
        <v>184.84</v>
      </c>
      <c r="N119" s="61">
        <f t="shared" si="74"/>
        <v>53.049080000000004</v>
      </c>
      <c r="O119" s="61">
        <f t="shared" si="83"/>
        <v>40.6648</v>
      </c>
      <c r="P119" s="61">
        <f t="shared" si="75"/>
        <v>10.351040000000001</v>
      </c>
      <c r="Q119" s="61">
        <f t="shared" si="76"/>
        <v>5.1755200000000006</v>
      </c>
      <c r="R119" s="61">
        <f t="shared" si="77"/>
        <v>20.3324</v>
      </c>
      <c r="S119" s="61" t="e">
        <f t="shared" si="84"/>
        <v>#VALUE!</v>
      </c>
      <c r="T119" s="61">
        <f t="shared" si="78"/>
        <v>4.0664800000000003</v>
      </c>
      <c r="U119" s="61">
        <f t="shared" si="79"/>
        <v>1.6635599999999999</v>
      </c>
      <c r="V119" s="61">
        <f t="shared" si="80"/>
        <v>3.14228</v>
      </c>
      <c r="W119" s="61">
        <f t="shared" si="81"/>
        <v>37.152839999999998</v>
      </c>
      <c r="X119" s="61">
        <f t="shared" si="82"/>
        <v>9.2420000000000009</v>
      </c>
      <c r="Y119" s="1"/>
      <c r="Z119" s="18">
        <v>21933.599999999999</v>
      </c>
      <c r="AA119" s="78">
        <v>0.219336</v>
      </c>
      <c r="AB119" s="40">
        <f t="shared" si="65"/>
        <v>2.4186216580953421</v>
      </c>
      <c r="AC119" s="58" t="s">
        <v>69</v>
      </c>
      <c r="AD119" s="40">
        <f t="shared" si="66"/>
        <v>0.47192617718933505</v>
      </c>
      <c r="AE119" s="40">
        <f t="shared" si="67"/>
        <v>0.23596308859466752</v>
      </c>
      <c r="AF119" s="40">
        <f t="shared" si="68"/>
        <v>0.92699784805047958</v>
      </c>
      <c r="AG119" s="58" t="s">
        <v>69</v>
      </c>
      <c r="AH119" s="40">
        <f t="shared" si="69"/>
        <v>0.18539956961009593</v>
      </c>
      <c r="AI119" s="40">
        <f t="shared" si="70"/>
        <v>7.5845278476857417E-2</v>
      </c>
      <c r="AJ119" s="40">
        <f t="shared" si="71"/>
        <v>0.14326330378961957</v>
      </c>
      <c r="AK119" s="40">
        <f t="shared" si="72"/>
        <v>1.6938778859831489</v>
      </c>
      <c r="AL119" s="40">
        <f t="shared" si="73"/>
        <v>0.42136265820476348</v>
      </c>
      <c r="AM119" s="28">
        <f t="shared" si="64"/>
        <v>6.5732574679943099</v>
      </c>
    </row>
    <row r="120" spans="1:39" ht="15">
      <c r="A120" s="13">
        <v>1861</v>
      </c>
      <c r="B120" s="40"/>
      <c r="C120" s="40"/>
      <c r="D120" s="40"/>
      <c r="E120" s="40"/>
      <c r="F120" s="40"/>
      <c r="G120" s="58"/>
      <c r="H120" s="40"/>
      <c r="I120" s="40"/>
      <c r="J120" s="40"/>
      <c r="K120" s="40"/>
      <c r="L120" s="40"/>
      <c r="M120" s="61"/>
      <c r="N120" s="61">
        <f t="shared" si="74"/>
        <v>0</v>
      </c>
      <c r="O120" s="61">
        <f t="shared" si="83"/>
        <v>0</v>
      </c>
      <c r="P120" s="61">
        <f t="shared" si="75"/>
        <v>0</v>
      </c>
      <c r="Q120" s="61">
        <f t="shared" si="76"/>
        <v>0</v>
      </c>
      <c r="R120" s="61">
        <f t="shared" si="77"/>
        <v>0</v>
      </c>
      <c r="S120" s="61">
        <f t="shared" si="84"/>
        <v>0</v>
      </c>
      <c r="T120" s="61">
        <f t="shared" si="78"/>
        <v>0</v>
      </c>
      <c r="U120" s="61">
        <f t="shared" si="79"/>
        <v>0</v>
      </c>
      <c r="V120" s="61">
        <f t="shared" si="80"/>
        <v>0</v>
      </c>
      <c r="W120" s="61">
        <f t="shared" si="81"/>
        <v>0</v>
      </c>
      <c r="X120" s="61">
        <f t="shared" si="82"/>
        <v>0</v>
      </c>
      <c r="Y120" s="1"/>
      <c r="Z120" s="18">
        <v>21260.1</v>
      </c>
      <c r="AA120" s="78">
        <v>0.21260100000000001</v>
      </c>
      <c r="AB120" s="40">
        <f t="shared" si="65"/>
        <v>0</v>
      </c>
      <c r="AC120" s="58"/>
      <c r="AD120" s="40">
        <f t="shared" si="66"/>
        <v>0</v>
      </c>
      <c r="AE120" s="40">
        <f t="shared" si="67"/>
        <v>0</v>
      </c>
      <c r="AF120" s="40">
        <f t="shared" si="68"/>
        <v>0</v>
      </c>
      <c r="AG120" s="58"/>
      <c r="AH120" s="40">
        <f t="shared" si="69"/>
        <v>0</v>
      </c>
      <c r="AI120" s="40">
        <f t="shared" si="70"/>
        <v>0</v>
      </c>
      <c r="AJ120" s="40">
        <f t="shared" si="71"/>
        <v>0</v>
      </c>
      <c r="AK120" s="40">
        <f t="shared" si="72"/>
        <v>0</v>
      </c>
      <c r="AL120" s="40">
        <f t="shared" si="73"/>
        <v>0</v>
      </c>
      <c r="AM120" s="28">
        <f t="shared" si="64"/>
        <v>0</v>
      </c>
    </row>
    <row r="121" spans="1:39" ht="15">
      <c r="A121" s="13">
        <v>1860</v>
      </c>
      <c r="B121" s="40"/>
      <c r="C121" s="40"/>
      <c r="D121" s="40"/>
      <c r="E121" s="40"/>
      <c r="F121" s="40"/>
      <c r="G121" s="58"/>
      <c r="H121" s="40"/>
      <c r="I121" s="40"/>
      <c r="J121" s="40"/>
      <c r="K121" s="40"/>
      <c r="L121" s="40"/>
      <c r="M121" s="61"/>
      <c r="N121" s="61">
        <f t="shared" si="74"/>
        <v>0</v>
      </c>
      <c r="O121" s="61">
        <f t="shared" si="83"/>
        <v>0</v>
      </c>
      <c r="P121" s="61">
        <f t="shared" si="75"/>
        <v>0</v>
      </c>
      <c r="Q121" s="61">
        <f t="shared" si="76"/>
        <v>0</v>
      </c>
      <c r="R121" s="61">
        <f t="shared" si="77"/>
        <v>0</v>
      </c>
      <c r="S121" s="61">
        <f t="shared" si="84"/>
        <v>0</v>
      </c>
      <c r="T121" s="61">
        <f t="shared" si="78"/>
        <v>0</v>
      </c>
      <c r="U121" s="61">
        <f t="shared" si="79"/>
        <v>0</v>
      </c>
      <c r="V121" s="61">
        <f t="shared" si="80"/>
        <v>0</v>
      </c>
      <c r="W121" s="61">
        <f t="shared" si="81"/>
        <v>0</v>
      </c>
      <c r="X121" s="61">
        <f t="shared" si="82"/>
        <v>0</v>
      </c>
      <c r="Y121" s="1"/>
      <c r="Z121" s="18">
        <v>20684</v>
      </c>
      <c r="AA121" s="78">
        <v>0.20684</v>
      </c>
      <c r="AB121" s="40">
        <f t="shared" si="65"/>
        <v>0</v>
      </c>
      <c r="AC121" s="58"/>
      <c r="AD121" s="40">
        <f t="shared" si="66"/>
        <v>0</v>
      </c>
      <c r="AE121" s="40">
        <f t="shared" si="67"/>
        <v>0</v>
      </c>
      <c r="AF121" s="40">
        <f t="shared" si="68"/>
        <v>0</v>
      </c>
      <c r="AG121" s="58"/>
      <c r="AH121" s="40">
        <f t="shared" si="69"/>
        <v>0</v>
      </c>
      <c r="AI121" s="40">
        <f t="shared" si="70"/>
        <v>0</v>
      </c>
      <c r="AJ121" s="40">
        <f t="shared" si="71"/>
        <v>0</v>
      </c>
      <c r="AK121" s="40">
        <f t="shared" si="72"/>
        <v>0</v>
      </c>
      <c r="AL121" s="40">
        <f t="shared" si="73"/>
        <v>0</v>
      </c>
      <c r="AM121" s="28">
        <f t="shared" si="64"/>
        <v>0</v>
      </c>
    </row>
    <row r="122" spans="1:39" ht="15">
      <c r="A122" s="13">
        <v>1859</v>
      </c>
      <c r="B122" s="40"/>
      <c r="C122" s="40"/>
      <c r="D122" s="40"/>
      <c r="E122" s="40"/>
      <c r="F122" s="40"/>
      <c r="G122" s="58"/>
      <c r="H122" s="40"/>
      <c r="I122" s="40"/>
      <c r="J122" s="40"/>
      <c r="K122" s="40"/>
      <c r="L122" s="40"/>
      <c r="M122" s="61"/>
      <c r="N122" s="61">
        <f t="shared" si="74"/>
        <v>0</v>
      </c>
      <c r="O122" s="61">
        <f t="shared" si="83"/>
        <v>0</v>
      </c>
      <c r="P122" s="61">
        <f t="shared" si="75"/>
        <v>0</v>
      </c>
      <c r="Q122" s="61">
        <f t="shared" si="76"/>
        <v>0</v>
      </c>
      <c r="R122" s="61">
        <f t="shared" si="77"/>
        <v>0</v>
      </c>
      <c r="S122" s="61">
        <f t="shared" si="84"/>
        <v>0</v>
      </c>
      <c r="T122" s="61">
        <f t="shared" si="78"/>
        <v>0</v>
      </c>
      <c r="U122" s="61">
        <f t="shared" si="79"/>
        <v>0</v>
      </c>
      <c r="V122" s="61">
        <f t="shared" si="80"/>
        <v>0</v>
      </c>
      <c r="W122" s="61">
        <f t="shared" si="81"/>
        <v>0</v>
      </c>
      <c r="X122" s="61">
        <f t="shared" si="82"/>
        <v>0</v>
      </c>
      <c r="Y122" s="1"/>
      <c r="Z122" s="18">
        <v>17814.900000000001</v>
      </c>
      <c r="AA122" s="78">
        <v>0.178149</v>
      </c>
      <c r="AB122" s="40">
        <f t="shared" si="65"/>
        <v>0</v>
      </c>
      <c r="AC122" s="58"/>
      <c r="AD122" s="40">
        <f t="shared" si="66"/>
        <v>0</v>
      </c>
      <c r="AE122" s="40">
        <f t="shared" si="67"/>
        <v>0</v>
      </c>
      <c r="AF122" s="40">
        <f t="shared" si="68"/>
        <v>0</v>
      </c>
      <c r="AG122" s="58"/>
      <c r="AH122" s="40">
        <f t="shared" si="69"/>
        <v>0</v>
      </c>
      <c r="AI122" s="40">
        <f t="shared" si="70"/>
        <v>0</v>
      </c>
      <c r="AJ122" s="40">
        <f t="shared" si="71"/>
        <v>0</v>
      </c>
      <c r="AK122" s="40">
        <f t="shared" si="72"/>
        <v>0</v>
      </c>
      <c r="AL122" s="40">
        <f t="shared" si="73"/>
        <v>0</v>
      </c>
      <c r="AM122" s="28">
        <f t="shared" si="64"/>
        <v>0</v>
      </c>
    </row>
    <row r="123" spans="1:39" ht="15">
      <c r="A123" s="13">
        <v>1858</v>
      </c>
      <c r="B123" s="40"/>
      <c r="C123" s="40"/>
      <c r="D123" s="40"/>
      <c r="E123" s="40"/>
      <c r="F123" s="40"/>
      <c r="G123" s="58"/>
      <c r="H123" s="40"/>
      <c r="I123" s="40"/>
      <c r="J123" s="40"/>
      <c r="K123" s="40"/>
      <c r="L123" s="40"/>
      <c r="M123" s="61"/>
      <c r="N123" s="61">
        <f t="shared" si="74"/>
        <v>0</v>
      </c>
      <c r="O123" s="61">
        <f t="shared" si="83"/>
        <v>0</v>
      </c>
      <c r="P123" s="61">
        <f t="shared" si="75"/>
        <v>0</v>
      </c>
      <c r="Q123" s="61">
        <f t="shared" si="76"/>
        <v>0</v>
      </c>
      <c r="R123" s="61">
        <f t="shared" si="77"/>
        <v>0</v>
      </c>
      <c r="S123" s="61">
        <f t="shared" si="84"/>
        <v>0</v>
      </c>
      <c r="T123" s="61">
        <f t="shared" si="78"/>
        <v>0</v>
      </c>
      <c r="U123" s="61">
        <f t="shared" si="79"/>
        <v>0</v>
      </c>
      <c r="V123" s="61">
        <f t="shared" si="80"/>
        <v>0</v>
      </c>
      <c r="W123" s="61">
        <f t="shared" si="81"/>
        <v>0</v>
      </c>
      <c r="X123" s="61">
        <f t="shared" si="82"/>
        <v>0</v>
      </c>
      <c r="Y123" s="1"/>
      <c r="Z123" s="18">
        <v>18473.7</v>
      </c>
      <c r="AA123" s="78">
        <v>0.18473700000000001</v>
      </c>
      <c r="AB123" s="40">
        <f t="shared" si="65"/>
        <v>0</v>
      </c>
      <c r="AC123" s="58"/>
      <c r="AD123" s="40">
        <f t="shared" si="66"/>
        <v>0</v>
      </c>
      <c r="AE123" s="40">
        <f t="shared" si="67"/>
        <v>0</v>
      </c>
      <c r="AF123" s="40">
        <f t="shared" si="68"/>
        <v>0</v>
      </c>
      <c r="AG123" s="58"/>
      <c r="AH123" s="40">
        <f t="shared" si="69"/>
        <v>0</v>
      </c>
      <c r="AI123" s="40">
        <f t="shared" si="70"/>
        <v>0</v>
      </c>
      <c r="AJ123" s="40">
        <f t="shared" si="71"/>
        <v>0</v>
      </c>
      <c r="AK123" s="40">
        <f t="shared" si="72"/>
        <v>0</v>
      </c>
      <c r="AL123" s="40">
        <f t="shared" si="73"/>
        <v>0</v>
      </c>
      <c r="AM123" s="28">
        <f t="shared" si="64"/>
        <v>0</v>
      </c>
    </row>
    <row r="124" spans="1:39" ht="15">
      <c r="A124" s="13">
        <v>1857</v>
      </c>
      <c r="B124" s="40"/>
      <c r="C124" s="40"/>
      <c r="D124" s="40"/>
      <c r="E124" s="40"/>
      <c r="F124" s="40"/>
      <c r="G124" s="58"/>
      <c r="H124" s="40"/>
      <c r="I124" s="40"/>
      <c r="J124" s="40"/>
      <c r="K124" s="40"/>
      <c r="L124" s="40"/>
      <c r="M124" s="61"/>
      <c r="N124" s="61">
        <f t="shared" si="74"/>
        <v>0</v>
      </c>
      <c r="O124" s="61">
        <f t="shared" si="83"/>
        <v>0</v>
      </c>
      <c r="P124" s="61">
        <f t="shared" si="75"/>
        <v>0</v>
      </c>
      <c r="Q124" s="61">
        <f t="shared" si="76"/>
        <v>0</v>
      </c>
      <c r="R124" s="61">
        <f t="shared" si="77"/>
        <v>0</v>
      </c>
      <c r="S124" s="61">
        <f t="shared" si="84"/>
        <v>0</v>
      </c>
      <c r="T124" s="61">
        <f t="shared" si="78"/>
        <v>0</v>
      </c>
      <c r="U124" s="61">
        <f t="shared" si="79"/>
        <v>0</v>
      </c>
      <c r="V124" s="61">
        <f t="shared" si="80"/>
        <v>0</v>
      </c>
      <c r="W124" s="61">
        <f t="shared" si="81"/>
        <v>0</v>
      </c>
      <c r="X124" s="61">
        <f t="shared" si="82"/>
        <v>0</v>
      </c>
      <c r="Y124" s="1"/>
      <c r="Z124" s="18">
        <v>19946.7</v>
      </c>
      <c r="AA124" s="78">
        <v>0.19946700000000001</v>
      </c>
      <c r="AB124" s="40">
        <f t="shared" si="65"/>
        <v>0</v>
      </c>
      <c r="AC124" s="58"/>
      <c r="AD124" s="40">
        <f t="shared" si="66"/>
        <v>0</v>
      </c>
      <c r="AE124" s="40">
        <f t="shared" si="67"/>
        <v>0</v>
      </c>
      <c r="AF124" s="40">
        <f t="shared" si="68"/>
        <v>0</v>
      </c>
      <c r="AG124" s="58"/>
      <c r="AH124" s="40">
        <f t="shared" si="69"/>
        <v>0</v>
      </c>
      <c r="AI124" s="40">
        <f t="shared" si="70"/>
        <v>0</v>
      </c>
      <c r="AJ124" s="40">
        <f t="shared" si="71"/>
        <v>0</v>
      </c>
      <c r="AK124" s="40">
        <f t="shared" si="72"/>
        <v>0</v>
      </c>
      <c r="AL124" s="40">
        <f t="shared" si="73"/>
        <v>0</v>
      </c>
      <c r="AM124" s="28">
        <f t="shared" si="64"/>
        <v>0</v>
      </c>
    </row>
    <row r="125" spans="1:39" ht="15">
      <c r="A125" s="13">
        <v>1856</v>
      </c>
      <c r="B125" s="40"/>
      <c r="C125" s="40"/>
      <c r="D125" s="40"/>
      <c r="E125" s="40"/>
      <c r="F125" s="40"/>
      <c r="G125" s="58"/>
      <c r="H125" s="40"/>
      <c r="I125" s="40"/>
      <c r="J125" s="40"/>
      <c r="K125" s="40"/>
      <c r="L125" s="40"/>
      <c r="M125" s="61"/>
      <c r="N125" s="61">
        <f t="shared" si="74"/>
        <v>0</v>
      </c>
      <c r="O125" s="61">
        <f t="shared" si="83"/>
        <v>0</v>
      </c>
      <c r="P125" s="61">
        <f t="shared" si="75"/>
        <v>0</v>
      </c>
      <c r="Q125" s="61">
        <f t="shared" si="76"/>
        <v>0</v>
      </c>
      <c r="R125" s="61">
        <f t="shared" si="77"/>
        <v>0</v>
      </c>
      <c r="S125" s="61">
        <f t="shared" si="84"/>
        <v>0</v>
      </c>
      <c r="T125" s="61">
        <f t="shared" si="78"/>
        <v>0</v>
      </c>
      <c r="U125" s="61">
        <f t="shared" si="79"/>
        <v>0</v>
      </c>
      <c r="V125" s="61">
        <f t="shared" si="80"/>
        <v>0</v>
      </c>
      <c r="W125" s="61">
        <f t="shared" si="81"/>
        <v>0</v>
      </c>
      <c r="X125" s="61">
        <f t="shared" si="82"/>
        <v>0</v>
      </c>
      <c r="Y125" s="1"/>
      <c r="Z125" s="18">
        <v>20011.099999999999</v>
      </c>
      <c r="AA125" s="78">
        <v>0.20011100000000001</v>
      </c>
      <c r="AB125" s="40">
        <f t="shared" si="65"/>
        <v>0</v>
      </c>
      <c r="AC125" s="58"/>
      <c r="AD125" s="40">
        <f t="shared" si="66"/>
        <v>0</v>
      </c>
      <c r="AE125" s="40">
        <f t="shared" si="67"/>
        <v>0</v>
      </c>
      <c r="AF125" s="40">
        <f t="shared" si="68"/>
        <v>0</v>
      </c>
      <c r="AG125" s="58"/>
      <c r="AH125" s="40">
        <f t="shared" si="69"/>
        <v>0</v>
      </c>
      <c r="AI125" s="40">
        <f t="shared" si="70"/>
        <v>0</v>
      </c>
      <c r="AJ125" s="40">
        <f t="shared" si="71"/>
        <v>0</v>
      </c>
      <c r="AK125" s="40">
        <f t="shared" si="72"/>
        <v>0</v>
      </c>
      <c r="AL125" s="40">
        <f t="shared" si="73"/>
        <v>0</v>
      </c>
      <c r="AM125" s="28">
        <f t="shared" si="64"/>
        <v>0</v>
      </c>
    </row>
    <row r="126" spans="1:39" ht="15">
      <c r="A126" s="13">
        <v>1855</v>
      </c>
      <c r="B126" s="40"/>
      <c r="C126" s="40"/>
      <c r="D126" s="40"/>
      <c r="E126" s="40"/>
      <c r="F126" s="40"/>
      <c r="G126" s="58"/>
      <c r="H126" s="40"/>
      <c r="I126" s="40"/>
      <c r="J126" s="40"/>
      <c r="K126" s="40"/>
      <c r="L126" s="40"/>
      <c r="M126" s="61"/>
      <c r="N126" s="61">
        <f t="shared" si="74"/>
        <v>0</v>
      </c>
      <c r="O126" s="61">
        <f t="shared" si="83"/>
        <v>0</v>
      </c>
      <c r="P126" s="61">
        <f t="shared" si="75"/>
        <v>0</v>
      </c>
      <c r="Q126" s="61">
        <f t="shared" si="76"/>
        <v>0</v>
      </c>
      <c r="R126" s="61">
        <f t="shared" si="77"/>
        <v>0</v>
      </c>
      <c r="S126" s="61">
        <f t="shared" si="84"/>
        <v>0</v>
      </c>
      <c r="T126" s="61">
        <f t="shared" si="78"/>
        <v>0</v>
      </c>
      <c r="U126" s="61">
        <f t="shared" si="79"/>
        <v>0</v>
      </c>
      <c r="V126" s="61">
        <f t="shared" si="80"/>
        <v>0</v>
      </c>
      <c r="W126" s="61">
        <f t="shared" si="81"/>
        <v>0</v>
      </c>
      <c r="X126" s="61">
        <f t="shared" si="82"/>
        <v>0</v>
      </c>
      <c r="Y126" s="1"/>
      <c r="Z126" s="18">
        <v>18487.8</v>
      </c>
      <c r="AA126" s="78">
        <v>0.18487799999999999</v>
      </c>
      <c r="AB126" s="40">
        <f t="shared" si="65"/>
        <v>0</v>
      </c>
      <c r="AC126" s="58"/>
      <c r="AD126" s="40">
        <f t="shared" si="66"/>
        <v>0</v>
      </c>
      <c r="AE126" s="40">
        <f t="shared" si="67"/>
        <v>0</v>
      </c>
      <c r="AF126" s="40">
        <f t="shared" si="68"/>
        <v>0</v>
      </c>
      <c r="AG126" s="58"/>
      <c r="AH126" s="40">
        <f t="shared" si="69"/>
        <v>0</v>
      </c>
      <c r="AI126" s="40">
        <f t="shared" si="70"/>
        <v>0</v>
      </c>
      <c r="AJ126" s="40">
        <f t="shared" si="71"/>
        <v>0</v>
      </c>
      <c r="AK126" s="40">
        <f t="shared" si="72"/>
        <v>0</v>
      </c>
      <c r="AL126" s="40">
        <f t="shared" si="73"/>
        <v>0</v>
      </c>
      <c r="AM126" s="28">
        <f t="shared" si="64"/>
        <v>0</v>
      </c>
    </row>
    <row r="127" spans="1:39" ht="15">
      <c r="A127" s="13">
        <v>1854</v>
      </c>
      <c r="B127" s="40"/>
      <c r="C127" s="40"/>
      <c r="D127" s="40"/>
      <c r="E127" s="40"/>
      <c r="F127" s="40"/>
      <c r="G127" s="58"/>
      <c r="H127" s="40"/>
      <c r="I127" s="40"/>
      <c r="J127" s="40"/>
      <c r="K127" s="40"/>
      <c r="L127" s="40"/>
      <c r="M127" s="61"/>
      <c r="N127" s="61">
        <f t="shared" si="74"/>
        <v>0</v>
      </c>
      <c r="O127" s="61">
        <f t="shared" si="83"/>
        <v>0</v>
      </c>
      <c r="P127" s="61">
        <f t="shared" si="75"/>
        <v>0</v>
      </c>
      <c r="Q127" s="61">
        <f t="shared" si="76"/>
        <v>0</v>
      </c>
      <c r="R127" s="61">
        <f t="shared" si="77"/>
        <v>0</v>
      </c>
      <c r="S127" s="61">
        <f t="shared" si="84"/>
        <v>0</v>
      </c>
      <c r="T127" s="61">
        <f t="shared" si="78"/>
        <v>0</v>
      </c>
      <c r="U127" s="61">
        <f t="shared" si="79"/>
        <v>0</v>
      </c>
      <c r="V127" s="61">
        <f t="shared" si="80"/>
        <v>0</v>
      </c>
      <c r="W127" s="61">
        <f t="shared" si="81"/>
        <v>0</v>
      </c>
      <c r="X127" s="61">
        <f t="shared" si="82"/>
        <v>0</v>
      </c>
      <c r="Y127" s="1"/>
      <c r="Z127" s="18">
        <v>18396.3</v>
      </c>
      <c r="AA127" s="78">
        <v>0.18396299999999999</v>
      </c>
      <c r="AB127" s="40">
        <f t="shared" si="65"/>
        <v>0</v>
      </c>
      <c r="AC127" s="58"/>
      <c r="AD127" s="40">
        <f t="shared" si="66"/>
        <v>0</v>
      </c>
      <c r="AE127" s="40">
        <f t="shared" si="67"/>
        <v>0</v>
      </c>
      <c r="AF127" s="40">
        <f t="shared" si="68"/>
        <v>0</v>
      </c>
      <c r="AG127" s="58"/>
      <c r="AH127" s="40">
        <f t="shared" si="69"/>
        <v>0</v>
      </c>
      <c r="AI127" s="40">
        <f t="shared" si="70"/>
        <v>0</v>
      </c>
      <c r="AJ127" s="40">
        <f t="shared" si="71"/>
        <v>0</v>
      </c>
      <c r="AK127" s="40">
        <f t="shared" si="72"/>
        <v>0</v>
      </c>
      <c r="AL127" s="40">
        <f t="shared" si="73"/>
        <v>0</v>
      </c>
      <c r="AM127" s="28">
        <f t="shared" si="64"/>
        <v>0</v>
      </c>
    </row>
    <row r="128" spans="1:39" ht="15">
      <c r="A128" s="13">
        <v>1853</v>
      </c>
      <c r="B128" s="40"/>
      <c r="C128" s="40"/>
      <c r="D128" s="40"/>
      <c r="E128" s="40"/>
      <c r="F128" s="40"/>
      <c r="G128" s="58"/>
      <c r="H128" s="40"/>
      <c r="I128" s="40"/>
      <c r="J128" s="40"/>
      <c r="K128" s="40"/>
      <c r="L128" s="40"/>
      <c r="M128" s="61"/>
      <c r="N128" s="61">
        <f t="shared" si="74"/>
        <v>0</v>
      </c>
      <c r="O128" s="61">
        <f t="shared" si="83"/>
        <v>0</v>
      </c>
      <c r="P128" s="61">
        <f t="shared" si="75"/>
        <v>0</v>
      </c>
      <c r="Q128" s="61">
        <f t="shared" si="76"/>
        <v>0</v>
      </c>
      <c r="R128" s="61">
        <f t="shared" si="77"/>
        <v>0</v>
      </c>
      <c r="S128" s="61">
        <f t="shared" si="84"/>
        <v>0</v>
      </c>
      <c r="T128" s="61">
        <f t="shared" si="78"/>
        <v>0</v>
      </c>
      <c r="U128" s="61">
        <f t="shared" si="79"/>
        <v>0</v>
      </c>
      <c r="V128" s="61">
        <f t="shared" si="80"/>
        <v>0</v>
      </c>
      <c r="W128" s="61">
        <f t="shared" si="81"/>
        <v>0</v>
      </c>
      <c r="X128" s="61">
        <f t="shared" si="82"/>
        <v>0</v>
      </c>
      <c r="Y128" s="1"/>
      <c r="Z128" s="18">
        <v>16285.7</v>
      </c>
      <c r="AA128" s="78">
        <v>0.162857</v>
      </c>
      <c r="AB128" s="40">
        <f t="shared" si="65"/>
        <v>0</v>
      </c>
      <c r="AC128" s="58"/>
      <c r="AD128" s="40">
        <f t="shared" si="66"/>
        <v>0</v>
      </c>
      <c r="AE128" s="40">
        <f t="shared" si="67"/>
        <v>0</v>
      </c>
      <c r="AF128" s="40">
        <f t="shared" si="68"/>
        <v>0</v>
      </c>
      <c r="AG128" s="58"/>
      <c r="AH128" s="40">
        <f t="shared" si="69"/>
        <v>0</v>
      </c>
      <c r="AI128" s="40">
        <f t="shared" si="70"/>
        <v>0</v>
      </c>
      <c r="AJ128" s="40">
        <f t="shared" si="71"/>
        <v>0</v>
      </c>
      <c r="AK128" s="40">
        <f t="shared" si="72"/>
        <v>0</v>
      </c>
      <c r="AL128" s="40">
        <f t="shared" si="73"/>
        <v>0</v>
      </c>
      <c r="AM128" s="28">
        <f t="shared" si="64"/>
        <v>0</v>
      </c>
    </row>
    <row r="129" spans="1:39" ht="15">
      <c r="A129" s="13">
        <v>1852</v>
      </c>
      <c r="B129" s="40">
        <v>27.4</v>
      </c>
      <c r="C129" s="40">
        <v>22.1</v>
      </c>
      <c r="D129" s="40">
        <v>5.7</v>
      </c>
      <c r="E129" s="40">
        <v>11.6</v>
      </c>
      <c r="F129" s="40">
        <v>4.5999999999999996</v>
      </c>
      <c r="G129" s="58" t="s">
        <v>69</v>
      </c>
      <c r="H129" s="40">
        <v>2.1</v>
      </c>
      <c r="I129" s="40">
        <v>0.6</v>
      </c>
      <c r="J129" s="40">
        <v>2.5</v>
      </c>
      <c r="K129" s="40">
        <v>18.899999999999999</v>
      </c>
      <c r="L129" s="40">
        <f>100-SUM(B129:K129)</f>
        <v>4.5000000000000284</v>
      </c>
      <c r="M129" s="61">
        <v>136.78</v>
      </c>
      <c r="N129" s="61">
        <f t="shared" si="74"/>
        <v>37.477719999999998</v>
      </c>
      <c r="O129" s="61">
        <f t="shared" si="83"/>
        <v>30.228380000000001</v>
      </c>
      <c r="P129" s="61">
        <f t="shared" si="75"/>
        <v>7.7964600000000006</v>
      </c>
      <c r="Q129" s="61">
        <f t="shared" si="76"/>
        <v>15.866479999999999</v>
      </c>
      <c r="R129" s="61">
        <f t="shared" si="77"/>
        <v>6.2918799999999999</v>
      </c>
      <c r="S129" s="61" t="e">
        <f t="shared" si="84"/>
        <v>#VALUE!</v>
      </c>
      <c r="T129" s="61">
        <f t="shared" si="78"/>
        <v>2.8723800000000002</v>
      </c>
      <c r="U129" s="61">
        <f t="shared" si="79"/>
        <v>0.82067999999999997</v>
      </c>
      <c r="V129" s="61">
        <f t="shared" si="80"/>
        <v>3.4194999999999998</v>
      </c>
      <c r="W129" s="61">
        <f t="shared" si="81"/>
        <v>25.851419999999997</v>
      </c>
      <c r="X129" s="61">
        <f t="shared" si="82"/>
        <v>6.1551000000000382</v>
      </c>
      <c r="Y129" s="1"/>
      <c r="Z129" s="18">
        <v>15986.3</v>
      </c>
      <c r="AA129" s="78">
        <v>0.15986300000000001</v>
      </c>
      <c r="AB129" s="40">
        <f t="shared" si="65"/>
        <v>2.3443648624134412</v>
      </c>
      <c r="AC129" s="58" t="s">
        <v>69</v>
      </c>
      <c r="AD129" s="40">
        <f t="shared" si="66"/>
        <v>0.48769633999111739</v>
      </c>
      <c r="AE129" s="40">
        <f t="shared" si="67"/>
        <v>0.99250483226262476</v>
      </c>
      <c r="AF129" s="40">
        <f t="shared" si="68"/>
        <v>0.39357950244897189</v>
      </c>
      <c r="AG129" s="58" t="s">
        <v>69</v>
      </c>
      <c r="AH129" s="40">
        <f t="shared" si="69"/>
        <v>0.17967759894409588</v>
      </c>
      <c r="AI129" s="40">
        <f t="shared" si="70"/>
        <v>5.1336456841170247E-2</v>
      </c>
      <c r="AJ129" s="40">
        <f t="shared" si="71"/>
        <v>0.21390190350487603</v>
      </c>
      <c r="AK129" s="40">
        <f t="shared" si="72"/>
        <v>1.6170983904968628</v>
      </c>
      <c r="AL129" s="40">
        <f t="shared" si="73"/>
        <v>0.38502342630877928</v>
      </c>
      <c r="AM129" s="28">
        <f t="shared" si="64"/>
        <v>6.6651833132119389</v>
      </c>
    </row>
    <row r="130" spans="1:39" ht="15">
      <c r="A130" s="13">
        <v>1851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61"/>
      <c r="N130" s="61">
        <f t="shared" si="74"/>
        <v>0</v>
      </c>
      <c r="O130" s="61">
        <f t="shared" si="83"/>
        <v>0</v>
      </c>
      <c r="P130" s="61">
        <f t="shared" si="75"/>
        <v>0</v>
      </c>
      <c r="Q130" s="61">
        <f t="shared" si="76"/>
        <v>0</v>
      </c>
      <c r="R130" s="61">
        <f t="shared" si="77"/>
        <v>0</v>
      </c>
      <c r="S130" s="61">
        <f t="shared" si="84"/>
        <v>0</v>
      </c>
      <c r="T130" s="61">
        <f t="shared" si="78"/>
        <v>0</v>
      </c>
      <c r="U130" s="61">
        <f t="shared" si="79"/>
        <v>0</v>
      </c>
      <c r="V130" s="61">
        <f t="shared" si="80"/>
        <v>0</v>
      </c>
      <c r="W130" s="61">
        <f t="shared" si="81"/>
        <v>0</v>
      </c>
      <c r="X130" s="61">
        <f t="shared" si="82"/>
        <v>0</v>
      </c>
      <c r="Y130" s="1"/>
      <c r="Z130" s="18">
        <v>14154.2</v>
      </c>
      <c r="AA130" s="78">
        <v>0.141542</v>
      </c>
      <c r="AB130" s="40">
        <f t="shared" si="65"/>
        <v>0</v>
      </c>
      <c r="AC130" s="40"/>
      <c r="AD130" s="40">
        <f t="shared" si="66"/>
        <v>0</v>
      </c>
      <c r="AE130" s="40">
        <f t="shared" si="67"/>
        <v>0</v>
      </c>
      <c r="AF130" s="40">
        <f t="shared" si="68"/>
        <v>0</v>
      </c>
      <c r="AG130" s="40"/>
      <c r="AH130" s="40">
        <f t="shared" si="69"/>
        <v>0</v>
      </c>
      <c r="AI130" s="40">
        <f t="shared" si="70"/>
        <v>0</v>
      </c>
      <c r="AJ130" s="40">
        <f t="shared" si="71"/>
        <v>0</v>
      </c>
      <c r="AK130" s="40">
        <f t="shared" si="72"/>
        <v>0</v>
      </c>
      <c r="AL130" s="40">
        <f t="shared" si="73"/>
        <v>0</v>
      </c>
      <c r="AM130" s="28">
        <f t="shared" si="64"/>
        <v>0</v>
      </c>
    </row>
    <row r="131" spans="1:39" ht="15">
      <c r="A131" s="13">
        <v>1850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61"/>
      <c r="N131" s="61">
        <f t="shared" si="74"/>
        <v>0</v>
      </c>
      <c r="O131" s="61">
        <f t="shared" si="83"/>
        <v>0</v>
      </c>
      <c r="P131" s="61">
        <f t="shared" si="75"/>
        <v>0</v>
      </c>
      <c r="Q131" s="61">
        <f t="shared" si="76"/>
        <v>0</v>
      </c>
      <c r="R131" s="61">
        <f t="shared" si="77"/>
        <v>0</v>
      </c>
      <c r="S131" s="61">
        <f t="shared" si="84"/>
        <v>0</v>
      </c>
      <c r="T131" s="61">
        <f t="shared" si="78"/>
        <v>0</v>
      </c>
      <c r="U131" s="61">
        <f t="shared" si="79"/>
        <v>0</v>
      </c>
      <c r="V131" s="61">
        <f t="shared" si="80"/>
        <v>0</v>
      </c>
      <c r="W131" s="61">
        <f t="shared" si="81"/>
        <v>0</v>
      </c>
      <c r="X131" s="61">
        <f t="shared" si="82"/>
        <v>0</v>
      </c>
      <c r="Y131" s="1"/>
      <c r="Z131" s="18">
        <v>14278.9</v>
      </c>
      <c r="AA131" s="78">
        <v>0.142789</v>
      </c>
      <c r="AB131" s="40">
        <f t="shared" si="65"/>
        <v>0</v>
      </c>
      <c r="AC131" s="40"/>
      <c r="AD131" s="40">
        <f t="shared" si="66"/>
        <v>0</v>
      </c>
      <c r="AE131" s="40">
        <f t="shared" si="67"/>
        <v>0</v>
      </c>
      <c r="AF131" s="40">
        <f t="shared" si="68"/>
        <v>0</v>
      </c>
      <c r="AG131" s="40"/>
      <c r="AH131" s="40">
        <f t="shared" si="69"/>
        <v>0</v>
      </c>
      <c r="AI131" s="40">
        <f t="shared" si="70"/>
        <v>0</v>
      </c>
      <c r="AJ131" s="40">
        <f t="shared" si="71"/>
        <v>0</v>
      </c>
      <c r="AK131" s="40">
        <f t="shared" si="72"/>
        <v>0</v>
      </c>
      <c r="AL131" s="40">
        <f t="shared" si="73"/>
        <v>0</v>
      </c>
      <c r="AM131" s="28">
        <f t="shared" si="64"/>
        <v>0</v>
      </c>
    </row>
    <row r="132" spans="1:39" ht="15">
      <c r="A132" s="13">
        <v>1849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61"/>
      <c r="N132" s="61">
        <f t="shared" si="74"/>
        <v>0</v>
      </c>
      <c r="O132" s="61">
        <f t="shared" si="83"/>
        <v>0</v>
      </c>
      <c r="P132" s="61">
        <f t="shared" si="75"/>
        <v>0</v>
      </c>
      <c r="Q132" s="61">
        <f t="shared" si="76"/>
        <v>0</v>
      </c>
      <c r="R132" s="61">
        <f t="shared" si="77"/>
        <v>0</v>
      </c>
      <c r="S132" s="61">
        <f t="shared" si="84"/>
        <v>0</v>
      </c>
      <c r="T132" s="61">
        <f t="shared" si="78"/>
        <v>0</v>
      </c>
      <c r="U132" s="61">
        <f t="shared" si="79"/>
        <v>0</v>
      </c>
      <c r="V132" s="61">
        <f t="shared" si="80"/>
        <v>0</v>
      </c>
      <c r="W132" s="61">
        <f t="shared" si="81"/>
        <v>0</v>
      </c>
      <c r="X132" s="61">
        <f t="shared" si="82"/>
        <v>0</v>
      </c>
      <c r="Y132" s="1"/>
      <c r="Z132" s="18">
        <v>14086.8</v>
      </c>
      <c r="AA132" s="78">
        <v>0.14086799999999999</v>
      </c>
      <c r="AB132" s="40">
        <f t="shared" si="65"/>
        <v>0</v>
      </c>
      <c r="AC132" s="40"/>
      <c r="AD132" s="40">
        <f t="shared" si="66"/>
        <v>0</v>
      </c>
      <c r="AE132" s="40">
        <f t="shared" si="67"/>
        <v>0</v>
      </c>
      <c r="AF132" s="40">
        <f t="shared" si="68"/>
        <v>0</v>
      </c>
      <c r="AG132" s="40"/>
      <c r="AH132" s="40">
        <f t="shared" si="69"/>
        <v>0</v>
      </c>
      <c r="AI132" s="40">
        <f t="shared" si="70"/>
        <v>0</v>
      </c>
      <c r="AJ132" s="40">
        <f t="shared" si="71"/>
        <v>0</v>
      </c>
      <c r="AK132" s="40">
        <f t="shared" si="72"/>
        <v>0</v>
      </c>
      <c r="AL132" s="40">
        <f t="shared" si="73"/>
        <v>0</v>
      </c>
      <c r="AM132" s="28">
        <f t="shared" ref="AM132:AM159" si="85">SUM(AB132:AL132)</f>
        <v>0</v>
      </c>
    </row>
    <row r="133" spans="1:39" ht="15">
      <c r="A133" s="13">
        <v>1848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61"/>
      <c r="N133" s="61">
        <f t="shared" si="74"/>
        <v>0</v>
      </c>
      <c r="O133" s="61">
        <f t="shared" si="83"/>
        <v>0</v>
      </c>
      <c r="P133" s="61">
        <f t="shared" si="75"/>
        <v>0</v>
      </c>
      <c r="Q133" s="61">
        <f t="shared" si="76"/>
        <v>0</v>
      </c>
      <c r="R133" s="61">
        <f t="shared" si="77"/>
        <v>0</v>
      </c>
      <c r="S133" s="61">
        <f t="shared" si="84"/>
        <v>0</v>
      </c>
      <c r="T133" s="61">
        <f t="shared" si="78"/>
        <v>0</v>
      </c>
      <c r="U133" s="61">
        <f t="shared" si="79"/>
        <v>0</v>
      </c>
      <c r="V133" s="61">
        <f t="shared" si="80"/>
        <v>0</v>
      </c>
      <c r="W133" s="61">
        <f t="shared" si="81"/>
        <v>0</v>
      </c>
      <c r="X133" s="61">
        <f t="shared" si="82"/>
        <v>0</v>
      </c>
      <c r="Y133" s="1"/>
      <c r="Z133" s="18">
        <v>12991.7</v>
      </c>
      <c r="AA133" s="78">
        <v>0.129917</v>
      </c>
      <c r="AB133" s="40">
        <f t="shared" ref="AB133:AB159" si="86">100*N133/($AA133*10000)</f>
        <v>0</v>
      </c>
      <c r="AC133" s="40"/>
      <c r="AD133" s="40">
        <f t="shared" ref="AD133:AD159" si="87">100*P133/($AA133*10000)</f>
        <v>0</v>
      </c>
      <c r="AE133" s="40">
        <f t="shared" ref="AE133:AE159" si="88">100*Q133/($AA133*10000)</f>
        <v>0</v>
      </c>
      <c r="AF133" s="40">
        <f t="shared" ref="AF133:AF159" si="89">100*R133/($AA133*10000)</f>
        <v>0</v>
      </c>
      <c r="AG133" s="40"/>
      <c r="AH133" s="40">
        <f t="shared" ref="AH133:AH159" si="90">100*T133/($AA133*10000)</f>
        <v>0</v>
      </c>
      <c r="AI133" s="40">
        <f t="shared" ref="AI133:AI159" si="91">100*U133/($AA133*10000)</f>
        <v>0</v>
      </c>
      <c r="AJ133" s="40">
        <f t="shared" ref="AJ133:AJ159" si="92">100*V133/($AA133*10000)</f>
        <v>0</v>
      </c>
      <c r="AK133" s="40">
        <f t="shared" ref="AK133:AK159" si="93">100*W133/($AA133*10000)</f>
        <v>0</v>
      </c>
      <c r="AL133" s="40">
        <f t="shared" ref="AL133:AL159" si="94">100*X133/($AA133*10000)</f>
        <v>0</v>
      </c>
      <c r="AM133" s="28">
        <f t="shared" si="85"/>
        <v>0</v>
      </c>
    </row>
    <row r="134" spans="1:39" ht="15">
      <c r="A134" s="13">
        <v>1847</v>
      </c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61"/>
      <c r="N134" s="61">
        <f t="shared" ref="N134:N159" si="95">B134*$M134/100</f>
        <v>0</v>
      </c>
      <c r="O134" s="61">
        <f t="shared" si="83"/>
        <v>0</v>
      </c>
      <c r="P134" s="61">
        <f t="shared" ref="P134:P159" si="96">D134*$M134/100</f>
        <v>0</v>
      </c>
      <c r="Q134" s="61">
        <f t="shared" ref="Q134:Q159" si="97">E134*$M134/100</f>
        <v>0</v>
      </c>
      <c r="R134" s="61">
        <f t="shared" ref="R134:R159" si="98">F134*$M134/100</f>
        <v>0</v>
      </c>
      <c r="S134" s="61">
        <f t="shared" si="84"/>
        <v>0</v>
      </c>
      <c r="T134" s="61">
        <f t="shared" ref="T134:T159" si="99">H134*$M134/100</f>
        <v>0</v>
      </c>
      <c r="U134" s="61">
        <f t="shared" ref="U134:U159" si="100">I134*$M134/100</f>
        <v>0</v>
      </c>
      <c r="V134" s="61">
        <f t="shared" ref="V134:V159" si="101">J134*$M134/100</f>
        <v>0</v>
      </c>
      <c r="W134" s="61">
        <f t="shared" ref="W134:W159" si="102">K134*$M134/100</f>
        <v>0</v>
      </c>
      <c r="X134" s="61">
        <f t="shared" ref="X134:X159" si="103">L134*$M134/100</f>
        <v>0</v>
      </c>
      <c r="Y134" s="1"/>
      <c r="Z134" s="18">
        <v>17352.2</v>
      </c>
      <c r="AA134" s="78">
        <v>0.17352200000000001</v>
      </c>
      <c r="AB134" s="40">
        <f t="shared" si="86"/>
        <v>0</v>
      </c>
      <c r="AC134" s="40"/>
      <c r="AD134" s="40">
        <f t="shared" si="87"/>
        <v>0</v>
      </c>
      <c r="AE134" s="40">
        <f t="shared" si="88"/>
        <v>0</v>
      </c>
      <c r="AF134" s="40">
        <f t="shared" si="89"/>
        <v>0</v>
      </c>
      <c r="AG134" s="40"/>
      <c r="AH134" s="40">
        <f t="shared" si="90"/>
        <v>0</v>
      </c>
      <c r="AI134" s="40">
        <f t="shared" si="91"/>
        <v>0</v>
      </c>
      <c r="AJ134" s="40">
        <f t="shared" si="92"/>
        <v>0</v>
      </c>
      <c r="AK134" s="40">
        <f t="shared" si="93"/>
        <v>0</v>
      </c>
      <c r="AL134" s="40">
        <f t="shared" si="94"/>
        <v>0</v>
      </c>
      <c r="AM134" s="28">
        <f t="shared" si="85"/>
        <v>0</v>
      </c>
    </row>
    <row r="135" spans="1:39" ht="15">
      <c r="A135" s="13">
        <v>1846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61"/>
      <c r="N135" s="61">
        <f t="shared" si="95"/>
        <v>0</v>
      </c>
      <c r="O135" s="61">
        <f t="shared" si="83"/>
        <v>0</v>
      </c>
      <c r="P135" s="61">
        <f t="shared" si="96"/>
        <v>0</v>
      </c>
      <c r="Q135" s="61">
        <f t="shared" si="97"/>
        <v>0</v>
      </c>
      <c r="R135" s="61">
        <f t="shared" si="98"/>
        <v>0</v>
      </c>
      <c r="S135" s="61">
        <f t="shared" si="84"/>
        <v>0</v>
      </c>
      <c r="T135" s="61">
        <f t="shared" si="99"/>
        <v>0</v>
      </c>
      <c r="U135" s="61">
        <f t="shared" si="100"/>
        <v>0</v>
      </c>
      <c r="V135" s="61">
        <f t="shared" si="101"/>
        <v>0</v>
      </c>
      <c r="W135" s="61">
        <f t="shared" si="102"/>
        <v>0</v>
      </c>
      <c r="X135" s="61">
        <f t="shared" si="103"/>
        <v>0</v>
      </c>
      <c r="Y135" s="1"/>
      <c r="Z135" s="18">
        <v>14924.9</v>
      </c>
      <c r="AA135" s="78">
        <v>0.14924899999999999</v>
      </c>
      <c r="AB135" s="40">
        <f t="shared" si="86"/>
        <v>0</v>
      </c>
      <c r="AC135" s="40"/>
      <c r="AD135" s="40">
        <f t="shared" si="87"/>
        <v>0</v>
      </c>
      <c r="AE135" s="40">
        <f t="shared" si="88"/>
        <v>0</v>
      </c>
      <c r="AF135" s="40">
        <f t="shared" si="89"/>
        <v>0</v>
      </c>
      <c r="AG135" s="40"/>
      <c r="AH135" s="40">
        <f t="shared" si="90"/>
        <v>0</v>
      </c>
      <c r="AI135" s="40">
        <f t="shared" si="91"/>
        <v>0</v>
      </c>
      <c r="AJ135" s="40">
        <f t="shared" si="92"/>
        <v>0</v>
      </c>
      <c r="AK135" s="40">
        <f t="shared" si="93"/>
        <v>0</v>
      </c>
      <c r="AL135" s="40">
        <f t="shared" si="94"/>
        <v>0</v>
      </c>
      <c r="AM135" s="28">
        <f t="shared" si="85"/>
        <v>0</v>
      </c>
    </row>
    <row r="136" spans="1:39" ht="15">
      <c r="A136" s="13">
        <v>1845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61"/>
      <c r="N136" s="61">
        <f t="shared" si="95"/>
        <v>0</v>
      </c>
      <c r="O136" s="61">
        <f t="shared" si="83"/>
        <v>0</v>
      </c>
      <c r="P136" s="61">
        <f t="shared" si="96"/>
        <v>0</v>
      </c>
      <c r="Q136" s="61">
        <f t="shared" si="97"/>
        <v>0</v>
      </c>
      <c r="R136" s="61">
        <f t="shared" si="98"/>
        <v>0</v>
      </c>
      <c r="S136" s="61">
        <f t="shared" si="84"/>
        <v>0</v>
      </c>
      <c r="T136" s="61">
        <f t="shared" si="99"/>
        <v>0</v>
      </c>
      <c r="U136" s="61">
        <f t="shared" si="100"/>
        <v>0</v>
      </c>
      <c r="V136" s="61">
        <f t="shared" si="101"/>
        <v>0</v>
      </c>
      <c r="W136" s="61">
        <f t="shared" si="102"/>
        <v>0</v>
      </c>
      <c r="X136" s="61">
        <f t="shared" si="103"/>
        <v>0</v>
      </c>
      <c r="Y136" s="1"/>
      <c r="Z136" s="18">
        <v>14013.3</v>
      </c>
      <c r="AA136" s="78">
        <v>0.14013300000000001</v>
      </c>
      <c r="AB136" s="40">
        <f t="shared" si="86"/>
        <v>0</v>
      </c>
      <c r="AC136" s="40"/>
      <c r="AD136" s="40">
        <f t="shared" si="87"/>
        <v>0</v>
      </c>
      <c r="AE136" s="40">
        <f t="shared" si="88"/>
        <v>0</v>
      </c>
      <c r="AF136" s="40">
        <f t="shared" si="89"/>
        <v>0</v>
      </c>
      <c r="AG136" s="40"/>
      <c r="AH136" s="40">
        <f t="shared" si="90"/>
        <v>0</v>
      </c>
      <c r="AI136" s="40">
        <f t="shared" si="91"/>
        <v>0</v>
      </c>
      <c r="AJ136" s="40">
        <f t="shared" si="92"/>
        <v>0</v>
      </c>
      <c r="AK136" s="40">
        <f t="shared" si="93"/>
        <v>0</v>
      </c>
      <c r="AL136" s="40">
        <f t="shared" si="94"/>
        <v>0</v>
      </c>
      <c r="AM136" s="28">
        <f t="shared" si="85"/>
        <v>0</v>
      </c>
    </row>
    <row r="137" spans="1:39" ht="15">
      <c r="A137" s="13">
        <v>1844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61"/>
      <c r="N137" s="61">
        <f t="shared" si="95"/>
        <v>0</v>
      </c>
      <c r="O137" s="61">
        <f t="shared" si="83"/>
        <v>0</v>
      </c>
      <c r="P137" s="61">
        <f t="shared" si="96"/>
        <v>0</v>
      </c>
      <c r="Q137" s="61">
        <f t="shared" si="97"/>
        <v>0</v>
      </c>
      <c r="R137" s="61">
        <f t="shared" si="98"/>
        <v>0</v>
      </c>
      <c r="S137" s="61">
        <f t="shared" si="84"/>
        <v>0</v>
      </c>
      <c r="T137" s="61">
        <f t="shared" si="99"/>
        <v>0</v>
      </c>
      <c r="U137" s="61">
        <f t="shared" si="100"/>
        <v>0</v>
      </c>
      <c r="V137" s="61">
        <f t="shared" si="101"/>
        <v>0</v>
      </c>
      <c r="W137" s="61">
        <f t="shared" si="102"/>
        <v>0</v>
      </c>
      <c r="X137" s="61">
        <f t="shared" si="103"/>
        <v>0</v>
      </c>
      <c r="Y137" s="1"/>
      <c r="Z137" s="18">
        <v>13866</v>
      </c>
      <c r="AA137" s="78">
        <v>0.13866000000000001</v>
      </c>
      <c r="AB137" s="40">
        <f t="shared" si="86"/>
        <v>0</v>
      </c>
      <c r="AC137" s="40"/>
      <c r="AD137" s="40">
        <f t="shared" si="87"/>
        <v>0</v>
      </c>
      <c r="AE137" s="40">
        <f t="shared" si="88"/>
        <v>0</v>
      </c>
      <c r="AF137" s="40">
        <f t="shared" si="89"/>
        <v>0</v>
      </c>
      <c r="AG137" s="40"/>
      <c r="AH137" s="40">
        <f t="shared" si="90"/>
        <v>0</v>
      </c>
      <c r="AI137" s="40">
        <f t="shared" si="91"/>
        <v>0</v>
      </c>
      <c r="AJ137" s="40">
        <f t="shared" si="92"/>
        <v>0</v>
      </c>
      <c r="AK137" s="40">
        <f t="shared" si="93"/>
        <v>0</v>
      </c>
      <c r="AL137" s="40">
        <f t="shared" si="94"/>
        <v>0</v>
      </c>
      <c r="AM137" s="28">
        <f t="shared" si="85"/>
        <v>0</v>
      </c>
    </row>
    <row r="138" spans="1:39" ht="15">
      <c r="A138" s="13">
        <v>1843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61"/>
      <c r="N138" s="61">
        <f t="shared" si="95"/>
        <v>0</v>
      </c>
      <c r="O138" s="61">
        <f t="shared" si="83"/>
        <v>0</v>
      </c>
      <c r="P138" s="61">
        <f t="shared" si="96"/>
        <v>0</v>
      </c>
      <c r="Q138" s="61">
        <f t="shared" si="97"/>
        <v>0</v>
      </c>
      <c r="R138" s="61">
        <f t="shared" si="98"/>
        <v>0</v>
      </c>
      <c r="S138" s="61">
        <f t="shared" si="84"/>
        <v>0</v>
      </c>
      <c r="T138" s="61">
        <f t="shared" si="99"/>
        <v>0</v>
      </c>
      <c r="U138" s="61">
        <f t="shared" si="100"/>
        <v>0</v>
      </c>
      <c r="V138" s="61">
        <f t="shared" si="101"/>
        <v>0</v>
      </c>
      <c r="W138" s="61">
        <f t="shared" si="102"/>
        <v>0</v>
      </c>
      <c r="X138" s="61">
        <f t="shared" si="103"/>
        <v>0</v>
      </c>
      <c r="Y138" s="1"/>
      <c r="Z138" s="18">
        <v>13611.9</v>
      </c>
      <c r="AA138" s="78">
        <v>0.13611899999999999</v>
      </c>
      <c r="AB138" s="40">
        <f t="shared" si="86"/>
        <v>0</v>
      </c>
      <c r="AC138" s="40"/>
      <c r="AD138" s="40">
        <f t="shared" si="87"/>
        <v>0</v>
      </c>
      <c r="AE138" s="40">
        <f t="shared" si="88"/>
        <v>0</v>
      </c>
      <c r="AF138" s="40">
        <f t="shared" si="89"/>
        <v>0</v>
      </c>
      <c r="AG138" s="40"/>
      <c r="AH138" s="40">
        <f t="shared" si="90"/>
        <v>0</v>
      </c>
      <c r="AI138" s="40">
        <f t="shared" si="91"/>
        <v>0</v>
      </c>
      <c r="AJ138" s="40">
        <f t="shared" si="92"/>
        <v>0</v>
      </c>
      <c r="AK138" s="40">
        <f t="shared" si="93"/>
        <v>0</v>
      </c>
      <c r="AL138" s="40">
        <f t="shared" si="94"/>
        <v>0</v>
      </c>
      <c r="AM138" s="28">
        <f t="shared" si="85"/>
        <v>0</v>
      </c>
    </row>
    <row r="139" spans="1:39" ht="15">
      <c r="A139" s="13">
        <v>1842</v>
      </c>
      <c r="B139" s="40">
        <v>38.4</v>
      </c>
      <c r="C139" s="40">
        <v>19.3</v>
      </c>
      <c r="D139" s="40">
        <v>4.5</v>
      </c>
      <c r="E139" s="40">
        <v>3.5</v>
      </c>
      <c r="F139" s="40">
        <v>7.7</v>
      </c>
      <c r="G139" s="40" t="s">
        <v>69</v>
      </c>
      <c r="H139" s="40">
        <v>2</v>
      </c>
      <c r="I139" s="40">
        <v>0.3</v>
      </c>
      <c r="J139" s="40">
        <v>1.8</v>
      </c>
      <c r="K139" s="40">
        <v>19.2</v>
      </c>
      <c r="L139" s="40">
        <f>100-SUM(B139:K139)</f>
        <v>3.2999999999999972</v>
      </c>
      <c r="M139" s="61">
        <v>127.79</v>
      </c>
      <c r="N139" s="61">
        <f t="shared" si="95"/>
        <v>49.071360000000006</v>
      </c>
      <c r="O139" s="61">
        <f t="shared" si="83"/>
        <v>24.663470000000004</v>
      </c>
      <c r="P139" s="61">
        <f t="shared" si="96"/>
        <v>5.7505500000000005</v>
      </c>
      <c r="Q139" s="61">
        <f t="shared" si="97"/>
        <v>4.4726500000000007</v>
      </c>
      <c r="R139" s="61">
        <f t="shared" si="98"/>
        <v>9.839830000000001</v>
      </c>
      <c r="S139" s="61" t="e">
        <f t="shared" si="84"/>
        <v>#VALUE!</v>
      </c>
      <c r="T139" s="61">
        <f t="shared" si="99"/>
        <v>2.5558000000000001</v>
      </c>
      <c r="U139" s="61">
        <f t="shared" si="100"/>
        <v>0.38337000000000004</v>
      </c>
      <c r="V139" s="61">
        <f t="shared" si="101"/>
        <v>2.3002200000000004</v>
      </c>
      <c r="W139" s="61">
        <f t="shared" si="102"/>
        <v>24.535680000000003</v>
      </c>
      <c r="X139" s="61">
        <f t="shared" si="103"/>
        <v>4.2170699999999961</v>
      </c>
      <c r="Y139" s="1"/>
      <c r="Z139" s="18">
        <v>13745.3</v>
      </c>
      <c r="AA139" s="78">
        <v>0.13745299999999999</v>
      </c>
      <c r="AB139" s="40">
        <f t="shared" si="86"/>
        <v>3.5700464886179279</v>
      </c>
      <c r="AC139" s="40" t="s">
        <v>69</v>
      </c>
      <c r="AD139" s="40">
        <f t="shared" si="87"/>
        <v>0.41836482288491345</v>
      </c>
      <c r="AE139" s="40">
        <f t="shared" si="88"/>
        <v>0.32539486224382158</v>
      </c>
      <c r="AF139" s="40">
        <f t="shared" si="89"/>
        <v>0.71586869693640742</v>
      </c>
      <c r="AG139" s="40" t="s">
        <v>69</v>
      </c>
      <c r="AH139" s="40">
        <f t="shared" si="90"/>
        <v>0.18593992128218373</v>
      </c>
      <c r="AI139" s="40">
        <f t="shared" si="91"/>
        <v>2.7890988192327562E-2</v>
      </c>
      <c r="AJ139" s="40">
        <f t="shared" si="92"/>
        <v>0.1673459291539654</v>
      </c>
      <c r="AK139" s="40">
        <f t="shared" si="93"/>
        <v>1.785023244308964</v>
      </c>
      <c r="AL139" s="40">
        <f t="shared" si="94"/>
        <v>0.30680087011560286</v>
      </c>
      <c r="AM139" s="28">
        <f t="shared" si="85"/>
        <v>7.502675823736114</v>
      </c>
    </row>
    <row r="140" spans="1:39" ht="15">
      <c r="A140" s="13">
        <v>1841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61"/>
      <c r="N140" s="61">
        <f t="shared" si="95"/>
        <v>0</v>
      </c>
      <c r="O140" s="61">
        <f t="shared" si="83"/>
        <v>0</v>
      </c>
      <c r="P140" s="61">
        <f t="shared" si="96"/>
        <v>0</v>
      </c>
      <c r="Q140" s="61">
        <f t="shared" si="97"/>
        <v>0</v>
      </c>
      <c r="R140" s="61">
        <f t="shared" si="98"/>
        <v>0</v>
      </c>
      <c r="S140" s="61">
        <f t="shared" si="84"/>
        <v>0</v>
      </c>
      <c r="T140" s="61">
        <f t="shared" si="99"/>
        <v>0</v>
      </c>
      <c r="U140" s="61">
        <f t="shared" si="100"/>
        <v>0</v>
      </c>
      <c r="V140" s="61">
        <f t="shared" si="101"/>
        <v>0</v>
      </c>
      <c r="W140" s="61">
        <f t="shared" si="102"/>
        <v>0</v>
      </c>
      <c r="X140" s="61">
        <f t="shared" si="103"/>
        <v>0</v>
      </c>
      <c r="Y140" s="1"/>
      <c r="Z140" s="18">
        <v>14067.4</v>
      </c>
      <c r="AA140" s="78">
        <v>0.14067399999999999</v>
      </c>
      <c r="AB140" s="40">
        <f t="shared" si="86"/>
        <v>0</v>
      </c>
      <c r="AC140" s="40"/>
      <c r="AD140" s="40">
        <f t="shared" si="87"/>
        <v>0</v>
      </c>
      <c r="AE140" s="40">
        <f t="shared" si="88"/>
        <v>0</v>
      </c>
      <c r="AF140" s="40">
        <f t="shared" si="89"/>
        <v>0</v>
      </c>
      <c r="AG140" s="40"/>
      <c r="AH140" s="40">
        <f t="shared" si="90"/>
        <v>0</v>
      </c>
      <c r="AI140" s="40">
        <f t="shared" si="91"/>
        <v>0</v>
      </c>
      <c r="AJ140" s="40">
        <f t="shared" si="92"/>
        <v>0</v>
      </c>
      <c r="AK140" s="40">
        <f t="shared" si="93"/>
        <v>0</v>
      </c>
      <c r="AL140" s="40">
        <f t="shared" si="94"/>
        <v>0</v>
      </c>
      <c r="AM140" s="28">
        <f t="shared" si="85"/>
        <v>0</v>
      </c>
    </row>
    <row r="141" spans="1:39" ht="15">
      <c r="A141" s="13">
        <v>1840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61"/>
      <c r="N141" s="61">
        <f t="shared" si="95"/>
        <v>0</v>
      </c>
      <c r="O141" s="61">
        <f t="shared" si="83"/>
        <v>0</v>
      </c>
      <c r="P141" s="61">
        <f t="shared" si="96"/>
        <v>0</v>
      </c>
      <c r="Q141" s="61">
        <f t="shared" si="97"/>
        <v>0</v>
      </c>
      <c r="R141" s="61">
        <f t="shared" si="98"/>
        <v>0</v>
      </c>
      <c r="S141" s="61">
        <f t="shared" si="84"/>
        <v>0</v>
      </c>
      <c r="T141" s="61">
        <f t="shared" si="99"/>
        <v>0</v>
      </c>
      <c r="U141" s="61">
        <f t="shared" si="100"/>
        <v>0</v>
      </c>
      <c r="V141" s="61">
        <f t="shared" si="101"/>
        <v>0</v>
      </c>
      <c r="W141" s="61">
        <f t="shared" si="102"/>
        <v>0</v>
      </c>
      <c r="X141" s="61">
        <f t="shared" si="103"/>
        <v>0</v>
      </c>
      <c r="Y141" s="1"/>
      <c r="Z141" s="18">
        <v>13465.9</v>
      </c>
      <c r="AA141" s="78">
        <v>0.134659</v>
      </c>
      <c r="AB141" s="40">
        <f t="shared" si="86"/>
        <v>0</v>
      </c>
      <c r="AC141" s="40"/>
      <c r="AD141" s="40">
        <f t="shared" si="87"/>
        <v>0</v>
      </c>
      <c r="AE141" s="40">
        <f t="shared" si="88"/>
        <v>0</v>
      </c>
      <c r="AF141" s="40">
        <f t="shared" si="89"/>
        <v>0</v>
      </c>
      <c r="AG141" s="40"/>
      <c r="AH141" s="40">
        <f t="shared" si="90"/>
        <v>0</v>
      </c>
      <c r="AI141" s="40">
        <f t="shared" si="91"/>
        <v>0</v>
      </c>
      <c r="AJ141" s="40">
        <f t="shared" si="92"/>
        <v>0</v>
      </c>
      <c r="AK141" s="40">
        <f t="shared" si="93"/>
        <v>0</v>
      </c>
      <c r="AL141" s="40">
        <f t="shared" si="94"/>
        <v>0</v>
      </c>
      <c r="AM141" s="28">
        <f t="shared" si="85"/>
        <v>0</v>
      </c>
    </row>
    <row r="142" spans="1:39" ht="15">
      <c r="A142" s="13">
        <v>1839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61"/>
      <c r="N142" s="61">
        <f t="shared" si="95"/>
        <v>0</v>
      </c>
      <c r="O142" s="61">
        <f t="shared" ref="O142:O159" si="104">C142*$M142/100</f>
        <v>0</v>
      </c>
      <c r="P142" s="61">
        <f t="shared" si="96"/>
        <v>0</v>
      </c>
      <c r="Q142" s="61">
        <f t="shared" si="97"/>
        <v>0</v>
      </c>
      <c r="R142" s="61">
        <f t="shared" si="98"/>
        <v>0</v>
      </c>
      <c r="S142" s="61">
        <f t="shared" ref="S142:S158" si="105">G142*$M142/100</f>
        <v>0</v>
      </c>
      <c r="T142" s="61">
        <f t="shared" si="99"/>
        <v>0</v>
      </c>
      <c r="U142" s="61">
        <f t="shared" si="100"/>
        <v>0</v>
      </c>
      <c r="V142" s="61">
        <f t="shared" si="101"/>
        <v>0</v>
      </c>
      <c r="W142" s="61">
        <f t="shared" si="102"/>
        <v>0</v>
      </c>
      <c r="X142" s="61">
        <f t="shared" si="103"/>
        <v>0</v>
      </c>
      <c r="Y142" s="1"/>
      <c r="Z142" s="18">
        <v>12546.4</v>
      </c>
      <c r="AA142" s="78">
        <v>0.12546399999999999</v>
      </c>
      <c r="AB142" s="40">
        <f t="shared" si="86"/>
        <v>0</v>
      </c>
      <c r="AC142" s="40"/>
      <c r="AD142" s="40">
        <f t="shared" si="87"/>
        <v>0</v>
      </c>
      <c r="AE142" s="40">
        <f t="shared" si="88"/>
        <v>0</v>
      </c>
      <c r="AF142" s="40">
        <f t="shared" si="89"/>
        <v>0</v>
      </c>
      <c r="AG142" s="40"/>
      <c r="AH142" s="40">
        <f t="shared" si="90"/>
        <v>0</v>
      </c>
      <c r="AI142" s="40">
        <f t="shared" si="91"/>
        <v>0</v>
      </c>
      <c r="AJ142" s="40">
        <f t="shared" si="92"/>
        <v>0</v>
      </c>
      <c r="AK142" s="40">
        <f t="shared" si="93"/>
        <v>0</v>
      </c>
      <c r="AL142" s="40">
        <f t="shared" si="94"/>
        <v>0</v>
      </c>
      <c r="AM142" s="28">
        <f t="shared" si="85"/>
        <v>0</v>
      </c>
    </row>
    <row r="143" spans="1:39" ht="15">
      <c r="A143" s="13">
        <v>1838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61"/>
      <c r="N143" s="61">
        <f t="shared" si="95"/>
        <v>0</v>
      </c>
      <c r="O143" s="61">
        <f t="shared" si="104"/>
        <v>0</v>
      </c>
      <c r="P143" s="61">
        <f t="shared" si="96"/>
        <v>0</v>
      </c>
      <c r="Q143" s="61">
        <f t="shared" si="97"/>
        <v>0</v>
      </c>
      <c r="R143" s="61">
        <f t="shared" si="98"/>
        <v>0</v>
      </c>
      <c r="S143" s="61">
        <f t="shared" si="105"/>
        <v>0</v>
      </c>
      <c r="T143" s="61">
        <f t="shared" si="99"/>
        <v>0</v>
      </c>
      <c r="U143" s="61">
        <f t="shared" si="100"/>
        <v>0</v>
      </c>
      <c r="V143" s="61">
        <f t="shared" si="101"/>
        <v>0</v>
      </c>
      <c r="W143" s="61">
        <f t="shared" si="102"/>
        <v>0</v>
      </c>
      <c r="X143" s="61">
        <f t="shared" si="103"/>
        <v>0</v>
      </c>
      <c r="Y143" s="1"/>
      <c r="Z143" s="18">
        <v>12920.8</v>
      </c>
      <c r="AA143" s="78">
        <v>0.12920799999999999</v>
      </c>
      <c r="AB143" s="40">
        <f t="shared" si="86"/>
        <v>0</v>
      </c>
      <c r="AC143" s="40"/>
      <c r="AD143" s="40">
        <f t="shared" si="87"/>
        <v>0</v>
      </c>
      <c r="AE143" s="40">
        <f t="shared" si="88"/>
        <v>0</v>
      </c>
      <c r="AF143" s="40">
        <f t="shared" si="89"/>
        <v>0</v>
      </c>
      <c r="AG143" s="40"/>
      <c r="AH143" s="40">
        <f t="shared" si="90"/>
        <v>0</v>
      </c>
      <c r="AI143" s="40">
        <f t="shared" si="91"/>
        <v>0</v>
      </c>
      <c r="AJ143" s="40">
        <f t="shared" si="92"/>
        <v>0</v>
      </c>
      <c r="AK143" s="40">
        <f t="shared" si="93"/>
        <v>0</v>
      </c>
      <c r="AL143" s="40">
        <f t="shared" si="94"/>
        <v>0</v>
      </c>
      <c r="AM143" s="28">
        <f t="shared" si="85"/>
        <v>0</v>
      </c>
    </row>
    <row r="144" spans="1:39" ht="15">
      <c r="A144" s="13">
        <v>1837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61"/>
      <c r="N144" s="61">
        <f t="shared" si="95"/>
        <v>0</v>
      </c>
      <c r="O144" s="61">
        <f t="shared" si="104"/>
        <v>0</v>
      </c>
      <c r="P144" s="61">
        <f t="shared" si="96"/>
        <v>0</v>
      </c>
      <c r="Q144" s="61">
        <f t="shared" si="97"/>
        <v>0</v>
      </c>
      <c r="R144" s="61">
        <f t="shared" si="98"/>
        <v>0</v>
      </c>
      <c r="S144" s="61">
        <f t="shared" si="105"/>
        <v>0</v>
      </c>
      <c r="T144" s="61">
        <f t="shared" si="99"/>
        <v>0</v>
      </c>
      <c r="U144" s="61">
        <f t="shared" si="100"/>
        <v>0</v>
      </c>
      <c r="V144" s="61">
        <f t="shared" si="101"/>
        <v>0</v>
      </c>
      <c r="W144" s="61">
        <f t="shared" si="102"/>
        <v>0</v>
      </c>
      <c r="X144" s="61">
        <f t="shared" si="103"/>
        <v>0</v>
      </c>
      <c r="Y144" s="1"/>
      <c r="Z144" s="18">
        <v>11966.9</v>
      </c>
      <c r="AA144" s="78">
        <v>0.119669</v>
      </c>
      <c r="AB144" s="40">
        <f t="shared" si="86"/>
        <v>0</v>
      </c>
      <c r="AC144" s="40"/>
      <c r="AD144" s="40">
        <f t="shared" si="87"/>
        <v>0</v>
      </c>
      <c r="AE144" s="40">
        <f t="shared" si="88"/>
        <v>0</v>
      </c>
      <c r="AF144" s="40">
        <f t="shared" si="89"/>
        <v>0</v>
      </c>
      <c r="AG144" s="40"/>
      <c r="AH144" s="40">
        <f t="shared" si="90"/>
        <v>0</v>
      </c>
      <c r="AI144" s="40">
        <f t="shared" si="91"/>
        <v>0</v>
      </c>
      <c r="AJ144" s="40">
        <f t="shared" si="92"/>
        <v>0</v>
      </c>
      <c r="AK144" s="40">
        <f t="shared" si="93"/>
        <v>0</v>
      </c>
      <c r="AL144" s="40">
        <f t="shared" si="94"/>
        <v>0</v>
      </c>
      <c r="AM144" s="28">
        <f t="shared" si="85"/>
        <v>0</v>
      </c>
    </row>
    <row r="145" spans="1:39" ht="15">
      <c r="A145" s="13">
        <v>1836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61"/>
      <c r="N145" s="61">
        <f t="shared" si="95"/>
        <v>0</v>
      </c>
      <c r="O145" s="61">
        <f t="shared" si="104"/>
        <v>0</v>
      </c>
      <c r="P145" s="61">
        <f t="shared" si="96"/>
        <v>0</v>
      </c>
      <c r="Q145" s="61">
        <f t="shared" si="97"/>
        <v>0</v>
      </c>
      <c r="R145" s="61">
        <f t="shared" si="98"/>
        <v>0</v>
      </c>
      <c r="S145" s="61">
        <f t="shared" si="105"/>
        <v>0</v>
      </c>
      <c r="T145" s="61">
        <f t="shared" si="99"/>
        <v>0</v>
      </c>
      <c r="U145" s="61">
        <f t="shared" si="100"/>
        <v>0</v>
      </c>
      <c r="V145" s="61">
        <f t="shared" si="101"/>
        <v>0</v>
      </c>
      <c r="W145" s="61">
        <f t="shared" si="102"/>
        <v>0</v>
      </c>
      <c r="X145" s="61">
        <f t="shared" si="103"/>
        <v>0</v>
      </c>
      <c r="Y145" s="1"/>
      <c r="Z145" s="18">
        <v>12452.2</v>
      </c>
      <c r="AA145" s="78">
        <v>0.12452199999999999</v>
      </c>
      <c r="AB145" s="40">
        <f t="shared" si="86"/>
        <v>0</v>
      </c>
      <c r="AC145" s="40"/>
      <c r="AD145" s="40">
        <f t="shared" si="87"/>
        <v>0</v>
      </c>
      <c r="AE145" s="40">
        <f t="shared" si="88"/>
        <v>0</v>
      </c>
      <c r="AF145" s="40">
        <f t="shared" si="89"/>
        <v>0</v>
      </c>
      <c r="AG145" s="40"/>
      <c r="AH145" s="40">
        <f t="shared" si="90"/>
        <v>0</v>
      </c>
      <c r="AI145" s="40">
        <f t="shared" si="91"/>
        <v>0</v>
      </c>
      <c r="AJ145" s="40">
        <f t="shared" si="92"/>
        <v>0</v>
      </c>
      <c r="AK145" s="40">
        <f t="shared" si="93"/>
        <v>0</v>
      </c>
      <c r="AL145" s="40">
        <f t="shared" si="94"/>
        <v>0</v>
      </c>
      <c r="AM145" s="28">
        <f t="shared" si="85"/>
        <v>0</v>
      </c>
    </row>
    <row r="146" spans="1:39" ht="15">
      <c r="A146" s="13">
        <v>1835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61"/>
      <c r="N146" s="61">
        <f t="shared" si="95"/>
        <v>0</v>
      </c>
      <c r="O146" s="61">
        <f t="shared" si="104"/>
        <v>0</v>
      </c>
      <c r="P146" s="61">
        <f t="shared" si="96"/>
        <v>0</v>
      </c>
      <c r="Q146" s="61">
        <f t="shared" si="97"/>
        <v>0</v>
      </c>
      <c r="R146" s="61">
        <f t="shared" si="98"/>
        <v>0</v>
      </c>
      <c r="S146" s="61">
        <f t="shared" si="105"/>
        <v>0</v>
      </c>
      <c r="T146" s="61">
        <f t="shared" si="99"/>
        <v>0</v>
      </c>
      <c r="U146" s="61">
        <f t="shared" si="100"/>
        <v>0</v>
      </c>
      <c r="V146" s="61">
        <f t="shared" si="101"/>
        <v>0</v>
      </c>
      <c r="W146" s="61">
        <f t="shared" si="102"/>
        <v>0</v>
      </c>
      <c r="X146" s="61">
        <f t="shared" si="103"/>
        <v>0</v>
      </c>
      <c r="Y146" s="1"/>
      <c r="Z146" s="18">
        <v>12196.9</v>
      </c>
      <c r="AA146" s="78">
        <v>0.12196899999999999</v>
      </c>
      <c r="AB146" s="40">
        <f t="shared" si="86"/>
        <v>0</v>
      </c>
      <c r="AC146" s="40"/>
      <c r="AD146" s="40">
        <f t="shared" si="87"/>
        <v>0</v>
      </c>
      <c r="AE146" s="40">
        <f t="shared" si="88"/>
        <v>0</v>
      </c>
      <c r="AF146" s="40">
        <f t="shared" si="89"/>
        <v>0</v>
      </c>
      <c r="AG146" s="40"/>
      <c r="AH146" s="40">
        <f t="shared" si="90"/>
        <v>0</v>
      </c>
      <c r="AI146" s="40">
        <f t="shared" si="91"/>
        <v>0</v>
      </c>
      <c r="AJ146" s="40">
        <f t="shared" si="92"/>
        <v>0</v>
      </c>
      <c r="AK146" s="40">
        <f t="shared" si="93"/>
        <v>0</v>
      </c>
      <c r="AL146" s="40">
        <f t="shared" si="94"/>
        <v>0</v>
      </c>
      <c r="AM146" s="28">
        <f t="shared" si="85"/>
        <v>0</v>
      </c>
    </row>
    <row r="147" spans="1:39" ht="15">
      <c r="A147" s="13">
        <v>1834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61"/>
      <c r="N147" s="61">
        <f t="shared" si="95"/>
        <v>0</v>
      </c>
      <c r="O147" s="61">
        <f t="shared" si="104"/>
        <v>0</v>
      </c>
      <c r="P147" s="61">
        <f t="shared" si="96"/>
        <v>0</v>
      </c>
      <c r="Q147" s="61">
        <f t="shared" si="97"/>
        <v>0</v>
      </c>
      <c r="R147" s="61">
        <f t="shared" si="98"/>
        <v>0</v>
      </c>
      <c r="S147" s="61">
        <f t="shared" si="105"/>
        <v>0</v>
      </c>
      <c r="T147" s="61">
        <f t="shared" si="99"/>
        <v>0</v>
      </c>
      <c r="U147" s="61">
        <f t="shared" si="100"/>
        <v>0</v>
      </c>
      <c r="V147" s="61">
        <f t="shared" si="101"/>
        <v>0</v>
      </c>
      <c r="W147" s="61">
        <f t="shared" si="102"/>
        <v>0</v>
      </c>
      <c r="X147" s="61">
        <f t="shared" si="103"/>
        <v>0</v>
      </c>
      <c r="Y147" s="1"/>
      <c r="Z147" s="18">
        <v>11581.9</v>
      </c>
      <c r="AA147" s="78">
        <v>0.11581900000000001</v>
      </c>
      <c r="AB147" s="40">
        <f t="shared" si="86"/>
        <v>0</v>
      </c>
      <c r="AC147" s="40"/>
      <c r="AD147" s="40">
        <f t="shared" si="87"/>
        <v>0</v>
      </c>
      <c r="AE147" s="40">
        <f t="shared" si="88"/>
        <v>0</v>
      </c>
      <c r="AF147" s="40">
        <f t="shared" si="89"/>
        <v>0</v>
      </c>
      <c r="AG147" s="40"/>
      <c r="AH147" s="40">
        <f t="shared" si="90"/>
        <v>0</v>
      </c>
      <c r="AI147" s="40">
        <f t="shared" si="91"/>
        <v>0</v>
      </c>
      <c r="AJ147" s="40">
        <f t="shared" si="92"/>
        <v>0</v>
      </c>
      <c r="AK147" s="40">
        <f t="shared" si="93"/>
        <v>0</v>
      </c>
      <c r="AL147" s="40">
        <f t="shared" si="94"/>
        <v>0</v>
      </c>
      <c r="AM147" s="28">
        <f t="shared" si="85"/>
        <v>0</v>
      </c>
    </row>
    <row r="148" spans="1:39" ht="15">
      <c r="A148" s="13">
        <v>1833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61"/>
      <c r="N148" s="61">
        <f t="shared" si="95"/>
        <v>0</v>
      </c>
      <c r="O148" s="61">
        <f t="shared" si="104"/>
        <v>0</v>
      </c>
      <c r="P148" s="61">
        <f t="shared" si="96"/>
        <v>0</v>
      </c>
      <c r="Q148" s="61">
        <f t="shared" si="97"/>
        <v>0</v>
      </c>
      <c r="R148" s="61">
        <f t="shared" si="98"/>
        <v>0</v>
      </c>
      <c r="S148" s="61">
        <f t="shared" si="105"/>
        <v>0</v>
      </c>
      <c r="T148" s="61">
        <f t="shared" si="99"/>
        <v>0</v>
      </c>
      <c r="U148" s="61">
        <f t="shared" si="100"/>
        <v>0</v>
      </c>
      <c r="V148" s="61">
        <f t="shared" si="101"/>
        <v>0</v>
      </c>
      <c r="W148" s="61">
        <f t="shared" si="102"/>
        <v>0</v>
      </c>
      <c r="X148" s="61">
        <f t="shared" si="103"/>
        <v>0</v>
      </c>
      <c r="Y148" s="1"/>
      <c r="Z148" s="18">
        <v>11440.5</v>
      </c>
      <c r="AA148" s="78">
        <v>0.11440500000000001</v>
      </c>
      <c r="AB148" s="40">
        <f t="shared" si="86"/>
        <v>0</v>
      </c>
      <c r="AC148" s="40"/>
      <c r="AD148" s="40">
        <f t="shared" si="87"/>
        <v>0</v>
      </c>
      <c r="AE148" s="40">
        <f t="shared" si="88"/>
        <v>0</v>
      </c>
      <c r="AF148" s="40">
        <f t="shared" si="89"/>
        <v>0</v>
      </c>
      <c r="AG148" s="40"/>
      <c r="AH148" s="40">
        <f t="shared" si="90"/>
        <v>0</v>
      </c>
      <c r="AI148" s="40">
        <f t="shared" si="91"/>
        <v>0</v>
      </c>
      <c r="AJ148" s="40">
        <f t="shared" si="92"/>
        <v>0</v>
      </c>
      <c r="AK148" s="40">
        <f t="shared" si="93"/>
        <v>0</v>
      </c>
      <c r="AL148" s="40">
        <f t="shared" si="94"/>
        <v>0</v>
      </c>
      <c r="AM148" s="28">
        <f t="shared" si="85"/>
        <v>0</v>
      </c>
    </row>
    <row r="149" spans="1:39" ht="15">
      <c r="A149" s="13">
        <v>1832</v>
      </c>
      <c r="B149" s="40">
        <v>35.700000000000003</v>
      </c>
      <c r="C149" s="40">
        <v>20.3</v>
      </c>
      <c r="D149" s="40">
        <v>5.4</v>
      </c>
      <c r="E149" s="40">
        <v>2.1</v>
      </c>
      <c r="F149" s="40">
        <v>7.4</v>
      </c>
      <c r="G149" s="40" t="s">
        <v>69</v>
      </c>
      <c r="H149" s="40">
        <v>2.1</v>
      </c>
      <c r="I149" s="40">
        <v>0.3</v>
      </c>
      <c r="J149" s="40">
        <v>1</v>
      </c>
      <c r="K149" s="40">
        <v>22.7</v>
      </c>
      <c r="L149" s="40">
        <f>100-SUM(B149:K149)</f>
        <v>3</v>
      </c>
      <c r="M149" s="61">
        <v>106.99</v>
      </c>
      <c r="N149" s="61">
        <f t="shared" si="95"/>
        <v>38.195430000000002</v>
      </c>
      <c r="O149" s="61">
        <f t="shared" si="104"/>
        <v>21.718969999999999</v>
      </c>
      <c r="P149" s="61">
        <f t="shared" si="96"/>
        <v>5.7774599999999996</v>
      </c>
      <c r="Q149" s="61">
        <f t="shared" si="97"/>
        <v>2.2467899999999998</v>
      </c>
      <c r="R149" s="61">
        <f t="shared" si="98"/>
        <v>7.9172599999999997</v>
      </c>
      <c r="S149" s="61" t="e">
        <f t="shared" si="105"/>
        <v>#VALUE!</v>
      </c>
      <c r="T149" s="61">
        <f t="shared" si="99"/>
        <v>2.2467899999999998</v>
      </c>
      <c r="U149" s="61">
        <f t="shared" si="100"/>
        <v>0.32096999999999992</v>
      </c>
      <c r="V149" s="79">
        <f t="shared" si="101"/>
        <v>1.0698999999999999</v>
      </c>
      <c r="W149" s="61">
        <f t="shared" si="102"/>
        <v>24.286729999999999</v>
      </c>
      <c r="X149" s="61">
        <f t="shared" si="103"/>
        <v>3.2096999999999998</v>
      </c>
      <c r="Y149" s="1"/>
      <c r="Z149" s="18">
        <v>11581.2</v>
      </c>
      <c r="AA149" s="78">
        <v>0.115812</v>
      </c>
      <c r="AB149" s="40">
        <f t="shared" si="86"/>
        <v>3.2980546057403384</v>
      </c>
      <c r="AC149" s="40" t="s">
        <v>69</v>
      </c>
      <c r="AD149" s="40">
        <f t="shared" si="87"/>
        <v>0.49886540254895867</v>
      </c>
      <c r="AE149" s="40">
        <f t="shared" si="88"/>
        <v>0.19400321210237281</v>
      </c>
      <c r="AF149" s="40">
        <f t="shared" si="89"/>
        <v>0.68363036645598041</v>
      </c>
      <c r="AG149" s="40" t="s">
        <v>69</v>
      </c>
      <c r="AH149" s="40">
        <f t="shared" si="90"/>
        <v>0.19400321210237281</v>
      </c>
      <c r="AI149" s="40">
        <f t="shared" si="91"/>
        <v>2.7714744586053257E-2</v>
      </c>
      <c r="AJ149" s="40">
        <f t="shared" si="92"/>
        <v>9.2382481953510856E-2</v>
      </c>
      <c r="AK149" s="40">
        <f t="shared" si="93"/>
        <v>2.0970823403446968</v>
      </c>
      <c r="AL149" s="40">
        <f t="shared" si="94"/>
        <v>0.27714744586053258</v>
      </c>
      <c r="AM149" s="28">
        <f t="shared" si="85"/>
        <v>7.3628838116948154</v>
      </c>
    </row>
    <row r="150" spans="1:39" ht="15">
      <c r="A150" s="13">
        <v>1831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61"/>
      <c r="N150" s="61">
        <f t="shared" si="95"/>
        <v>0</v>
      </c>
      <c r="O150" s="61">
        <f t="shared" si="104"/>
        <v>0</v>
      </c>
      <c r="P150" s="61">
        <f t="shared" si="96"/>
        <v>0</v>
      </c>
      <c r="Q150" s="61">
        <f t="shared" si="97"/>
        <v>0</v>
      </c>
      <c r="R150" s="61">
        <f t="shared" si="98"/>
        <v>0</v>
      </c>
      <c r="S150" s="61">
        <f t="shared" si="105"/>
        <v>0</v>
      </c>
      <c r="T150" s="61">
        <f t="shared" si="99"/>
        <v>0</v>
      </c>
      <c r="U150" s="61">
        <f t="shared" si="100"/>
        <v>0</v>
      </c>
      <c r="V150" s="61">
        <f t="shared" si="101"/>
        <v>0</v>
      </c>
      <c r="W150" s="61">
        <f t="shared" si="102"/>
        <v>0</v>
      </c>
      <c r="X150" s="61">
        <f t="shared" si="103"/>
        <v>0</v>
      </c>
      <c r="Y150" s="1"/>
      <c r="Z150" s="18">
        <v>11082.4</v>
      </c>
      <c r="AA150" s="78">
        <v>0.11082400000000001</v>
      </c>
      <c r="AB150" s="40">
        <f t="shared" si="86"/>
        <v>0</v>
      </c>
      <c r="AC150" s="40"/>
      <c r="AD150" s="40">
        <f t="shared" si="87"/>
        <v>0</v>
      </c>
      <c r="AE150" s="40">
        <f t="shared" si="88"/>
        <v>0</v>
      </c>
      <c r="AF150" s="40">
        <f t="shared" si="89"/>
        <v>0</v>
      </c>
      <c r="AG150" s="40"/>
      <c r="AH150" s="40">
        <f t="shared" si="90"/>
        <v>0</v>
      </c>
      <c r="AI150" s="40">
        <f t="shared" si="91"/>
        <v>0</v>
      </c>
      <c r="AJ150" s="40">
        <f t="shared" si="92"/>
        <v>0</v>
      </c>
      <c r="AK150" s="40">
        <f t="shared" si="93"/>
        <v>0</v>
      </c>
      <c r="AL150" s="40">
        <f t="shared" si="94"/>
        <v>0</v>
      </c>
      <c r="AM150" s="28">
        <f t="shared" si="85"/>
        <v>0</v>
      </c>
    </row>
    <row r="151" spans="1:39" ht="15">
      <c r="A151" s="13">
        <v>1830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61"/>
      <c r="N151" s="61">
        <f t="shared" si="95"/>
        <v>0</v>
      </c>
      <c r="O151" s="61">
        <f t="shared" si="104"/>
        <v>0</v>
      </c>
      <c r="P151" s="61">
        <f t="shared" si="96"/>
        <v>0</v>
      </c>
      <c r="Q151" s="61">
        <f t="shared" si="97"/>
        <v>0</v>
      </c>
      <c r="R151" s="61">
        <f t="shared" si="98"/>
        <v>0</v>
      </c>
      <c r="S151" s="61">
        <f t="shared" si="105"/>
        <v>0</v>
      </c>
      <c r="T151" s="61">
        <f t="shared" si="99"/>
        <v>0</v>
      </c>
      <c r="U151" s="61">
        <f t="shared" si="100"/>
        <v>0</v>
      </c>
      <c r="V151" s="61">
        <f t="shared" si="101"/>
        <v>0</v>
      </c>
      <c r="W151" s="61">
        <f t="shared" si="102"/>
        <v>0</v>
      </c>
      <c r="X151" s="61">
        <f t="shared" si="103"/>
        <v>0</v>
      </c>
      <c r="Y151" s="1"/>
      <c r="Z151" s="18">
        <v>11422</v>
      </c>
      <c r="AA151" s="78">
        <v>0.11422</v>
      </c>
      <c r="AB151" s="40">
        <f t="shared" si="86"/>
        <v>0</v>
      </c>
      <c r="AC151" s="40"/>
      <c r="AD151" s="40">
        <f t="shared" si="87"/>
        <v>0</v>
      </c>
      <c r="AE151" s="40">
        <f t="shared" si="88"/>
        <v>0</v>
      </c>
      <c r="AF151" s="40">
        <f t="shared" si="89"/>
        <v>0</v>
      </c>
      <c r="AG151" s="40"/>
      <c r="AH151" s="40">
        <f t="shared" si="90"/>
        <v>0</v>
      </c>
      <c r="AI151" s="40">
        <f t="shared" si="91"/>
        <v>0</v>
      </c>
      <c r="AJ151" s="40">
        <f t="shared" si="92"/>
        <v>0</v>
      </c>
      <c r="AK151" s="40">
        <f t="shared" si="93"/>
        <v>0</v>
      </c>
      <c r="AL151" s="40">
        <f t="shared" si="94"/>
        <v>0</v>
      </c>
      <c r="AM151" s="28">
        <f t="shared" si="85"/>
        <v>0</v>
      </c>
    </row>
    <row r="152" spans="1:39" ht="15">
      <c r="A152" s="13">
        <v>1829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61"/>
      <c r="N152" s="61">
        <f t="shared" si="95"/>
        <v>0</v>
      </c>
      <c r="O152" s="61">
        <f t="shared" si="104"/>
        <v>0</v>
      </c>
      <c r="P152" s="61">
        <f t="shared" si="96"/>
        <v>0</v>
      </c>
      <c r="Q152" s="61">
        <f t="shared" si="97"/>
        <v>0</v>
      </c>
      <c r="R152" s="61">
        <f t="shared" si="98"/>
        <v>0</v>
      </c>
      <c r="S152" s="61">
        <f t="shared" si="105"/>
        <v>0</v>
      </c>
      <c r="T152" s="61">
        <f t="shared" si="99"/>
        <v>0</v>
      </c>
      <c r="U152" s="61">
        <f t="shared" si="100"/>
        <v>0</v>
      </c>
      <c r="V152" s="61">
        <f t="shared" si="101"/>
        <v>0</v>
      </c>
      <c r="W152" s="61">
        <f t="shared" si="102"/>
        <v>0</v>
      </c>
      <c r="X152" s="61">
        <f t="shared" si="103"/>
        <v>0</v>
      </c>
      <c r="Y152" s="1"/>
      <c r="Z152" s="18">
        <v>11322.7</v>
      </c>
      <c r="AA152" s="78">
        <v>0.11322699999999999</v>
      </c>
      <c r="AB152" s="40">
        <f t="shared" si="86"/>
        <v>0</v>
      </c>
      <c r="AC152" s="40"/>
      <c r="AD152" s="40">
        <f t="shared" si="87"/>
        <v>0</v>
      </c>
      <c r="AE152" s="40">
        <f t="shared" si="88"/>
        <v>0</v>
      </c>
      <c r="AF152" s="40">
        <f t="shared" si="89"/>
        <v>0</v>
      </c>
      <c r="AG152" s="40"/>
      <c r="AH152" s="40">
        <f t="shared" si="90"/>
        <v>0</v>
      </c>
      <c r="AI152" s="40">
        <f t="shared" si="91"/>
        <v>0</v>
      </c>
      <c r="AJ152" s="40">
        <f t="shared" si="92"/>
        <v>0</v>
      </c>
      <c r="AK152" s="40">
        <f t="shared" si="93"/>
        <v>0</v>
      </c>
      <c r="AL152" s="40">
        <f t="shared" si="94"/>
        <v>0</v>
      </c>
      <c r="AM152" s="28">
        <f t="shared" si="85"/>
        <v>0</v>
      </c>
    </row>
    <row r="153" spans="1:39" ht="15">
      <c r="A153" s="13">
        <v>1828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61"/>
      <c r="N153" s="61">
        <f t="shared" si="95"/>
        <v>0</v>
      </c>
      <c r="O153" s="61">
        <f t="shared" si="104"/>
        <v>0</v>
      </c>
      <c r="P153" s="61">
        <f t="shared" si="96"/>
        <v>0</v>
      </c>
      <c r="Q153" s="61">
        <f t="shared" si="97"/>
        <v>0</v>
      </c>
      <c r="R153" s="61">
        <f t="shared" si="98"/>
        <v>0</v>
      </c>
      <c r="S153" s="61">
        <f t="shared" si="105"/>
        <v>0</v>
      </c>
      <c r="T153" s="61">
        <f t="shared" si="99"/>
        <v>0</v>
      </c>
      <c r="U153" s="61">
        <f t="shared" si="100"/>
        <v>0</v>
      </c>
      <c r="V153" s="61">
        <f t="shared" si="101"/>
        <v>0</v>
      </c>
      <c r="W153" s="61">
        <f t="shared" si="102"/>
        <v>0</v>
      </c>
      <c r="X153" s="61">
        <f t="shared" si="103"/>
        <v>0</v>
      </c>
      <c r="Y153" s="1"/>
      <c r="Z153" s="18">
        <v>10498.1</v>
      </c>
      <c r="AA153" s="78">
        <v>0.104981</v>
      </c>
      <c r="AB153" s="40">
        <f t="shared" si="86"/>
        <v>0</v>
      </c>
      <c r="AC153" s="40"/>
      <c r="AD153" s="40">
        <f t="shared" si="87"/>
        <v>0</v>
      </c>
      <c r="AE153" s="40">
        <f t="shared" si="88"/>
        <v>0</v>
      </c>
      <c r="AF153" s="40">
        <f t="shared" si="89"/>
        <v>0</v>
      </c>
      <c r="AG153" s="40"/>
      <c r="AH153" s="40">
        <f t="shared" si="90"/>
        <v>0</v>
      </c>
      <c r="AI153" s="40">
        <f t="shared" si="91"/>
        <v>0</v>
      </c>
      <c r="AJ153" s="40">
        <f t="shared" si="92"/>
        <v>0</v>
      </c>
      <c r="AK153" s="40">
        <f t="shared" si="93"/>
        <v>0</v>
      </c>
      <c r="AL153" s="40">
        <f t="shared" si="94"/>
        <v>0</v>
      </c>
      <c r="AM153" s="28">
        <f t="shared" si="85"/>
        <v>0</v>
      </c>
    </row>
    <row r="154" spans="1:39" ht="15">
      <c r="A154" s="13">
        <v>1827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61"/>
      <c r="N154" s="61">
        <f t="shared" si="95"/>
        <v>0</v>
      </c>
      <c r="O154" s="61">
        <f t="shared" si="104"/>
        <v>0</v>
      </c>
      <c r="P154" s="61">
        <f t="shared" si="96"/>
        <v>0</v>
      </c>
      <c r="Q154" s="61">
        <f t="shared" si="97"/>
        <v>0</v>
      </c>
      <c r="R154" s="61">
        <f t="shared" si="98"/>
        <v>0</v>
      </c>
      <c r="S154" s="61">
        <f t="shared" si="105"/>
        <v>0</v>
      </c>
      <c r="T154" s="61">
        <f t="shared" si="99"/>
        <v>0</v>
      </c>
      <c r="U154" s="61">
        <f t="shared" si="100"/>
        <v>0</v>
      </c>
      <c r="V154" s="61">
        <f t="shared" si="101"/>
        <v>0</v>
      </c>
      <c r="W154" s="61">
        <f t="shared" si="102"/>
        <v>0</v>
      </c>
      <c r="X154" s="61">
        <f t="shared" si="103"/>
        <v>0</v>
      </c>
      <c r="Y154" s="1"/>
      <c r="Z154" s="18">
        <v>10449</v>
      </c>
      <c r="AA154" s="78">
        <v>0.10449</v>
      </c>
      <c r="AB154" s="40">
        <f t="shared" si="86"/>
        <v>0</v>
      </c>
      <c r="AC154" s="40"/>
      <c r="AD154" s="40">
        <f t="shared" si="87"/>
        <v>0</v>
      </c>
      <c r="AE154" s="40">
        <f t="shared" si="88"/>
        <v>0</v>
      </c>
      <c r="AF154" s="40">
        <f t="shared" si="89"/>
        <v>0</v>
      </c>
      <c r="AG154" s="40"/>
      <c r="AH154" s="40">
        <f t="shared" si="90"/>
        <v>0</v>
      </c>
      <c r="AI154" s="40">
        <f t="shared" si="91"/>
        <v>0</v>
      </c>
      <c r="AJ154" s="40">
        <f t="shared" si="92"/>
        <v>0</v>
      </c>
      <c r="AK154" s="40">
        <f t="shared" si="93"/>
        <v>0</v>
      </c>
      <c r="AL154" s="40">
        <f t="shared" si="94"/>
        <v>0</v>
      </c>
      <c r="AM154" s="28">
        <f t="shared" si="85"/>
        <v>0</v>
      </c>
    </row>
    <row r="155" spans="1:39" ht="15">
      <c r="A155" s="13">
        <v>1826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61"/>
      <c r="N155" s="61">
        <f t="shared" si="95"/>
        <v>0</v>
      </c>
      <c r="O155" s="61">
        <f t="shared" si="104"/>
        <v>0</v>
      </c>
      <c r="P155" s="61">
        <f t="shared" si="96"/>
        <v>0</v>
      </c>
      <c r="Q155" s="61">
        <f t="shared" si="97"/>
        <v>0</v>
      </c>
      <c r="R155" s="61">
        <f t="shared" si="98"/>
        <v>0</v>
      </c>
      <c r="S155" s="61">
        <f t="shared" si="105"/>
        <v>0</v>
      </c>
      <c r="T155" s="61">
        <f t="shared" si="99"/>
        <v>0</v>
      </c>
      <c r="U155" s="61">
        <f t="shared" si="100"/>
        <v>0</v>
      </c>
      <c r="V155" s="61">
        <f t="shared" si="101"/>
        <v>0</v>
      </c>
      <c r="W155" s="61">
        <f t="shared" si="102"/>
        <v>0</v>
      </c>
      <c r="X155" s="61">
        <f t="shared" si="103"/>
        <v>0</v>
      </c>
      <c r="Y155" s="1"/>
      <c r="Z155" s="18">
        <v>10283.799999999999</v>
      </c>
      <c r="AA155" s="78">
        <v>0.102838</v>
      </c>
      <c r="AB155" s="40">
        <f t="shared" si="86"/>
        <v>0</v>
      </c>
      <c r="AC155" s="40"/>
      <c r="AD155" s="40">
        <f t="shared" si="87"/>
        <v>0</v>
      </c>
      <c r="AE155" s="40">
        <f t="shared" si="88"/>
        <v>0</v>
      </c>
      <c r="AF155" s="40">
        <f t="shared" si="89"/>
        <v>0</v>
      </c>
      <c r="AG155" s="40"/>
      <c r="AH155" s="40">
        <f t="shared" si="90"/>
        <v>0</v>
      </c>
      <c r="AI155" s="40">
        <f t="shared" si="91"/>
        <v>0</v>
      </c>
      <c r="AJ155" s="40">
        <f t="shared" si="92"/>
        <v>0</v>
      </c>
      <c r="AK155" s="40">
        <f t="shared" si="93"/>
        <v>0</v>
      </c>
      <c r="AL155" s="40">
        <f t="shared" si="94"/>
        <v>0</v>
      </c>
      <c r="AM155" s="28">
        <f t="shared" si="85"/>
        <v>0</v>
      </c>
    </row>
    <row r="156" spans="1:39" ht="15">
      <c r="A156" s="13">
        <v>1825</v>
      </c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61"/>
      <c r="N156" s="61">
        <f t="shared" si="95"/>
        <v>0</v>
      </c>
      <c r="O156" s="61">
        <f t="shared" si="104"/>
        <v>0</v>
      </c>
      <c r="P156" s="61">
        <f t="shared" si="96"/>
        <v>0</v>
      </c>
      <c r="Q156" s="61">
        <f t="shared" si="97"/>
        <v>0</v>
      </c>
      <c r="R156" s="61">
        <f t="shared" si="98"/>
        <v>0</v>
      </c>
      <c r="S156" s="61">
        <f t="shared" si="105"/>
        <v>0</v>
      </c>
      <c r="T156" s="61">
        <f t="shared" si="99"/>
        <v>0</v>
      </c>
      <c r="U156" s="61">
        <f t="shared" si="100"/>
        <v>0</v>
      </c>
      <c r="V156" s="61">
        <f t="shared" si="101"/>
        <v>0</v>
      </c>
      <c r="W156" s="61">
        <f t="shared" si="102"/>
        <v>0</v>
      </c>
      <c r="X156" s="61">
        <f t="shared" si="103"/>
        <v>0</v>
      </c>
      <c r="Y156" s="1"/>
      <c r="Z156" s="18">
        <v>10217.6</v>
      </c>
      <c r="AA156" s="78">
        <v>0.102176</v>
      </c>
      <c r="AB156" s="40">
        <f t="shared" si="86"/>
        <v>0</v>
      </c>
      <c r="AC156" s="40"/>
      <c r="AD156" s="40">
        <f t="shared" si="87"/>
        <v>0</v>
      </c>
      <c r="AE156" s="40">
        <f t="shared" si="88"/>
        <v>0</v>
      </c>
      <c r="AF156" s="40">
        <f t="shared" si="89"/>
        <v>0</v>
      </c>
      <c r="AG156" s="40"/>
      <c r="AH156" s="40">
        <f t="shared" si="90"/>
        <v>0</v>
      </c>
      <c r="AI156" s="40">
        <f t="shared" si="91"/>
        <v>0</v>
      </c>
      <c r="AJ156" s="40">
        <f t="shared" si="92"/>
        <v>0</v>
      </c>
      <c r="AK156" s="40">
        <f t="shared" si="93"/>
        <v>0</v>
      </c>
      <c r="AL156" s="40">
        <f t="shared" si="94"/>
        <v>0</v>
      </c>
      <c r="AM156" s="28">
        <f t="shared" si="85"/>
        <v>0</v>
      </c>
    </row>
    <row r="157" spans="1:39" ht="15">
      <c r="A157" s="13">
        <v>1824</v>
      </c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61"/>
      <c r="N157" s="61">
        <f t="shared" si="95"/>
        <v>0</v>
      </c>
      <c r="O157" s="61">
        <f t="shared" si="104"/>
        <v>0</v>
      </c>
      <c r="P157" s="61">
        <f t="shared" si="96"/>
        <v>0</v>
      </c>
      <c r="Q157" s="61">
        <f t="shared" si="97"/>
        <v>0</v>
      </c>
      <c r="R157" s="61">
        <f t="shared" si="98"/>
        <v>0</v>
      </c>
      <c r="S157" s="61">
        <f t="shared" si="105"/>
        <v>0</v>
      </c>
      <c r="T157" s="61">
        <f t="shared" si="99"/>
        <v>0</v>
      </c>
      <c r="U157" s="61">
        <f t="shared" si="100"/>
        <v>0</v>
      </c>
      <c r="V157" s="61">
        <f t="shared" si="101"/>
        <v>0</v>
      </c>
      <c r="W157" s="61">
        <f t="shared" si="102"/>
        <v>0</v>
      </c>
      <c r="X157" s="61">
        <f t="shared" si="103"/>
        <v>0</v>
      </c>
      <c r="Y157" s="1"/>
      <c r="Z157" s="18">
        <v>9817.4</v>
      </c>
      <c r="AA157" s="78">
        <v>9.8173999999999997E-2</v>
      </c>
      <c r="AB157" s="40">
        <f t="shared" si="86"/>
        <v>0</v>
      </c>
      <c r="AC157" s="40"/>
      <c r="AD157" s="40">
        <f t="shared" si="87"/>
        <v>0</v>
      </c>
      <c r="AE157" s="40">
        <f t="shared" si="88"/>
        <v>0</v>
      </c>
      <c r="AF157" s="40">
        <f t="shared" si="89"/>
        <v>0</v>
      </c>
      <c r="AG157" s="40"/>
      <c r="AH157" s="40">
        <f t="shared" si="90"/>
        <v>0</v>
      </c>
      <c r="AI157" s="40">
        <f t="shared" si="91"/>
        <v>0</v>
      </c>
      <c r="AJ157" s="40">
        <f t="shared" si="92"/>
        <v>0</v>
      </c>
      <c r="AK157" s="40">
        <f t="shared" si="93"/>
        <v>0</v>
      </c>
      <c r="AL157" s="40">
        <f t="shared" si="94"/>
        <v>0</v>
      </c>
      <c r="AM157" s="28">
        <f t="shared" si="85"/>
        <v>0</v>
      </c>
    </row>
    <row r="158" spans="1:39" ht="15">
      <c r="A158" s="13">
        <v>1823</v>
      </c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61"/>
      <c r="N158" s="61">
        <f t="shared" si="95"/>
        <v>0</v>
      </c>
      <c r="O158" s="61">
        <f t="shared" si="104"/>
        <v>0</v>
      </c>
      <c r="P158" s="61">
        <f t="shared" si="96"/>
        <v>0</v>
      </c>
      <c r="Q158" s="61">
        <f t="shared" si="97"/>
        <v>0</v>
      </c>
      <c r="R158" s="61">
        <f t="shared" si="98"/>
        <v>0</v>
      </c>
      <c r="S158" s="61">
        <f t="shared" si="105"/>
        <v>0</v>
      </c>
      <c r="T158" s="61">
        <f t="shared" si="99"/>
        <v>0</v>
      </c>
      <c r="U158" s="61">
        <f t="shared" si="100"/>
        <v>0</v>
      </c>
      <c r="V158" s="61">
        <f t="shared" si="101"/>
        <v>0</v>
      </c>
      <c r="W158" s="61">
        <f t="shared" si="102"/>
        <v>0</v>
      </c>
      <c r="X158" s="61">
        <f t="shared" si="103"/>
        <v>0</v>
      </c>
      <c r="Y158" s="1"/>
      <c r="Z158" s="18">
        <v>10081.700000000001</v>
      </c>
      <c r="AA158" s="78">
        <v>0.100817</v>
      </c>
      <c r="AB158" s="40">
        <f t="shared" si="86"/>
        <v>0</v>
      </c>
      <c r="AC158" s="40"/>
      <c r="AD158" s="40">
        <f t="shared" si="87"/>
        <v>0</v>
      </c>
      <c r="AE158" s="40">
        <f t="shared" si="88"/>
        <v>0</v>
      </c>
      <c r="AF158" s="40">
        <f t="shared" si="89"/>
        <v>0</v>
      </c>
      <c r="AG158" s="40"/>
      <c r="AH158" s="40">
        <f t="shared" si="90"/>
        <v>0</v>
      </c>
      <c r="AI158" s="40">
        <f t="shared" si="91"/>
        <v>0</v>
      </c>
      <c r="AJ158" s="40">
        <f t="shared" si="92"/>
        <v>0</v>
      </c>
      <c r="AK158" s="40">
        <f t="shared" si="93"/>
        <v>0</v>
      </c>
      <c r="AL158" s="40">
        <f t="shared" si="94"/>
        <v>0</v>
      </c>
      <c r="AM158" s="28">
        <f t="shared" si="85"/>
        <v>0</v>
      </c>
    </row>
    <row r="159" spans="1:39" ht="15">
      <c r="A159" s="13">
        <v>1822</v>
      </c>
      <c r="B159" s="40">
        <v>30.9</v>
      </c>
      <c r="C159" s="40">
        <v>28.2</v>
      </c>
      <c r="D159" s="40">
        <v>5.4</v>
      </c>
      <c r="E159" s="40">
        <v>1</v>
      </c>
      <c r="F159" s="40">
        <v>5.4</v>
      </c>
      <c r="G159" s="58" t="s">
        <v>69</v>
      </c>
      <c r="H159" s="40">
        <v>1</v>
      </c>
      <c r="I159" s="40">
        <v>0.3</v>
      </c>
      <c r="J159" s="40">
        <v>1</v>
      </c>
      <c r="K159" s="40">
        <v>26.1</v>
      </c>
      <c r="L159" s="40">
        <f>100-SUM(B159:K159)</f>
        <v>0.69999999999998863</v>
      </c>
      <c r="M159" s="61">
        <v>85.2</v>
      </c>
      <c r="N159" s="61">
        <f t="shared" si="95"/>
        <v>26.326799999999999</v>
      </c>
      <c r="O159" s="61">
        <f t="shared" si="104"/>
        <v>24.026399999999999</v>
      </c>
      <c r="P159" s="61">
        <f t="shared" si="96"/>
        <v>4.6008000000000004</v>
      </c>
      <c r="Q159" s="61">
        <f t="shared" si="97"/>
        <v>0.85199999999999998</v>
      </c>
      <c r="R159" s="61">
        <f t="shared" si="98"/>
        <v>4.6008000000000004</v>
      </c>
      <c r="S159" s="70" t="s">
        <v>69</v>
      </c>
      <c r="T159" s="61">
        <f t="shared" si="99"/>
        <v>0.85199999999999998</v>
      </c>
      <c r="U159" s="61">
        <f t="shared" si="100"/>
        <v>0.25559999999999999</v>
      </c>
      <c r="V159" s="79">
        <f t="shared" si="101"/>
        <v>0.85199999999999998</v>
      </c>
      <c r="W159" s="61">
        <f t="shared" si="102"/>
        <v>22.237200000000001</v>
      </c>
      <c r="X159" s="61">
        <f t="shared" si="103"/>
        <v>0.59639999999999038</v>
      </c>
      <c r="Y159" s="1"/>
      <c r="Z159" s="18">
        <v>9045.4</v>
      </c>
      <c r="AA159" s="78">
        <v>9.0454000000000007E-2</v>
      </c>
      <c r="AB159" s="40">
        <f t="shared" si="86"/>
        <v>2.910518053375196</v>
      </c>
      <c r="AC159" s="58" t="s">
        <v>69</v>
      </c>
      <c r="AD159" s="40">
        <f t="shared" si="87"/>
        <v>0.50863422291993721</v>
      </c>
      <c r="AE159" s="40">
        <f t="shared" si="88"/>
        <v>9.4191522762951327E-2</v>
      </c>
      <c r="AF159" s="40">
        <f t="shared" si="89"/>
        <v>0.50863422291993721</v>
      </c>
      <c r="AG159" s="58" t="s">
        <v>69</v>
      </c>
      <c r="AH159" s="40">
        <f t="shared" si="90"/>
        <v>9.4191522762951327E-2</v>
      </c>
      <c r="AI159" s="40">
        <f t="shared" si="91"/>
        <v>2.8257456828885398E-2</v>
      </c>
      <c r="AJ159" s="40">
        <f t="shared" si="92"/>
        <v>9.4191522762951327E-2</v>
      </c>
      <c r="AK159" s="40">
        <f t="shared" si="93"/>
        <v>2.4583987441130297</v>
      </c>
      <c r="AL159" s="40">
        <f t="shared" si="94"/>
        <v>6.5934065934064867E-2</v>
      </c>
      <c r="AM159" s="28">
        <f t="shared" si="85"/>
        <v>6.7629513343799053</v>
      </c>
    </row>
    <row r="160" spans="1:39" ht="15">
      <c r="A160" s="1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8"/>
      <c r="AA160" s="7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5" t="s">
        <v>118</v>
      </c>
    </row>
    <row r="161" spans="1:39" ht="15">
      <c r="A161" s="1"/>
      <c r="B161" s="6" t="s">
        <v>71</v>
      </c>
      <c r="C161" s="7"/>
      <c r="D161" s="7"/>
      <c r="E161" s="7"/>
      <c r="F161" s="7"/>
      <c r="G161" s="7"/>
      <c r="H161" s="7"/>
      <c r="I161" s="7"/>
      <c r="J161" s="7"/>
      <c r="K161" s="7"/>
      <c r="L161" s="8"/>
      <c r="M161" s="1" t="s">
        <v>72</v>
      </c>
      <c r="N161" s="6" t="s">
        <v>91</v>
      </c>
      <c r="O161" s="7"/>
      <c r="P161" s="7"/>
      <c r="Q161" s="7"/>
      <c r="R161" s="7"/>
      <c r="S161" s="7"/>
      <c r="T161" s="7"/>
      <c r="U161" s="7"/>
      <c r="V161" s="7"/>
      <c r="W161" s="7"/>
      <c r="X161" s="8"/>
      <c r="Y161" s="10" t="s">
        <v>22</v>
      </c>
      <c r="Z161" s="14"/>
      <c r="AA161" s="73"/>
      <c r="AB161" s="6" t="s">
        <v>74</v>
      </c>
      <c r="AC161" s="7"/>
      <c r="AD161" s="7"/>
      <c r="AE161" s="7"/>
      <c r="AF161" s="7"/>
      <c r="AG161" s="7"/>
      <c r="AH161" s="7"/>
      <c r="AI161" s="7"/>
      <c r="AJ161" s="7"/>
      <c r="AK161" s="7"/>
      <c r="AL161" s="19" t="s">
        <v>42</v>
      </c>
      <c r="AM161" s="8"/>
    </row>
    <row r="162" spans="1:39" ht="15">
      <c r="A162" s="1"/>
      <c r="B162" s="10"/>
      <c r="C162" s="10" t="s">
        <v>43</v>
      </c>
      <c r="D162" s="10" t="s">
        <v>44</v>
      </c>
      <c r="E162" s="10" t="s">
        <v>45</v>
      </c>
      <c r="F162" s="10" t="s">
        <v>46</v>
      </c>
      <c r="G162" s="10" t="s">
        <v>47</v>
      </c>
      <c r="H162" s="10" t="s">
        <v>48</v>
      </c>
      <c r="I162" s="10"/>
      <c r="J162" s="10" t="s">
        <v>49</v>
      </c>
      <c r="K162" s="10" t="s">
        <v>50</v>
      </c>
      <c r="L162" s="21" t="s">
        <v>51</v>
      </c>
      <c r="M162" s="10" t="s">
        <v>52</v>
      </c>
      <c r="N162" s="10"/>
      <c r="O162" s="10" t="s">
        <v>43</v>
      </c>
      <c r="P162" s="10" t="s">
        <v>44</v>
      </c>
      <c r="Q162" s="10" t="s">
        <v>45</v>
      </c>
      <c r="R162" s="10" t="s">
        <v>46</v>
      </c>
      <c r="S162" s="10" t="s">
        <v>47</v>
      </c>
      <c r="T162" s="10" t="s">
        <v>48</v>
      </c>
      <c r="U162" s="10"/>
      <c r="V162" s="10" t="s">
        <v>49</v>
      </c>
      <c r="W162" s="10" t="s">
        <v>50</v>
      </c>
      <c r="X162" s="21" t="s">
        <v>51</v>
      </c>
      <c r="Y162" s="10" t="s">
        <v>53</v>
      </c>
      <c r="Z162" s="14"/>
      <c r="AA162" s="73"/>
      <c r="AB162" s="10"/>
      <c r="AC162" s="10" t="s">
        <v>43</v>
      </c>
      <c r="AD162" s="10" t="s">
        <v>44</v>
      </c>
      <c r="AE162" s="10" t="s">
        <v>45</v>
      </c>
      <c r="AF162" s="10" t="s">
        <v>46</v>
      </c>
      <c r="AG162" s="10" t="s">
        <v>47</v>
      </c>
      <c r="AH162" s="10" t="s">
        <v>48</v>
      </c>
      <c r="AI162" s="10"/>
      <c r="AJ162" s="10" t="s">
        <v>49</v>
      </c>
      <c r="AK162" s="10" t="s">
        <v>50</v>
      </c>
      <c r="AL162" s="21" t="s">
        <v>51</v>
      </c>
      <c r="AM162" s="10" t="s">
        <v>100</v>
      </c>
    </row>
    <row r="163" spans="1:39" ht="15">
      <c r="A163" s="1"/>
      <c r="B163" s="10" t="s">
        <v>54</v>
      </c>
      <c r="C163" s="10" t="s">
        <v>55</v>
      </c>
      <c r="D163" s="10" t="s">
        <v>56</v>
      </c>
      <c r="E163" s="10" t="s">
        <v>57</v>
      </c>
      <c r="F163" s="10" t="s">
        <v>58</v>
      </c>
      <c r="G163" s="10" t="s">
        <v>59</v>
      </c>
      <c r="H163" s="10" t="s">
        <v>60</v>
      </c>
      <c r="I163" s="10" t="s">
        <v>61</v>
      </c>
      <c r="J163" s="10" t="s">
        <v>62</v>
      </c>
      <c r="K163" s="10" t="s">
        <v>63</v>
      </c>
      <c r="L163" s="21" t="s">
        <v>64</v>
      </c>
      <c r="M163" s="10" t="s">
        <v>92</v>
      </c>
      <c r="N163" s="10" t="s">
        <v>54</v>
      </c>
      <c r="O163" s="10" t="s">
        <v>55</v>
      </c>
      <c r="P163" s="10" t="s">
        <v>56</v>
      </c>
      <c r="Q163" s="10" t="s">
        <v>57</v>
      </c>
      <c r="R163" s="10" t="s">
        <v>58</v>
      </c>
      <c r="S163" s="10" t="s">
        <v>59</v>
      </c>
      <c r="T163" s="10" t="s">
        <v>60</v>
      </c>
      <c r="U163" s="10" t="s">
        <v>61</v>
      </c>
      <c r="V163" s="10" t="s">
        <v>62</v>
      </c>
      <c r="W163" s="10" t="s">
        <v>63</v>
      </c>
      <c r="X163" s="21" t="s">
        <v>64</v>
      </c>
      <c r="Y163" s="10" t="s">
        <v>66</v>
      </c>
      <c r="Z163" s="14"/>
      <c r="AA163" s="73"/>
      <c r="AB163" s="10" t="s">
        <v>54</v>
      </c>
      <c r="AC163" s="10" t="s">
        <v>55</v>
      </c>
      <c r="AD163" s="10" t="s">
        <v>56</v>
      </c>
      <c r="AE163" s="10" t="s">
        <v>57</v>
      </c>
      <c r="AF163" s="10" t="s">
        <v>58</v>
      </c>
      <c r="AG163" s="10" t="s">
        <v>59</v>
      </c>
      <c r="AH163" s="10" t="s">
        <v>60</v>
      </c>
      <c r="AI163" s="10" t="s">
        <v>61</v>
      </c>
      <c r="AJ163" s="10" t="s">
        <v>62</v>
      </c>
      <c r="AK163" s="10" t="s">
        <v>63</v>
      </c>
      <c r="AL163" s="21" t="s">
        <v>64</v>
      </c>
      <c r="AM163" s="10" t="s">
        <v>67</v>
      </c>
    </row>
    <row r="164" spans="1:39" ht="15">
      <c r="A164" s="13">
        <v>1975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8"/>
      <c r="AA164" s="7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9" ht="15">
      <c r="A165" s="13">
        <v>1974</v>
      </c>
      <c r="B165" s="1"/>
      <c r="C165" s="56" t="s">
        <v>76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8"/>
      <c r="AA165" s="7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9" ht="15">
      <c r="A166" s="13">
        <v>1973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8"/>
      <c r="AA166" s="7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9" ht="15">
      <c r="A167" s="13">
        <v>1972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8"/>
      <c r="AA167" s="7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9" ht="15">
      <c r="A168" s="13">
        <v>1971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8"/>
      <c r="AA168" s="7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9" ht="15">
      <c r="A169" s="13">
        <v>1970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8"/>
      <c r="AA169" s="7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9" ht="15">
      <c r="A170" s="13">
        <v>1969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8"/>
      <c r="AA170" s="7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9" ht="15">
      <c r="A171" s="13">
        <v>1968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8"/>
      <c r="AA171" s="7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9" ht="15">
      <c r="A172" s="13">
        <v>1967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8"/>
      <c r="AA172" s="7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9" ht="15">
      <c r="A173" s="13">
        <v>1966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8"/>
      <c r="AA173" s="7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9" ht="15">
      <c r="A174" s="13">
        <v>1965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8"/>
      <c r="AA174" s="7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9" ht="15">
      <c r="A175" s="13">
        <v>1964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8"/>
      <c r="AA175" s="7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9" ht="15">
      <c r="A176" s="13">
        <v>1963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8"/>
      <c r="AA176" s="7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>
      <c r="A177" s="13">
        <v>1962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8"/>
      <c r="AA177" s="7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>
      <c r="A178" s="13">
        <v>1961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8"/>
      <c r="AA178" s="7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>
      <c r="A179" s="13">
        <v>1960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8"/>
      <c r="AA179" s="7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1"/>
  <sheetViews>
    <sheetView zoomScale="125" zoomScaleNormal="125" zoomScalePageLayoutView="125" workbookViewId="0">
      <pane xSplit="8200" ySplit="5740" topLeftCell="U236" activePane="bottomRight"/>
      <selection pane="topRight" activeCell="U1" sqref="U1"/>
      <selection pane="bottomLeft" activeCell="A236" sqref="A236"/>
      <selection pane="bottomRight" activeCell="Y239" sqref="Y239"/>
    </sheetView>
  </sheetViews>
  <sheetFormatPr baseColWidth="10" defaultColWidth="8.7109375" defaultRowHeight="15" x14ac:dyDescent="0"/>
  <cols>
    <col min="42" max="1025" width="8.7109375" style="1"/>
  </cols>
  <sheetData>
    <row r="1" spans="1:37" ht="17">
      <c r="B1" s="2" t="s">
        <v>128</v>
      </c>
    </row>
    <row r="2" spans="1:37">
      <c r="A2" s="13"/>
      <c r="B2" s="15" t="s">
        <v>129</v>
      </c>
      <c r="X2" s="15" t="s">
        <v>129</v>
      </c>
      <c r="Y2" s="10" t="s">
        <v>36</v>
      </c>
      <c r="AK2" s="15" t="s">
        <v>129</v>
      </c>
    </row>
    <row r="3" spans="1:37">
      <c r="A3" s="13"/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  <c r="L3" s="8"/>
      <c r="M3" s="1" t="s">
        <v>39</v>
      </c>
      <c r="N3" s="6" t="s">
        <v>110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22</v>
      </c>
      <c r="Z3" s="6" t="s">
        <v>41</v>
      </c>
      <c r="AA3" s="7"/>
      <c r="AB3" s="7"/>
      <c r="AC3" s="7"/>
      <c r="AD3" s="7"/>
      <c r="AE3" s="7"/>
      <c r="AF3" s="7"/>
      <c r="AG3" s="7"/>
      <c r="AH3" s="7"/>
      <c r="AI3" s="7"/>
      <c r="AJ3" s="19" t="s">
        <v>42</v>
      </c>
      <c r="AK3" s="8"/>
    </row>
    <row r="4" spans="1:37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48</v>
      </c>
      <c r="I4" s="10"/>
      <c r="J4" s="10" t="s">
        <v>49</v>
      </c>
      <c r="K4" s="10" t="s">
        <v>50</v>
      </c>
      <c r="L4" s="21" t="s">
        <v>51</v>
      </c>
      <c r="M4" s="10" t="s">
        <v>130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10" t="s">
        <v>53</v>
      </c>
      <c r="Z4" s="10"/>
      <c r="AA4" s="10" t="s">
        <v>43</v>
      </c>
      <c r="AB4" s="10" t="s">
        <v>44</v>
      </c>
      <c r="AC4" s="10" t="s">
        <v>45</v>
      </c>
      <c r="AD4" s="10" t="s">
        <v>46</v>
      </c>
      <c r="AE4" s="10" t="s">
        <v>47</v>
      </c>
      <c r="AF4" s="10" t="s">
        <v>48</v>
      </c>
      <c r="AG4" s="10"/>
      <c r="AH4" s="10" t="s">
        <v>49</v>
      </c>
      <c r="AI4" s="10" t="s">
        <v>50</v>
      </c>
      <c r="AJ4" s="21" t="s">
        <v>51</v>
      </c>
      <c r="AK4" s="10" t="s">
        <v>100</v>
      </c>
    </row>
    <row r="5" spans="1:37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131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10" t="s">
        <v>59</v>
      </c>
      <c r="T5" s="1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10" t="s">
        <v>66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21" t="s">
        <v>64</v>
      </c>
      <c r="AK5" s="10" t="s">
        <v>67</v>
      </c>
    </row>
    <row r="6" spans="1:37">
      <c r="A6" s="13">
        <v>1975</v>
      </c>
      <c r="B6" s="40">
        <v>20</v>
      </c>
      <c r="C6" s="28"/>
      <c r="D6" s="58">
        <v>0.7</v>
      </c>
      <c r="E6" s="58">
        <v>5</v>
      </c>
      <c r="F6" s="58">
        <v>7.3</v>
      </c>
      <c r="G6" s="58">
        <v>36.1</v>
      </c>
      <c r="H6" s="58">
        <v>0.9</v>
      </c>
      <c r="I6" s="58">
        <v>0.7</v>
      </c>
      <c r="J6" s="58">
        <v>4.9000000000000004</v>
      </c>
      <c r="K6" s="58"/>
      <c r="L6" s="58">
        <f t="shared" ref="L6:L31" si="0">100-SUM(B6:K6)</f>
        <v>24.399999999999991</v>
      </c>
      <c r="M6" s="61">
        <v>162151</v>
      </c>
      <c r="N6" s="25">
        <f t="shared" ref="N6:N37" si="1">B6*$M6/100</f>
        <v>32430.2</v>
      </c>
      <c r="O6" s="25">
        <f t="shared" ref="O6:O37" si="2">C6*$M6/100</f>
        <v>0</v>
      </c>
      <c r="P6" s="25">
        <f t="shared" ref="P6:P37" si="3">D6*$M6/100</f>
        <v>1135.057</v>
      </c>
      <c r="Q6" s="25">
        <f t="shared" ref="Q6:Q37" si="4">E6*$M6/100</f>
        <v>8107.55</v>
      </c>
      <c r="R6" s="25">
        <f t="shared" ref="R6:R37" si="5">F6*$M6/100</f>
        <v>11837.023000000001</v>
      </c>
      <c r="S6" s="25">
        <f t="shared" ref="S6:S37" si="6">G6*$M6/100</f>
        <v>58536.511000000006</v>
      </c>
      <c r="T6" s="25">
        <f t="shared" ref="T6:T37" si="7">H6*$M6/100</f>
        <v>1459.3589999999999</v>
      </c>
      <c r="U6" s="25">
        <f t="shared" ref="U6:U37" si="8">I6*$M6/100</f>
        <v>1135.057</v>
      </c>
      <c r="V6" s="25">
        <f t="shared" ref="V6:V37" si="9">J6*$M6/100</f>
        <v>7945.3990000000003</v>
      </c>
      <c r="W6" s="25">
        <f t="shared" ref="W6:W37" si="10">K6*$M6/100</f>
        <v>0</v>
      </c>
      <c r="X6" s="25">
        <f t="shared" ref="X6:X37" si="11">L6*$M6/100</f>
        <v>39564.843999999983</v>
      </c>
      <c r="Y6" s="25">
        <v>1030020</v>
      </c>
      <c r="Z6" s="40">
        <f t="shared" ref="Z6:Z37" si="12">100*N6/$Y6</f>
        <v>3.1485019708355177</v>
      </c>
      <c r="AA6" s="40">
        <f t="shared" ref="AA6:AA37" si="13">100*O6/$Y6</f>
        <v>0</v>
      </c>
      <c r="AB6" s="40">
        <f t="shared" ref="AB6:AB37" si="14">100*P6/$Y6</f>
        <v>0.11019756897924311</v>
      </c>
      <c r="AC6" s="40">
        <f t="shared" ref="AC6:AC37" si="15">100*Q6/$Y6</f>
        <v>0.78712549270887944</v>
      </c>
      <c r="AD6" s="40">
        <f t="shared" ref="AD6:AD37" si="16">100*R6/$Y6</f>
        <v>1.1492032193549639</v>
      </c>
      <c r="AE6" s="40">
        <f t="shared" ref="AE6:AE37" si="17">100*S6/$Y6</f>
        <v>5.6830460573581103</v>
      </c>
      <c r="AF6" s="40">
        <f t="shared" ref="AF6:AF37" si="18">100*T6/$Y6</f>
        <v>0.14168258868759828</v>
      </c>
      <c r="AG6" s="40">
        <f t="shared" ref="AG6:AG37" si="19">100*U6/$Y6</f>
        <v>0.11019756897924311</v>
      </c>
      <c r="AH6" s="40">
        <f t="shared" ref="AH6:AH37" si="20">100*V6/$Y6</f>
        <v>0.77138298285470186</v>
      </c>
      <c r="AI6" s="40">
        <f t="shared" ref="AI6:AI37" si="21">100*W6/$Y6</f>
        <v>0</v>
      </c>
      <c r="AJ6" s="40">
        <f t="shared" ref="AJ6:AJ37" si="22">100*X6/$Y6</f>
        <v>3.8411724044193303</v>
      </c>
      <c r="AK6" s="28">
        <f t="shared" ref="AK6:AK37" si="23">SUM(Z6:AJ6)</f>
        <v>15.742509854177587</v>
      </c>
    </row>
    <row r="7" spans="1:37">
      <c r="A7" s="13">
        <v>1974</v>
      </c>
      <c r="B7" s="40">
        <v>22.5</v>
      </c>
      <c r="C7" s="28"/>
      <c r="D7" s="58">
        <v>0.7</v>
      </c>
      <c r="E7" s="58">
        <v>5.4</v>
      </c>
      <c r="F7" s="58">
        <v>8.1999999999999993</v>
      </c>
      <c r="G7" s="58">
        <v>28.3</v>
      </c>
      <c r="H7" s="58">
        <v>1.1000000000000001</v>
      </c>
      <c r="I7" s="58">
        <v>0.8</v>
      </c>
      <c r="J7" s="58">
        <v>5.0999999999999996</v>
      </c>
      <c r="K7" s="58"/>
      <c r="L7" s="58">
        <f t="shared" si="0"/>
        <v>27.90000000000002</v>
      </c>
      <c r="M7" s="61">
        <v>136645</v>
      </c>
      <c r="N7" s="25">
        <f t="shared" si="1"/>
        <v>30745.125</v>
      </c>
      <c r="O7" s="25">
        <f t="shared" si="2"/>
        <v>0</v>
      </c>
      <c r="P7" s="25">
        <f t="shared" si="3"/>
        <v>956.51499999999999</v>
      </c>
      <c r="Q7" s="25">
        <f t="shared" si="4"/>
        <v>7378.83</v>
      </c>
      <c r="R7" s="25">
        <f t="shared" si="5"/>
        <v>11204.89</v>
      </c>
      <c r="S7" s="25">
        <f t="shared" si="6"/>
        <v>38670.535000000003</v>
      </c>
      <c r="T7" s="25">
        <f t="shared" si="7"/>
        <v>1503.095</v>
      </c>
      <c r="U7" s="25">
        <f t="shared" si="8"/>
        <v>1093.1600000000001</v>
      </c>
      <c r="V7" s="25">
        <f t="shared" si="9"/>
        <v>6968.8950000000004</v>
      </c>
      <c r="W7" s="25">
        <f t="shared" si="10"/>
        <v>0</v>
      </c>
      <c r="X7" s="25">
        <f t="shared" si="11"/>
        <v>38123.955000000031</v>
      </c>
      <c r="Y7" s="25">
        <v>987130</v>
      </c>
      <c r="Z7" s="40">
        <f t="shared" si="12"/>
        <v>3.114597368127805</v>
      </c>
      <c r="AA7" s="40">
        <f t="shared" si="13"/>
        <v>0</v>
      </c>
      <c r="AB7" s="40">
        <f t="shared" si="14"/>
        <v>9.6898584786198366E-2</v>
      </c>
      <c r="AC7" s="40">
        <f t="shared" si="15"/>
        <v>0.74750336835067321</v>
      </c>
      <c r="AD7" s="40">
        <f t="shared" si="16"/>
        <v>1.1350977074954667</v>
      </c>
      <c r="AE7" s="40">
        <f t="shared" si="17"/>
        <v>3.9174713563563062</v>
      </c>
      <c r="AF7" s="40">
        <f t="shared" si="18"/>
        <v>0.15226920466402602</v>
      </c>
      <c r="AG7" s="40">
        <f t="shared" si="19"/>
        <v>0.11074123975565529</v>
      </c>
      <c r="AH7" s="40">
        <f t="shared" si="20"/>
        <v>0.70597540344230247</v>
      </c>
      <c r="AI7" s="40">
        <f t="shared" si="21"/>
        <v>0</v>
      </c>
      <c r="AJ7" s="40">
        <f t="shared" si="22"/>
        <v>3.8621007364784812</v>
      </c>
      <c r="AK7" s="28">
        <f t="shared" si="23"/>
        <v>13.842654969456914</v>
      </c>
    </row>
    <row r="8" spans="1:37">
      <c r="A8" s="13">
        <v>1973</v>
      </c>
      <c r="B8" s="40">
        <v>22.1</v>
      </c>
      <c r="C8" s="28"/>
      <c r="D8" s="58">
        <v>0.7</v>
      </c>
      <c r="E8" s="58">
        <v>6.3</v>
      </c>
      <c r="F8" s="58">
        <v>8.1999999999999993</v>
      </c>
      <c r="G8" s="58">
        <v>26.5</v>
      </c>
      <c r="H8" s="58">
        <v>1.2</v>
      </c>
      <c r="I8" s="58">
        <v>0.9</v>
      </c>
      <c r="J8" s="58">
        <v>5.0999999999999996</v>
      </c>
      <c r="K8" s="58"/>
      <c r="L8" s="58">
        <f t="shared" si="0"/>
        <v>29</v>
      </c>
      <c r="M8" s="61">
        <v>123992</v>
      </c>
      <c r="N8" s="25">
        <f t="shared" si="1"/>
        <v>27402.232000000004</v>
      </c>
      <c r="O8" s="25">
        <f t="shared" si="2"/>
        <v>0</v>
      </c>
      <c r="P8" s="25">
        <f t="shared" si="3"/>
        <v>867.94399999999996</v>
      </c>
      <c r="Q8" s="25">
        <f t="shared" si="4"/>
        <v>7811.4960000000001</v>
      </c>
      <c r="R8" s="25">
        <f t="shared" si="5"/>
        <v>10167.343999999999</v>
      </c>
      <c r="S8" s="25">
        <f t="shared" si="6"/>
        <v>32857.879999999997</v>
      </c>
      <c r="T8" s="25">
        <f t="shared" si="7"/>
        <v>1487.904</v>
      </c>
      <c r="U8" s="25">
        <f t="shared" si="8"/>
        <v>1115.9280000000001</v>
      </c>
      <c r="V8" s="25">
        <f t="shared" si="9"/>
        <v>6323.5919999999996</v>
      </c>
      <c r="W8" s="25">
        <f t="shared" si="10"/>
        <v>0</v>
      </c>
      <c r="X8" s="25">
        <f t="shared" si="11"/>
        <v>35957.68</v>
      </c>
      <c r="Y8" s="25">
        <v>918600</v>
      </c>
      <c r="Z8" s="40">
        <f t="shared" si="12"/>
        <v>2.983042891356412</v>
      </c>
      <c r="AA8" s="40">
        <f t="shared" si="13"/>
        <v>0</v>
      </c>
      <c r="AB8" s="40">
        <f t="shared" si="14"/>
        <v>9.4485521445678206E-2</v>
      </c>
      <c r="AC8" s="40">
        <f t="shared" si="15"/>
        <v>0.85036969301110388</v>
      </c>
      <c r="AD8" s="40">
        <f t="shared" si="16"/>
        <v>1.1068303940779447</v>
      </c>
      <c r="AE8" s="40">
        <f t="shared" si="17"/>
        <v>3.5769518833006746</v>
      </c>
      <c r="AF8" s="40">
        <f t="shared" si="18"/>
        <v>0.16197517962116265</v>
      </c>
      <c r="AG8" s="40">
        <f t="shared" si="19"/>
        <v>0.121481384715872</v>
      </c>
      <c r="AH8" s="40">
        <f t="shared" si="20"/>
        <v>0.68839451338994118</v>
      </c>
      <c r="AI8" s="40">
        <f t="shared" si="21"/>
        <v>0</v>
      </c>
      <c r="AJ8" s="40">
        <f t="shared" si="22"/>
        <v>3.9144001741780969</v>
      </c>
      <c r="AK8" s="28">
        <f t="shared" si="23"/>
        <v>13.497931635096887</v>
      </c>
    </row>
    <row r="9" spans="1:37">
      <c r="A9" s="13">
        <v>1972</v>
      </c>
      <c r="B9" s="40">
        <v>21.7</v>
      </c>
      <c r="C9" s="28"/>
      <c r="D9" s="58">
        <v>0.6</v>
      </c>
      <c r="E9" s="58">
        <v>6.4</v>
      </c>
      <c r="F9" s="58">
        <v>8.6999999999999993</v>
      </c>
      <c r="G9" s="58">
        <v>29</v>
      </c>
      <c r="H9" s="58">
        <v>1.2</v>
      </c>
      <c r="I9" s="58">
        <v>0.8</v>
      </c>
      <c r="J9" s="58">
        <v>5.0999999999999996</v>
      </c>
      <c r="K9" s="58"/>
      <c r="L9" s="58">
        <f t="shared" si="0"/>
        <v>26.5</v>
      </c>
      <c r="M9" s="61">
        <v>114539</v>
      </c>
      <c r="N9" s="25">
        <f t="shared" si="1"/>
        <v>24854.963</v>
      </c>
      <c r="O9" s="25">
        <f t="shared" si="2"/>
        <v>0</v>
      </c>
      <c r="P9" s="25">
        <f t="shared" si="3"/>
        <v>687.23399999999992</v>
      </c>
      <c r="Q9" s="25">
        <f t="shared" si="4"/>
        <v>7330.496000000001</v>
      </c>
      <c r="R9" s="25">
        <f t="shared" si="5"/>
        <v>9964.893</v>
      </c>
      <c r="S9" s="25">
        <f t="shared" si="6"/>
        <v>33216.31</v>
      </c>
      <c r="T9" s="25">
        <f t="shared" si="7"/>
        <v>1374.4679999999998</v>
      </c>
      <c r="U9" s="25">
        <f t="shared" si="8"/>
        <v>916.31200000000013</v>
      </c>
      <c r="V9" s="25">
        <f t="shared" si="9"/>
        <v>5841.4889999999987</v>
      </c>
      <c r="W9" s="25">
        <f t="shared" si="10"/>
        <v>0</v>
      </c>
      <c r="X9" s="25">
        <f t="shared" si="11"/>
        <v>30352.834999999999</v>
      </c>
      <c r="Y9" s="25">
        <v>825990</v>
      </c>
      <c r="Z9" s="40">
        <f t="shared" si="12"/>
        <v>3.0091118536544026</v>
      </c>
      <c r="AA9" s="40">
        <f t="shared" si="13"/>
        <v>0</v>
      </c>
      <c r="AB9" s="40">
        <f t="shared" si="14"/>
        <v>8.3201249409799144E-2</v>
      </c>
      <c r="AC9" s="40">
        <f t="shared" si="15"/>
        <v>0.88747999370452435</v>
      </c>
      <c r="AD9" s="40">
        <f t="shared" si="16"/>
        <v>1.2064181164420877</v>
      </c>
      <c r="AE9" s="40">
        <f t="shared" si="17"/>
        <v>4.0213937214736255</v>
      </c>
      <c r="AF9" s="40">
        <f t="shared" si="18"/>
        <v>0.16640249881959829</v>
      </c>
      <c r="AG9" s="40">
        <f t="shared" si="19"/>
        <v>0.11093499921306554</v>
      </c>
      <c r="AH9" s="40">
        <f t="shared" si="20"/>
        <v>0.70721061998329271</v>
      </c>
      <c r="AI9" s="40">
        <f t="shared" si="21"/>
        <v>0</v>
      </c>
      <c r="AJ9" s="40">
        <f t="shared" si="22"/>
        <v>3.674721848932796</v>
      </c>
      <c r="AK9" s="28">
        <f t="shared" si="23"/>
        <v>13.866874901633194</v>
      </c>
    </row>
    <row r="10" spans="1:37">
      <c r="A10" s="13">
        <v>1971</v>
      </c>
      <c r="B10" s="40">
        <v>21.7</v>
      </c>
      <c r="C10" s="28"/>
      <c r="D10" s="58">
        <v>0.6</v>
      </c>
      <c r="E10" s="58">
        <v>7</v>
      </c>
      <c r="F10" s="58">
        <v>8.8000000000000007</v>
      </c>
      <c r="G10" s="58">
        <v>30.5</v>
      </c>
      <c r="H10" s="58">
        <v>0.5</v>
      </c>
      <c r="I10" s="58">
        <v>0.5</v>
      </c>
      <c r="J10" s="58">
        <v>4.5999999999999996</v>
      </c>
      <c r="K10" s="58"/>
      <c r="L10" s="58">
        <f t="shared" si="0"/>
        <v>25.800000000000011</v>
      </c>
      <c r="M10" s="61">
        <v>100869</v>
      </c>
      <c r="N10" s="25">
        <f t="shared" si="1"/>
        <v>21888.572999999997</v>
      </c>
      <c r="O10" s="25">
        <f t="shared" si="2"/>
        <v>0</v>
      </c>
      <c r="P10" s="25">
        <f t="shared" si="3"/>
        <v>605.21399999999994</v>
      </c>
      <c r="Q10" s="25">
        <f t="shared" si="4"/>
        <v>7060.83</v>
      </c>
      <c r="R10" s="25">
        <f t="shared" si="5"/>
        <v>8876.4720000000016</v>
      </c>
      <c r="S10" s="25">
        <f t="shared" si="6"/>
        <v>30765.044999999998</v>
      </c>
      <c r="T10" s="25">
        <f t="shared" si="7"/>
        <v>504.34500000000003</v>
      </c>
      <c r="U10" s="25">
        <f t="shared" si="8"/>
        <v>504.34500000000003</v>
      </c>
      <c r="V10" s="25">
        <f t="shared" si="9"/>
        <v>4639.9739999999993</v>
      </c>
      <c r="W10" s="25">
        <f t="shared" si="10"/>
        <v>0</v>
      </c>
      <c r="X10" s="25">
        <f t="shared" si="11"/>
        <v>26024.202000000012</v>
      </c>
      <c r="Y10" s="25">
        <v>754880</v>
      </c>
      <c r="Z10" s="40">
        <f t="shared" si="12"/>
        <v>2.8996096068249257</v>
      </c>
      <c r="AA10" s="40">
        <f t="shared" si="13"/>
        <v>0</v>
      </c>
      <c r="AB10" s="40">
        <f t="shared" si="14"/>
        <v>8.0173537515896565E-2</v>
      </c>
      <c r="AC10" s="40">
        <f t="shared" si="15"/>
        <v>0.93535793768545994</v>
      </c>
      <c r="AD10" s="40">
        <f t="shared" si="16"/>
        <v>1.1758785502331499</v>
      </c>
      <c r="AE10" s="40">
        <f t="shared" si="17"/>
        <v>4.0754881570580759</v>
      </c>
      <c r="AF10" s="40">
        <f t="shared" si="18"/>
        <v>6.6811281263247133E-2</v>
      </c>
      <c r="AG10" s="40">
        <f t="shared" si="19"/>
        <v>6.6811281263247133E-2</v>
      </c>
      <c r="AH10" s="40">
        <f t="shared" si="20"/>
        <v>0.61466378762187357</v>
      </c>
      <c r="AI10" s="40">
        <f t="shared" si="21"/>
        <v>0</v>
      </c>
      <c r="AJ10" s="40">
        <f t="shared" si="22"/>
        <v>3.4474621131835539</v>
      </c>
      <c r="AK10" s="28">
        <f t="shared" si="23"/>
        <v>13.362256252649427</v>
      </c>
    </row>
    <row r="11" spans="1:37">
      <c r="A11" s="13">
        <v>1970</v>
      </c>
      <c r="B11" s="40">
        <v>21.9</v>
      </c>
      <c r="C11" s="28"/>
      <c r="D11" s="58">
        <v>0.5</v>
      </c>
      <c r="E11" s="58">
        <v>10.6</v>
      </c>
      <c r="F11" s="58">
        <v>8.4</v>
      </c>
      <c r="G11" s="58">
        <v>31</v>
      </c>
      <c r="H11" s="58">
        <v>0.2</v>
      </c>
      <c r="I11" s="58">
        <v>0.4</v>
      </c>
      <c r="J11" s="58">
        <v>3.6</v>
      </c>
      <c r="K11" s="58"/>
      <c r="L11" s="58">
        <f t="shared" si="0"/>
        <v>23.399999999999991</v>
      </c>
      <c r="M11" s="61">
        <v>90438</v>
      </c>
      <c r="N11" s="25">
        <f t="shared" si="1"/>
        <v>19805.921999999999</v>
      </c>
      <c r="O11" s="25">
        <f t="shared" si="2"/>
        <v>0</v>
      </c>
      <c r="P11" s="25">
        <f t="shared" si="3"/>
        <v>452.19</v>
      </c>
      <c r="Q11" s="25">
        <f t="shared" si="4"/>
        <v>9586.4279999999999</v>
      </c>
      <c r="R11" s="25">
        <f t="shared" si="5"/>
        <v>7596.7920000000004</v>
      </c>
      <c r="S11" s="25">
        <f t="shared" si="6"/>
        <v>28035.78</v>
      </c>
      <c r="T11" s="25">
        <f t="shared" si="7"/>
        <v>180.87600000000003</v>
      </c>
      <c r="U11" s="25">
        <f t="shared" si="8"/>
        <v>361.75200000000007</v>
      </c>
      <c r="V11" s="25">
        <f t="shared" si="9"/>
        <v>3255.768</v>
      </c>
      <c r="W11" s="25">
        <f t="shared" si="10"/>
        <v>0</v>
      </c>
      <c r="X11" s="25">
        <f t="shared" si="11"/>
        <v>21162.491999999991</v>
      </c>
      <c r="Y11" s="25">
        <v>678750</v>
      </c>
      <c r="Z11" s="40">
        <f t="shared" si="12"/>
        <v>2.9179995580110498</v>
      </c>
      <c r="AA11" s="40">
        <f t="shared" si="13"/>
        <v>0</v>
      </c>
      <c r="AB11" s="40">
        <f t="shared" si="14"/>
        <v>6.6620994475138126E-2</v>
      </c>
      <c r="AC11" s="40">
        <f t="shared" si="15"/>
        <v>1.4123650828729282</v>
      </c>
      <c r="AD11" s="40">
        <f t="shared" si="16"/>
        <v>1.1192327071823205</v>
      </c>
      <c r="AE11" s="40">
        <f t="shared" si="17"/>
        <v>4.1305016574585638</v>
      </c>
      <c r="AF11" s="40">
        <f t="shared" si="18"/>
        <v>2.6648397790055251E-2</v>
      </c>
      <c r="AG11" s="40">
        <f t="shared" si="19"/>
        <v>5.3296795580110502E-2</v>
      </c>
      <c r="AH11" s="40">
        <f t="shared" si="20"/>
        <v>0.47967116022099443</v>
      </c>
      <c r="AI11" s="40">
        <f t="shared" si="21"/>
        <v>0</v>
      </c>
      <c r="AJ11" s="40">
        <f t="shared" si="22"/>
        <v>3.1178625414364629</v>
      </c>
      <c r="AK11" s="28">
        <f t="shared" si="23"/>
        <v>13.324198895027624</v>
      </c>
    </row>
    <row r="12" spans="1:37">
      <c r="A12" s="13">
        <v>1969</v>
      </c>
      <c r="B12" s="40">
        <v>23.8</v>
      </c>
      <c r="C12" s="28"/>
      <c r="D12" s="58">
        <v>0.5</v>
      </c>
      <c r="E12" s="58">
        <v>10.4</v>
      </c>
      <c r="F12" s="58">
        <v>8.1</v>
      </c>
      <c r="G12" s="58">
        <v>31.3</v>
      </c>
      <c r="H12" s="58">
        <v>0.2</v>
      </c>
      <c r="I12" s="58">
        <v>0.4</v>
      </c>
      <c r="J12" s="58">
        <v>2.9</v>
      </c>
      <c r="K12" s="58"/>
      <c r="L12" s="58">
        <f t="shared" si="0"/>
        <v>22.399999999999977</v>
      </c>
      <c r="M12" s="61">
        <v>85230</v>
      </c>
      <c r="N12" s="25">
        <f t="shared" si="1"/>
        <v>20284.740000000002</v>
      </c>
      <c r="O12" s="25">
        <f t="shared" si="2"/>
        <v>0</v>
      </c>
      <c r="P12" s="25">
        <f t="shared" si="3"/>
        <v>426.15</v>
      </c>
      <c r="Q12" s="25">
        <f t="shared" si="4"/>
        <v>8863.92</v>
      </c>
      <c r="R12" s="25">
        <f t="shared" si="5"/>
        <v>6903.63</v>
      </c>
      <c r="S12" s="25">
        <f t="shared" si="6"/>
        <v>26676.99</v>
      </c>
      <c r="T12" s="25">
        <f t="shared" si="7"/>
        <v>170.46</v>
      </c>
      <c r="U12" s="25">
        <f t="shared" si="8"/>
        <v>340.92</v>
      </c>
      <c r="V12" s="25">
        <f t="shared" si="9"/>
        <v>2471.67</v>
      </c>
      <c r="W12" s="25">
        <f t="shared" si="10"/>
        <v>0</v>
      </c>
      <c r="X12" s="25">
        <f t="shared" si="11"/>
        <v>19091.519999999982</v>
      </c>
      <c r="Y12" s="25">
        <v>596950</v>
      </c>
      <c r="Z12" s="40">
        <f t="shared" si="12"/>
        <v>3.398063489404473</v>
      </c>
      <c r="AA12" s="40">
        <f t="shared" si="13"/>
        <v>0</v>
      </c>
      <c r="AB12" s="40">
        <f t="shared" si="14"/>
        <v>7.1387888432867072E-2</v>
      </c>
      <c r="AC12" s="40">
        <f t="shared" si="15"/>
        <v>1.4848680794036351</v>
      </c>
      <c r="AD12" s="40">
        <f t="shared" si="16"/>
        <v>1.1564837926124465</v>
      </c>
      <c r="AE12" s="40">
        <f t="shared" si="17"/>
        <v>4.468881815897479</v>
      </c>
      <c r="AF12" s="40">
        <f t="shared" si="18"/>
        <v>2.8555155373146828E-2</v>
      </c>
      <c r="AG12" s="40">
        <f t="shared" si="19"/>
        <v>5.7110310746293656E-2</v>
      </c>
      <c r="AH12" s="40">
        <f t="shared" si="20"/>
        <v>0.41404975291062901</v>
      </c>
      <c r="AI12" s="40">
        <f t="shared" si="21"/>
        <v>0</v>
      </c>
      <c r="AJ12" s="40">
        <f t="shared" si="22"/>
        <v>3.1981774017924418</v>
      </c>
      <c r="AK12" s="28">
        <f t="shared" si="23"/>
        <v>14.277577686573412</v>
      </c>
    </row>
    <row r="13" spans="1:37">
      <c r="A13" s="13">
        <v>1968</v>
      </c>
      <c r="B13" s="40">
        <v>22.6</v>
      </c>
      <c r="C13" s="28"/>
      <c r="D13" s="58">
        <v>0.5</v>
      </c>
      <c r="E13" s="58">
        <v>14.3</v>
      </c>
      <c r="F13" s="58">
        <v>7.2</v>
      </c>
      <c r="G13" s="58">
        <v>30.3</v>
      </c>
      <c r="H13" s="58">
        <v>0.2</v>
      </c>
      <c r="I13" s="58">
        <v>1.6</v>
      </c>
      <c r="J13" s="58">
        <v>3.1</v>
      </c>
      <c r="K13" s="58">
        <v>7.6</v>
      </c>
      <c r="L13" s="58">
        <f t="shared" si="0"/>
        <v>12.600000000000009</v>
      </c>
      <c r="M13" s="61">
        <v>78927</v>
      </c>
      <c r="N13" s="25">
        <f t="shared" si="1"/>
        <v>17837.502</v>
      </c>
      <c r="O13" s="25">
        <f t="shared" si="2"/>
        <v>0</v>
      </c>
      <c r="P13" s="25">
        <f t="shared" si="3"/>
        <v>394.63499999999999</v>
      </c>
      <c r="Q13" s="25">
        <f t="shared" si="4"/>
        <v>11286.561000000002</v>
      </c>
      <c r="R13" s="25">
        <f t="shared" si="5"/>
        <v>5682.7440000000006</v>
      </c>
      <c r="S13" s="25">
        <f t="shared" si="6"/>
        <v>23914.881000000001</v>
      </c>
      <c r="T13" s="25">
        <f t="shared" si="7"/>
        <v>157.85400000000001</v>
      </c>
      <c r="U13" s="25">
        <f t="shared" si="8"/>
        <v>1262.8320000000001</v>
      </c>
      <c r="V13" s="25">
        <f t="shared" si="9"/>
        <v>2446.7370000000001</v>
      </c>
      <c r="W13" s="25">
        <f t="shared" si="10"/>
        <v>5998.4519999999993</v>
      </c>
      <c r="X13" s="25">
        <f t="shared" si="11"/>
        <v>9944.802000000007</v>
      </c>
      <c r="Y13" s="25">
        <v>534900</v>
      </c>
      <c r="Z13" s="40">
        <f t="shared" si="12"/>
        <v>3.3347358384744812</v>
      </c>
      <c r="AA13" s="40">
        <f t="shared" si="13"/>
        <v>0</v>
      </c>
      <c r="AB13" s="40">
        <f t="shared" si="14"/>
        <v>7.3777341559169943E-2</v>
      </c>
      <c r="AC13" s="40">
        <f t="shared" si="15"/>
        <v>2.1100319685922604</v>
      </c>
      <c r="AD13" s="40">
        <f t="shared" si="16"/>
        <v>1.0623937184520471</v>
      </c>
      <c r="AE13" s="40">
        <f t="shared" si="17"/>
        <v>4.4709068984856986</v>
      </c>
      <c r="AF13" s="40">
        <f t="shared" si="18"/>
        <v>2.9510936623667976E-2</v>
      </c>
      <c r="AG13" s="40">
        <f t="shared" si="19"/>
        <v>0.23608749298934381</v>
      </c>
      <c r="AH13" s="40">
        <f t="shared" si="20"/>
        <v>0.45741951766685363</v>
      </c>
      <c r="AI13" s="40">
        <f t="shared" si="21"/>
        <v>1.1214155916993829</v>
      </c>
      <c r="AJ13" s="40">
        <f t="shared" si="22"/>
        <v>1.8591890072910837</v>
      </c>
      <c r="AK13" s="28">
        <f t="shared" si="23"/>
        <v>14.755468311833988</v>
      </c>
    </row>
    <row r="14" spans="1:37">
      <c r="A14" s="13">
        <v>1967</v>
      </c>
      <c r="B14" s="40">
        <v>26.9</v>
      </c>
      <c r="C14" s="28"/>
      <c r="D14" s="58">
        <v>0.5</v>
      </c>
      <c r="E14" s="58">
        <v>10.5</v>
      </c>
      <c r="F14" s="58">
        <v>7.1</v>
      </c>
      <c r="G14" s="58">
        <v>30</v>
      </c>
      <c r="H14" s="58">
        <v>0.2</v>
      </c>
      <c r="I14" s="58">
        <v>1.5</v>
      </c>
      <c r="J14" s="58">
        <v>2.8</v>
      </c>
      <c r="K14" s="58">
        <v>6.6</v>
      </c>
      <c r="L14" s="58">
        <f t="shared" si="0"/>
        <v>13.900000000000006</v>
      </c>
      <c r="M14" s="61">
        <v>79096</v>
      </c>
      <c r="N14" s="25">
        <f t="shared" si="1"/>
        <v>21276.824000000001</v>
      </c>
      <c r="O14" s="25">
        <f t="shared" si="2"/>
        <v>0</v>
      </c>
      <c r="P14" s="25">
        <f t="shared" si="3"/>
        <v>395.48</v>
      </c>
      <c r="Q14" s="25">
        <f t="shared" si="4"/>
        <v>8305.08</v>
      </c>
      <c r="R14" s="25">
        <f t="shared" si="5"/>
        <v>5615.8159999999998</v>
      </c>
      <c r="S14" s="25">
        <f t="shared" si="6"/>
        <v>23728.799999999999</v>
      </c>
      <c r="T14" s="25">
        <f t="shared" si="7"/>
        <v>158.19200000000001</v>
      </c>
      <c r="U14" s="25">
        <f t="shared" si="8"/>
        <v>1186.44</v>
      </c>
      <c r="V14" s="25">
        <f t="shared" si="9"/>
        <v>2214.6880000000001</v>
      </c>
      <c r="W14" s="25">
        <f t="shared" si="10"/>
        <v>5220.3359999999993</v>
      </c>
      <c r="X14" s="25">
        <f t="shared" si="11"/>
        <v>10994.344000000005</v>
      </c>
      <c r="Y14" s="25">
        <v>494460</v>
      </c>
      <c r="Z14" s="40">
        <f t="shared" si="12"/>
        <v>4.3030425110221246</v>
      </c>
      <c r="AA14" s="40">
        <f t="shared" si="13"/>
        <v>0</v>
      </c>
      <c r="AB14" s="40">
        <f t="shared" si="14"/>
        <v>7.9982202807102692E-2</v>
      </c>
      <c r="AC14" s="40">
        <f t="shared" si="15"/>
        <v>1.6796262589491566</v>
      </c>
      <c r="AD14" s="40">
        <f t="shared" si="16"/>
        <v>1.1357472798608583</v>
      </c>
      <c r="AE14" s="40">
        <f t="shared" si="17"/>
        <v>4.7989321684261617</v>
      </c>
      <c r="AF14" s="40">
        <f t="shared" si="18"/>
        <v>3.1992881122841078E-2</v>
      </c>
      <c r="AG14" s="40">
        <f t="shared" si="19"/>
        <v>0.23994660842130811</v>
      </c>
      <c r="AH14" s="40">
        <f t="shared" si="20"/>
        <v>0.44790033571977517</v>
      </c>
      <c r="AI14" s="40">
        <f t="shared" si="21"/>
        <v>1.0557650770537554</v>
      </c>
      <c r="AJ14" s="40">
        <f t="shared" si="22"/>
        <v>2.2235052380374558</v>
      </c>
      <c r="AK14" s="28">
        <f t="shared" si="23"/>
        <v>15.996440561420536</v>
      </c>
    </row>
    <row r="15" spans="1:37">
      <c r="A15" s="13">
        <v>1966</v>
      </c>
      <c r="B15" s="40">
        <v>28.1</v>
      </c>
      <c r="C15" s="28"/>
      <c r="D15" s="58">
        <v>0.5</v>
      </c>
      <c r="E15" s="58">
        <v>10.1</v>
      </c>
      <c r="F15" s="58">
        <v>6</v>
      </c>
      <c r="G15" s="58">
        <v>31.1</v>
      </c>
      <c r="H15" s="58">
        <v>0.1</v>
      </c>
      <c r="I15" s="58">
        <v>1.7</v>
      </c>
      <c r="J15" s="58">
        <v>2.4</v>
      </c>
      <c r="K15" s="58">
        <v>4.9000000000000004</v>
      </c>
      <c r="L15" s="58">
        <f t="shared" si="0"/>
        <v>15.09999999999998</v>
      </c>
      <c r="M15" s="61">
        <v>70472</v>
      </c>
      <c r="N15" s="25">
        <f t="shared" si="1"/>
        <v>19802.632000000001</v>
      </c>
      <c r="O15" s="25">
        <f t="shared" si="2"/>
        <v>0</v>
      </c>
      <c r="P15" s="25">
        <f t="shared" si="3"/>
        <v>352.36</v>
      </c>
      <c r="Q15" s="25">
        <f t="shared" si="4"/>
        <v>7117.6719999999996</v>
      </c>
      <c r="R15" s="25">
        <f t="shared" si="5"/>
        <v>4228.32</v>
      </c>
      <c r="S15" s="25">
        <f t="shared" si="6"/>
        <v>21916.792000000001</v>
      </c>
      <c r="T15" s="25">
        <f t="shared" si="7"/>
        <v>70.472000000000008</v>
      </c>
      <c r="U15" s="25">
        <f t="shared" si="8"/>
        <v>1198.0239999999999</v>
      </c>
      <c r="V15" s="25">
        <f t="shared" si="9"/>
        <v>1691.328</v>
      </c>
      <c r="W15" s="25">
        <f t="shared" si="10"/>
        <v>3453.1280000000006</v>
      </c>
      <c r="X15" s="25">
        <f t="shared" si="11"/>
        <v>10641.271999999986</v>
      </c>
      <c r="Y15" s="25">
        <v>488340</v>
      </c>
      <c r="Z15" s="40">
        <f t="shared" si="12"/>
        <v>4.0550911250358359</v>
      </c>
      <c r="AA15" s="40">
        <f t="shared" si="13"/>
        <v>0</v>
      </c>
      <c r="AB15" s="40">
        <f t="shared" si="14"/>
        <v>7.215464635295081E-2</v>
      </c>
      <c r="AC15" s="40">
        <f t="shared" si="15"/>
        <v>1.4575238563296062</v>
      </c>
      <c r="AD15" s="40">
        <f t="shared" si="16"/>
        <v>0.86585575623540978</v>
      </c>
      <c r="AE15" s="40">
        <f t="shared" si="17"/>
        <v>4.488019003153541</v>
      </c>
      <c r="AF15" s="40">
        <f t="shared" si="18"/>
        <v>1.4430929270590163E-2</v>
      </c>
      <c r="AG15" s="40">
        <f t="shared" si="19"/>
        <v>0.24532579760003276</v>
      </c>
      <c r="AH15" s="40">
        <f t="shared" si="20"/>
        <v>0.34634230249416387</v>
      </c>
      <c r="AI15" s="40">
        <f t="shared" si="21"/>
        <v>0.70711553425891804</v>
      </c>
      <c r="AJ15" s="40">
        <f t="shared" si="22"/>
        <v>2.1790703198591115</v>
      </c>
      <c r="AK15" s="28">
        <f t="shared" si="23"/>
        <v>14.430929270590163</v>
      </c>
    </row>
    <row r="16" spans="1:37">
      <c r="A16" s="13">
        <v>1965</v>
      </c>
      <c r="B16" s="40">
        <v>28.2</v>
      </c>
      <c r="C16" s="28"/>
      <c r="D16" s="58">
        <v>0.5</v>
      </c>
      <c r="E16" s="58">
        <v>10.8</v>
      </c>
      <c r="F16" s="58">
        <v>6.2</v>
      </c>
      <c r="G16" s="58">
        <v>30.5</v>
      </c>
      <c r="H16" s="58">
        <v>0.1</v>
      </c>
      <c r="I16" s="58">
        <v>2.2000000000000002</v>
      </c>
      <c r="J16" s="58">
        <v>2</v>
      </c>
      <c r="K16" s="58">
        <v>4.5</v>
      </c>
      <c r="L16" s="58">
        <f t="shared" si="0"/>
        <v>15</v>
      </c>
      <c r="M16" s="61">
        <v>68281</v>
      </c>
      <c r="N16" s="25">
        <f t="shared" si="1"/>
        <v>19255.241999999998</v>
      </c>
      <c r="O16" s="25">
        <f t="shared" si="2"/>
        <v>0</v>
      </c>
      <c r="P16" s="25">
        <f t="shared" si="3"/>
        <v>341.40499999999997</v>
      </c>
      <c r="Q16" s="25">
        <f t="shared" si="4"/>
        <v>7374.3480000000009</v>
      </c>
      <c r="R16" s="25">
        <f t="shared" si="5"/>
        <v>4233.4220000000005</v>
      </c>
      <c r="S16" s="25">
        <f t="shared" si="6"/>
        <v>20825.705000000002</v>
      </c>
      <c r="T16" s="25">
        <f t="shared" si="7"/>
        <v>68.281000000000006</v>
      </c>
      <c r="U16" s="25">
        <f t="shared" si="8"/>
        <v>1502.182</v>
      </c>
      <c r="V16" s="25">
        <f t="shared" si="9"/>
        <v>1365.62</v>
      </c>
      <c r="W16" s="25">
        <f t="shared" si="10"/>
        <v>3072.645</v>
      </c>
      <c r="X16" s="25">
        <f t="shared" si="11"/>
        <v>10242.15</v>
      </c>
      <c r="Y16" s="25">
        <v>459270</v>
      </c>
      <c r="Z16" s="40">
        <f t="shared" si="12"/>
        <v>4.1925756091188182</v>
      </c>
      <c r="AA16" s="40">
        <f t="shared" si="13"/>
        <v>0</v>
      </c>
      <c r="AB16" s="40">
        <f t="shared" si="14"/>
        <v>7.433644697019183E-2</v>
      </c>
      <c r="AC16" s="40">
        <f t="shared" si="15"/>
        <v>1.6056672545561435</v>
      </c>
      <c r="AD16" s="40">
        <f t="shared" si="16"/>
        <v>0.92177194243037874</v>
      </c>
      <c r="AE16" s="40">
        <f t="shared" si="17"/>
        <v>4.5345232651817016</v>
      </c>
      <c r="AF16" s="40">
        <f t="shared" si="18"/>
        <v>1.4867289394038367E-2</v>
      </c>
      <c r="AG16" s="40">
        <f t="shared" si="19"/>
        <v>0.32708036666884405</v>
      </c>
      <c r="AH16" s="40">
        <f t="shared" si="20"/>
        <v>0.29734578788076732</v>
      </c>
      <c r="AI16" s="40">
        <f t="shared" si="21"/>
        <v>0.66902802273172646</v>
      </c>
      <c r="AJ16" s="40">
        <f t="shared" si="22"/>
        <v>2.2300934091057547</v>
      </c>
      <c r="AK16" s="28">
        <f t="shared" si="23"/>
        <v>14.867289394038362</v>
      </c>
    </row>
    <row r="17" spans="1:37">
      <c r="A17" s="13">
        <v>1964</v>
      </c>
      <c r="B17" s="40">
        <v>30.6</v>
      </c>
      <c r="C17" s="28"/>
      <c r="D17" s="58">
        <v>0.6</v>
      </c>
      <c r="E17" s="58">
        <v>10.1</v>
      </c>
      <c r="F17" s="58">
        <v>5.8</v>
      </c>
      <c r="G17" s="58">
        <v>29.8</v>
      </c>
      <c r="H17" s="58">
        <v>0.1</v>
      </c>
      <c r="I17" s="58">
        <v>2.5</v>
      </c>
      <c r="J17" s="58">
        <v>2.1</v>
      </c>
      <c r="K17" s="58">
        <v>6.1</v>
      </c>
      <c r="L17" s="58">
        <f t="shared" si="0"/>
        <v>12.300000000000011</v>
      </c>
      <c r="M17" s="61">
        <v>62159</v>
      </c>
      <c r="N17" s="25">
        <f t="shared" si="1"/>
        <v>19020.654000000002</v>
      </c>
      <c r="O17" s="25">
        <f t="shared" si="2"/>
        <v>0</v>
      </c>
      <c r="P17" s="25">
        <f t="shared" si="3"/>
        <v>372.95400000000001</v>
      </c>
      <c r="Q17" s="25">
        <f t="shared" si="4"/>
        <v>6278.0590000000002</v>
      </c>
      <c r="R17" s="25">
        <f t="shared" si="5"/>
        <v>3605.2220000000002</v>
      </c>
      <c r="S17" s="25">
        <f t="shared" si="6"/>
        <v>18523.381999999998</v>
      </c>
      <c r="T17" s="25">
        <f t="shared" si="7"/>
        <v>62.159000000000006</v>
      </c>
      <c r="U17" s="25">
        <f t="shared" si="8"/>
        <v>1553.9749999999999</v>
      </c>
      <c r="V17" s="25">
        <f t="shared" si="9"/>
        <v>1305.3390000000002</v>
      </c>
      <c r="W17" s="25">
        <f t="shared" si="10"/>
        <v>3791.6989999999996</v>
      </c>
      <c r="X17" s="25">
        <f t="shared" si="11"/>
        <v>7645.5570000000062</v>
      </c>
      <c r="Y17" s="25">
        <v>420280</v>
      </c>
      <c r="Z17" s="40">
        <f t="shared" si="12"/>
        <v>4.5257100028552397</v>
      </c>
      <c r="AA17" s="40">
        <f t="shared" si="13"/>
        <v>0</v>
      </c>
      <c r="AB17" s="40">
        <f t="shared" si="14"/>
        <v>8.8739411820690978E-2</v>
      </c>
      <c r="AC17" s="40">
        <f t="shared" si="15"/>
        <v>1.4937800989816314</v>
      </c>
      <c r="AD17" s="40">
        <f t="shared" si="16"/>
        <v>0.85781431426667942</v>
      </c>
      <c r="AE17" s="40">
        <f t="shared" si="17"/>
        <v>4.4073907870943172</v>
      </c>
      <c r="AF17" s="40">
        <f t="shared" si="18"/>
        <v>1.4789901970115163E-2</v>
      </c>
      <c r="AG17" s="40">
        <f t="shared" si="19"/>
        <v>0.36974754925287906</v>
      </c>
      <c r="AH17" s="40">
        <f t="shared" si="20"/>
        <v>0.31058794137241846</v>
      </c>
      <c r="AI17" s="40">
        <f t="shared" si="21"/>
        <v>0.9021840201770247</v>
      </c>
      <c r="AJ17" s="40">
        <f t="shared" si="22"/>
        <v>1.8191579423241664</v>
      </c>
      <c r="AK17" s="28">
        <f t="shared" si="23"/>
        <v>14.789901970115164</v>
      </c>
    </row>
    <row r="18" spans="1:37">
      <c r="A18" s="13">
        <v>1963</v>
      </c>
      <c r="B18" s="40">
        <v>33.200000000000003</v>
      </c>
      <c r="C18" s="28"/>
      <c r="D18" s="58">
        <v>0.6</v>
      </c>
      <c r="E18" s="58">
        <v>10.7</v>
      </c>
      <c r="F18" s="58">
        <v>5.9</v>
      </c>
      <c r="G18" s="58">
        <v>26.5</v>
      </c>
      <c r="H18" s="58">
        <v>0.1</v>
      </c>
      <c r="I18" s="58">
        <v>2.6</v>
      </c>
      <c r="J18" s="58">
        <v>1.8</v>
      </c>
      <c r="K18" s="58">
        <v>3.4</v>
      </c>
      <c r="L18" s="58">
        <f t="shared" si="0"/>
        <v>15.200000000000003</v>
      </c>
      <c r="M18" s="61">
        <v>58480</v>
      </c>
      <c r="N18" s="25">
        <f t="shared" si="1"/>
        <v>19415.36</v>
      </c>
      <c r="O18" s="25">
        <f t="shared" si="2"/>
        <v>0</v>
      </c>
      <c r="P18" s="25">
        <f t="shared" si="3"/>
        <v>350.88</v>
      </c>
      <c r="Q18" s="25">
        <f t="shared" si="4"/>
        <v>6257.36</v>
      </c>
      <c r="R18" s="25">
        <f t="shared" si="5"/>
        <v>3450.32</v>
      </c>
      <c r="S18" s="25">
        <f t="shared" si="6"/>
        <v>15497.2</v>
      </c>
      <c r="T18" s="25">
        <f t="shared" si="7"/>
        <v>58.48</v>
      </c>
      <c r="U18" s="25">
        <f t="shared" si="8"/>
        <v>1520.48</v>
      </c>
      <c r="V18" s="25">
        <f t="shared" si="9"/>
        <v>1052.6400000000001</v>
      </c>
      <c r="W18" s="25">
        <f t="shared" si="10"/>
        <v>1988.32</v>
      </c>
      <c r="X18" s="25">
        <f t="shared" si="11"/>
        <v>8888.9600000000009</v>
      </c>
      <c r="Y18" s="25">
        <v>382470</v>
      </c>
      <c r="Z18" s="40">
        <f t="shared" si="12"/>
        <v>5.0763092530133083</v>
      </c>
      <c r="AA18" s="40">
        <f t="shared" si="13"/>
        <v>0</v>
      </c>
      <c r="AB18" s="40">
        <f t="shared" si="14"/>
        <v>9.1740528668915203E-2</v>
      </c>
      <c r="AC18" s="40">
        <f t="shared" si="15"/>
        <v>1.6360394279289878</v>
      </c>
      <c r="AD18" s="40">
        <f t="shared" si="16"/>
        <v>0.9021151985776662</v>
      </c>
      <c r="AE18" s="40">
        <f t="shared" si="17"/>
        <v>4.0518733495437553</v>
      </c>
      <c r="AF18" s="40">
        <f t="shared" si="18"/>
        <v>1.5290088111485868E-2</v>
      </c>
      <c r="AG18" s="40">
        <f t="shared" si="19"/>
        <v>0.39754229089863258</v>
      </c>
      <c r="AH18" s="40">
        <f t="shared" si="20"/>
        <v>0.27522158600674568</v>
      </c>
      <c r="AI18" s="40">
        <f t="shared" si="21"/>
        <v>0.51986299579051953</v>
      </c>
      <c r="AJ18" s="40">
        <f t="shared" si="22"/>
        <v>2.3240933929458523</v>
      </c>
      <c r="AK18" s="28">
        <f t="shared" si="23"/>
        <v>15.290088111485868</v>
      </c>
    </row>
    <row r="19" spans="1:37">
      <c r="A19" s="13">
        <v>1962</v>
      </c>
      <c r="B19" s="40">
        <v>31.7</v>
      </c>
      <c r="C19" s="28"/>
      <c r="D19" s="58">
        <v>0.6</v>
      </c>
      <c r="E19" s="58">
        <v>9.5</v>
      </c>
      <c r="F19" s="58">
        <v>5.8</v>
      </c>
      <c r="G19" s="58">
        <v>29.1</v>
      </c>
      <c r="H19" s="58">
        <v>0.1</v>
      </c>
      <c r="I19" s="58">
        <v>3.2</v>
      </c>
      <c r="J19" s="58">
        <v>1.9</v>
      </c>
      <c r="K19" s="58">
        <v>5.2</v>
      </c>
      <c r="L19" s="58">
        <f t="shared" si="0"/>
        <v>12.900000000000006</v>
      </c>
      <c r="M19" s="61">
        <v>53897</v>
      </c>
      <c r="N19" s="25">
        <f t="shared" si="1"/>
        <v>17085.348999999998</v>
      </c>
      <c r="O19" s="25">
        <f t="shared" si="2"/>
        <v>0</v>
      </c>
      <c r="P19" s="25">
        <f t="shared" si="3"/>
        <v>323.38199999999995</v>
      </c>
      <c r="Q19" s="25">
        <f t="shared" si="4"/>
        <v>5120.2150000000001</v>
      </c>
      <c r="R19" s="25">
        <f t="shared" si="5"/>
        <v>3126.0259999999998</v>
      </c>
      <c r="S19" s="25">
        <f t="shared" si="6"/>
        <v>15684.027000000002</v>
      </c>
      <c r="T19" s="25">
        <f t="shared" si="7"/>
        <v>53.897000000000006</v>
      </c>
      <c r="U19" s="25">
        <f t="shared" si="8"/>
        <v>1724.7040000000002</v>
      </c>
      <c r="V19" s="25">
        <f t="shared" si="9"/>
        <v>1024.0429999999999</v>
      </c>
      <c r="W19" s="25">
        <f t="shared" si="10"/>
        <v>2802.6440000000002</v>
      </c>
      <c r="X19" s="25">
        <f t="shared" si="11"/>
        <v>6952.7130000000025</v>
      </c>
      <c r="Y19" s="25">
        <v>360880</v>
      </c>
      <c r="Z19" s="40">
        <f t="shared" si="12"/>
        <v>4.7343574041232541</v>
      </c>
      <c r="AA19" s="40">
        <f t="shared" si="13"/>
        <v>0</v>
      </c>
      <c r="AB19" s="40">
        <f t="shared" si="14"/>
        <v>8.9609288406118356E-2</v>
      </c>
      <c r="AC19" s="40">
        <f t="shared" si="15"/>
        <v>1.4188137330968742</v>
      </c>
      <c r="AD19" s="40">
        <f t="shared" si="16"/>
        <v>0.86622312125914425</v>
      </c>
      <c r="AE19" s="40">
        <f t="shared" si="17"/>
        <v>4.3460504876967416</v>
      </c>
      <c r="AF19" s="40">
        <f t="shared" si="18"/>
        <v>1.4934881401019732E-2</v>
      </c>
      <c r="AG19" s="40">
        <f t="shared" si="19"/>
        <v>0.47791620483263142</v>
      </c>
      <c r="AH19" s="40">
        <f t="shared" si="20"/>
        <v>0.28376274661937484</v>
      </c>
      <c r="AI19" s="40">
        <f t="shared" si="21"/>
        <v>0.77661383285302599</v>
      </c>
      <c r="AJ19" s="40">
        <f t="shared" si="22"/>
        <v>1.9265997007315459</v>
      </c>
      <c r="AK19" s="28">
        <f t="shared" si="23"/>
        <v>14.93488140101973</v>
      </c>
    </row>
    <row r="20" spans="1:37">
      <c r="A20" s="13">
        <v>1961</v>
      </c>
      <c r="B20" s="40">
        <v>27.3</v>
      </c>
      <c r="C20" s="28"/>
      <c r="D20" s="58">
        <v>0.6</v>
      </c>
      <c r="E20" s="58">
        <v>12.5</v>
      </c>
      <c r="F20" s="58">
        <v>5.2</v>
      </c>
      <c r="G20" s="58">
        <v>29.9</v>
      </c>
      <c r="H20" s="58">
        <v>0.1</v>
      </c>
      <c r="I20" s="58">
        <v>4.0999999999999996</v>
      </c>
      <c r="J20" s="58">
        <v>2.7</v>
      </c>
      <c r="K20" s="58">
        <v>3.6</v>
      </c>
      <c r="L20" s="58">
        <f t="shared" si="0"/>
        <v>14.000000000000014</v>
      </c>
      <c r="M20" s="61">
        <v>48254</v>
      </c>
      <c r="N20" s="25">
        <f t="shared" si="1"/>
        <v>13173.341999999999</v>
      </c>
      <c r="O20" s="25">
        <f t="shared" si="2"/>
        <v>0</v>
      </c>
      <c r="P20" s="25">
        <f t="shared" si="3"/>
        <v>289.524</v>
      </c>
      <c r="Q20" s="25">
        <f t="shared" si="4"/>
        <v>6031.75</v>
      </c>
      <c r="R20" s="25">
        <f t="shared" si="5"/>
        <v>2509.2080000000001</v>
      </c>
      <c r="S20" s="25">
        <f t="shared" si="6"/>
        <v>14427.945999999998</v>
      </c>
      <c r="T20" s="25">
        <f t="shared" si="7"/>
        <v>48.254000000000005</v>
      </c>
      <c r="U20" s="25">
        <f t="shared" si="8"/>
        <v>1978.414</v>
      </c>
      <c r="V20" s="25">
        <f t="shared" si="9"/>
        <v>1302.8579999999999</v>
      </c>
      <c r="W20" s="25">
        <f t="shared" si="10"/>
        <v>1737.144</v>
      </c>
      <c r="X20" s="25">
        <f t="shared" si="11"/>
        <v>6755.5600000000068</v>
      </c>
      <c r="Y20" s="25">
        <v>331800</v>
      </c>
      <c r="Z20" s="40">
        <f t="shared" si="12"/>
        <v>3.97026582278481</v>
      </c>
      <c r="AA20" s="40">
        <f t="shared" si="13"/>
        <v>0</v>
      </c>
      <c r="AB20" s="40">
        <f t="shared" si="14"/>
        <v>8.7258589511754067E-2</v>
      </c>
      <c r="AC20" s="40">
        <f t="shared" si="15"/>
        <v>1.8178872814948763</v>
      </c>
      <c r="AD20" s="40">
        <f t="shared" si="16"/>
        <v>0.7562411091018687</v>
      </c>
      <c r="AE20" s="40">
        <f t="shared" si="17"/>
        <v>4.3483863773357436</v>
      </c>
      <c r="AF20" s="40">
        <f t="shared" si="18"/>
        <v>1.4543098251959014E-2</v>
      </c>
      <c r="AG20" s="40">
        <f t="shared" si="19"/>
        <v>0.59626702833031942</v>
      </c>
      <c r="AH20" s="40">
        <f t="shared" si="20"/>
        <v>0.39266365280289328</v>
      </c>
      <c r="AI20" s="40">
        <f t="shared" si="21"/>
        <v>0.52355153707052438</v>
      </c>
      <c r="AJ20" s="40">
        <f t="shared" si="22"/>
        <v>2.0360337552742638</v>
      </c>
      <c r="AK20" s="28">
        <f t="shared" si="23"/>
        <v>14.543098251959012</v>
      </c>
    </row>
    <row r="21" spans="1:37">
      <c r="A21" s="13">
        <v>1960</v>
      </c>
      <c r="B21" s="40">
        <v>25.2</v>
      </c>
      <c r="C21" s="28"/>
      <c r="D21" s="58">
        <v>0.6</v>
      </c>
      <c r="E21" s="58">
        <v>9.6999999999999993</v>
      </c>
      <c r="F21" s="58">
        <v>5.0999999999999996</v>
      </c>
      <c r="G21" s="58">
        <v>30.6</v>
      </c>
      <c r="H21" s="58">
        <v>0.1</v>
      </c>
      <c r="I21" s="58">
        <v>6.8</v>
      </c>
      <c r="J21" s="58">
        <v>1.4</v>
      </c>
      <c r="K21" s="58">
        <v>3.7</v>
      </c>
      <c r="L21" s="58">
        <f t="shared" si="0"/>
        <v>16.799999999999997</v>
      </c>
      <c r="M21" s="61">
        <v>42969</v>
      </c>
      <c r="N21" s="25">
        <f t="shared" si="1"/>
        <v>10828.188</v>
      </c>
      <c r="O21" s="25">
        <f t="shared" si="2"/>
        <v>0</v>
      </c>
      <c r="P21" s="25">
        <f t="shared" si="3"/>
        <v>257.81399999999996</v>
      </c>
      <c r="Q21" s="25">
        <f t="shared" si="4"/>
        <v>4167.9929999999995</v>
      </c>
      <c r="R21" s="25">
        <f t="shared" si="5"/>
        <v>2191.4189999999999</v>
      </c>
      <c r="S21" s="25">
        <f t="shared" si="6"/>
        <v>13148.514000000001</v>
      </c>
      <c r="T21" s="25">
        <f t="shared" si="7"/>
        <v>42.969000000000008</v>
      </c>
      <c r="U21" s="25">
        <f t="shared" si="8"/>
        <v>2921.8920000000003</v>
      </c>
      <c r="V21" s="25">
        <f t="shared" si="9"/>
        <v>601.56600000000003</v>
      </c>
      <c r="W21" s="25">
        <f t="shared" si="10"/>
        <v>1589.8530000000001</v>
      </c>
      <c r="X21" s="25">
        <f t="shared" si="11"/>
        <v>7218.7919999999986</v>
      </c>
      <c r="Y21" s="25">
        <v>302800</v>
      </c>
      <c r="Z21" s="40">
        <f t="shared" si="12"/>
        <v>3.5760198150594453</v>
      </c>
      <c r="AA21" s="40">
        <f t="shared" si="13"/>
        <v>0</v>
      </c>
      <c r="AB21" s="40">
        <f t="shared" si="14"/>
        <v>8.5143328929986786E-2</v>
      </c>
      <c r="AC21" s="40">
        <f t="shared" si="15"/>
        <v>1.3764838177014529</v>
      </c>
      <c r="AD21" s="40">
        <f t="shared" si="16"/>
        <v>0.72371829590488768</v>
      </c>
      <c r="AE21" s="40">
        <f t="shared" si="17"/>
        <v>4.3423097754293272</v>
      </c>
      <c r="AF21" s="40">
        <f t="shared" si="18"/>
        <v>1.4190554821664467E-2</v>
      </c>
      <c r="AG21" s="40">
        <f t="shared" si="19"/>
        <v>0.96495772787318368</v>
      </c>
      <c r="AH21" s="40">
        <f t="shared" si="20"/>
        <v>0.19866776750330253</v>
      </c>
      <c r="AI21" s="40">
        <f t="shared" si="21"/>
        <v>0.52505052840158528</v>
      </c>
      <c r="AJ21" s="40">
        <f t="shared" si="22"/>
        <v>2.3840132100396296</v>
      </c>
      <c r="AK21" s="28">
        <f t="shared" si="23"/>
        <v>14.190554821664467</v>
      </c>
    </row>
    <row r="22" spans="1:37">
      <c r="A22" s="13">
        <v>1959</v>
      </c>
      <c r="B22" s="40">
        <v>23.7</v>
      </c>
      <c r="C22" s="28"/>
      <c r="D22" s="58">
        <v>0.6</v>
      </c>
      <c r="E22" s="58">
        <v>8.1</v>
      </c>
      <c r="F22" s="58">
        <v>4.5999999999999996</v>
      </c>
      <c r="G22" s="58">
        <v>32.1</v>
      </c>
      <c r="H22" s="58">
        <v>0.1</v>
      </c>
      <c r="I22" s="58">
        <v>7.7</v>
      </c>
      <c r="J22" s="58">
        <v>1.3</v>
      </c>
      <c r="K22" s="58">
        <v>5.2</v>
      </c>
      <c r="L22" s="58">
        <f t="shared" si="0"/>
        <v>16.600000000000009</v>
      </c>
      <c r="M22" s="61">
        <v>40088</v>
      </c>
      <c r="N22" s="25">
        <f t="shared" si="1"/>
        <v>9500.8559999999998</v>
      </c>
      <c r="O22" s="25">
        <f t="shared" si="2"/>
        <v>0</v>
      </c>
      <c r="P22" s="25">
        <f t="shared" si="3"/>
        <v>240.52799999999999</v>
      </c>
      <c r="Q22" s="25">
        <f t="shared" si="4"/>
        <v>3247.1279999999997</v>
      </c>
      <c r="R22" s="25">
        <f t="shared" si="5"/>
        <v>1844.0479999999998</v>
      </c>
      <c r="S22" s="25">
        <f t="shared" si="6"/>
        <v>12868.248</v>
      </c>
      <c r="T22" s="25">
        <f t="shared" si="7"/>
        <v>40.088000000000001</v>
      </c>
      <c r="U22" s="25">
        <f t="shared" si="8"/>
        <v>3086.7760000000003</v>
      </c>
      <c r="V22" s="25">
        <f t="shared" si="9"/>
        <v>521.14400000000001</v>
      </c>
      <c r="W22" s="25">
        <f t="shared" si="10"/>
        <v>2084.576</v>
      </c>
      <c r="X22" s="25">
        <f t="shared" si="11"/>
        <v>6654.6080000000038</v>
      </c>
      <c r="Y22" s="25">
        <v>255140</v>
      </c>
      <c r="Z22" s="40">
        <f t="shared" si="12"/>
        <v>3.723781453319746</v>
      </c>
      <c r="AA22" s="40">
        <f t="shared" si="13"/>
        <v>0</v>
      </c>
      <c r="AB22" s="40">
        <f t="shared" si="14"/>
        <v>9.4272948185310027E-2</v>
      </c>
      <c r="AC22" s="40">
        <f t="shared" si="15"/>
        <v>1.2726848005016853</v>
      </c>
      <c r="AD22" s="40">
        <f t="shared" si="16"/>
        <v>0.72275926942071012</v>
      </c>
      <c r="AE22" s="40">
        <f t="shared" si="17"/>
        <v>5.0436027279140863</v>
      </c>
      <c r="AF22" s="40">
        <f t="shared" si="18"/>
        <v>1.5712158030885007E-2</v>
      </c>
      <c r="AG22" s="40">
        <f t="shared" si="19"/>
        <v>1.2098361683781456</v>
      </c>
      <c r="AH22" s="40">
        <f t="shared" si="20"/>
        <v>0.20425805440150507</v>
      </c>
      <c r="AI22" s="40">
        <f t="shared" si="21"/>
        <v>0.81703221760602029</v>
      </c>
      <c r="AJ22" s="40">
        <f t="shared" si="22"/>
        <v>2.6082182331269124</v>
      </c>
      <c r="AK22" s="28">
        <f t="shared" si="23"/>
        <v>15.712158030885005</v>
      </c>
    </row>
    <row r="23" spans="1:37">
      <c r="A23" s="13">
        <v>1958</v>
      </c>
      <c r="B23" s="40">
        <v>23.7</v>
      </c>
      <c r="C23" s="28"/>
      <c r="D23" s="58">
        <v>0.6</v>
      </c>
      <c r="E23" s="58">
        <v>9.4</v>
      </c>
      <c r="F23" s="58">
        <v>4.5999999999999996</v>
      </c>
      <c r="G23" s="58">
        <v>33.799999999999997</v>
      </c>
      <c r="H23" s="58">
        <v>0.1</v>
      </c>
      <c r="I23" s="58">
        <v>6.8</v>
      </c>
      <c r="J23" s="58">
        <v>1.2</v>
      </c>
      <c r="K23" s="58">
        <v>3.5</v>
      </c>
      <c r="L23" s="58">
        <f t="shared" si="0"/>
        <v>16.300000000000011</v>
      </c>
      <c r="M23" s="61">
        <v>36900</v>
      </c>
      <c r="N23" s="25">
        <f t="shared" si="1"/>
        <v>8745.2999999999993</v>
      </c>
      <c r="O23" s="25">
        <f t="shared" si="2"/>
        <v>0</v>
      </c>
      <c r="P23" s="25">
        <f t="shared" si="3"/>
        <v>221.4</v>
      </c>
      <c r="Q23" s="25">
        <f t="shared" si="4"/>
        <v>3468.6</v>
      </c>
      <c r="R23" s="25">
        <f t="shared" si="5"/>
        <v>1697.4</v>
      </c>
      <c r="S23" s="25">
        <f t="shared" si="6"/>
        <v>12472.2</v>
      </c>
      <c r="T23" s="25">
        <f t="shared" si="7"/>
        <v>36.9</v>
      </c>
      <c r="U23" s="25">
        <f t="shared" si="8"/>
        <v>2509.1999999999998</v>
      </c>
      <c r="V23" s="25">
        <f t="shared" si="9"/>
        <v>442.8</v>
      </c>
      <c r="W23" s="25">
        <f t="shared" si="10"/>
        <v>1291.5</v>
      </c>
      <c r="X23" s="25">
        <f t="shared" si="11"/>
        <v>6014.7000000000044</v>
      </c>
      <c r="Y23" s="25">
        <v>234370</v>
      </c>
      <c r="Z23" s="40">
        <f t="shared" si="12"/>
        <v>3.7314076033622046</v>
      </c>
      <c r="AA23" s="40">
        <f t="shared" si="13"/>
        <v>0</v>
      </c>
      <c r="AB23" s="40">
        <f t="shared" si="14"/>
        <v>9.4466015274992529E-2</v>
      </c>
      <c r="AC23" s="40">
        <f t="shared" si="15"/>
        <v>1.4799675726415498</v>
      </c>
      <c r="AD23" s="40">
        <f t="shared" si="16"/>
        <v>0.72423945044160942</v>
      </c>
      <c r="AE23" s="40">
        <f t="shared" si="17"/>
        <v>5.3215855271579127</v>
      </c>
      <c r="AF23" s="40">
        <f t="shared" si="18"/>
        <v>1.5744335879165423E-2</v>
      </c>
      <c r="AG23" s="40">
        <f t="shared" si="19"/>
        <v>1.0706148397832487</v>
      </c>
      <c r="AH23" s="40">
        <f t="shared" si="20"/>
        <v>0.18893203054998506</v>
      </c>
      <c r="AI23" s="40">
        <f t="shared" si="21"/>
        <v>0.5510517557707898</v>
      </c>
      <c r="AJ23" s="40">
        <f t="shared" si="22"/>
        <v>2.566326748303966</v>
      </c>
      <c r="AK23" s="28">
        <f t="shared" si="23"/>
        <v>15.744335879165423</v>
      </c>
    </row>
    <row r="24" spans="1:37">
      <c r="A24" s="13">
        <v>1957</v>
      </c>
      <c r="B24" s="40">
        <v>21.8</v>
      </c>
      <c r="C24" s="28"/>
      <c r="D24" s="58">
        <v>0.4</v>
      </c>
      <c r="E24" s="58">
        <v>11.1</v>
      </c>
      <c r="F24" s="58">
        <v>3.6</v>
      </c>
      <c r="G24" s="58">
        <v>34.1</v>
      </c>
      <c r="H24" s="62" t="s">
        <v>132</v>
      </c>
      <c r="I24" s="58">
        <v>7.4</v>
      </c>
      <c r="J24" s="58">
        <v>0.9</v>
      </c>
      <c r="K24" s="58">
        <v>4.3</v>
      </c>
      <c r="L24" s="58">
        <f t="shared" si="0"/>
        <v>16.399999999999991</v>
      </c>
      <c r="M24" s="61">
        <v>34285</v>
      </c>
      <c r="N24" s="25">
        <f t="shared" si="1"/>
        <v>7474.13</v>
      </c>
      <c r="O24" s="25">
        <f t="shared" si="2"/>
        <v>0</v>
      </c>
      <c r="P24" s="25">
        <f t="shared" si="3"/>
        <v>137.13999999999999</v>
      </c>
      <c r="Q24" s="25">
        <f t="shared" si="4"/>
        <v>3805.6350000000002</v>
      </c>
      <c r="R24" s="25">
        <f t="shared" si="5"/>
        <v>1234.26</v>
      </c>
      <c r="S24" s="25">
        <f t="shared" si="6"/>
        <v>11691.184999999999</v>
      </c>
      <c r="T24" s="25">
        <f t="shared" si="7"/>
        <v>0</v>
      </c>
      <c r="U24" s="25">
        <f t="shared" si="8"/>
        <v>2537.09</v>
      </c>
      <c r="V24" s="25">
        <f t="shared" si="9"/>
        <v>308.565</v>
      </c>
      <c r="W24" s="25">
        <f t="shared" si="10"/>
        <v>1474.2550000000001</v>
      </c>
      <c r="X24" s="25">
        <f t="shared" si="11"/>
        <v>5622.7399999999961</v>
      </c>
      <c r="Y24" s="25">
        <v>218890</v>
      </c>
      <c r="Z24" s="40">
        <f t="shared" si="12"/>
        <v>3.4145598245694186</v>
      </c>
      <c r="AA24" s="40">
        <f t="shared" si="13"/>
        <v>0</v>
      </c>
      <c r="AB24" s="40">
        <f t="shared" si="14"/>
        <v>6.2652473845310419E-2</v>
      </c>
      <c r="AC24" s="40">
        <f t="shared" si="15"/>
        <v>1.7386061492073643</v>
      </c>
      <c r="AD24" s="40">
        <f t="shared" si="16"/>
        <v>0.56387226460779383</v>
      </c>
      <c r="AE24" s="40">
        <f t="shared" si="17"/>
        <v>5.3411233953127137</v>
      </c>
      <c r="AF24" s="40">
        <f t="shared" si="18"/>
        <v>0</v>
      </c>
      <c r="AG24" s="40">
        <f t="shared" si="19"/>
        <v>1.1590707661382429</v>
      </c>
      <c r="AH24" s="40">
        <f t="shared" si="20"/>
        <v>0.14096806615194846</v>
      </c>
      <c r="AI24" s="40">
        <f t="shared" si="21"/>
        <v>0.67351409383708716</v>
      </c>
      <c r="AJ24" s="40">
        <f t="shared" si="22"/>
        <v>2.5687514276577259</v>
      </c>
      <c r="AK24" s="28">
        <f t="shared" si="23"/>
        <v>15.663118461327606</v>
      </c>
    </row>
    <row r="25" spans="1:37">
      <c r="A25" s="13">
        <v>1956</v>
      </c>
      <c r="B25" s="40">
        <v>24.2</v>
      </c>
      <c r="C25" s="28"/>
      <c r="D25" s="58">
        <v>0.4</v>
      </c>
      <c r="E25" s="58">
        <v>8.6999999999999993</v>
      </c>
      <c r="F25" s="58">
        <v>3.7</v>
      </c>
      <c r="G25" s="58">
        <v>35.299999999999997</v>
      </c>
      <c r="H25" s="62" t="s">
        <v>132</v>
      </c>
      <c r="I25" s="58">
        <v>6.9</v>
      </c>
      <c r="J25" s="58">
        <v>0.6</v>
      </c>
      <c r="K25" s="58">
        <v>4.5</v>
      </c>
      <c r="L25" s="58">
        <f t="shared" si="0"/>
        <v>15.700000000000003</v>
      </c>
      <c r="M25" s="61">
        <v>29970</v>
      </c>
      <c r="N25" s="25">
        <f t="shared" si="1"/>
        <v>7252.74</v>
      </c>
      <c r="O25" s="25">
        <f t="shared" si="2"/>
        <v>0</v>
      </c>
      <c r="P25" s="25">
        <f t="shared" si="3"/>
        <v>119.88</v>
      </c>
      <c r="Q25" s="25">
        <f t="shared" si="4"/>
        <v>2607.39</v>
      </c>
      <c r="R25" s="25">
        <f t="shared" si="5"/>
        <v>1108.8900000000001</v>
      </c>
      <c r="S25" s="25">
        <f t="shared" si="6"/>
        <v>10579.41</v>
      </c>
      <c r="T25" s="25">
        <f t="shared" si="7"/>
        <v>0</v>
      </c>
      <c r="U25" s="25">
        <f t="shared" si="8"/>
        <v>2067.9299999999998</v>
      </c>
      <c r="V25" s="25">
        <f t="shared" si="9"/>
        <v>179.82</v>
      </c>
      <c r="W25" s="25">
        <f t="shared" si="10"/>
        <v>1348.65</v>
      </c>
      <c r="X25" s="25">
        <f t="shared" si="11"/>
        <v>4705.2900000000009</v>
      </c>
      <c r="Y25" s="25">
        <v>200950</v>
      </c>
      <c r="Z25" s="40">
        <f t="shared" si="12"/>
        <v>3.6092261756655883</v>
      </c>
      <c r="AA25" s="40">
        <f t="shared" si="13"/>
        <v>0</v>
      </c>
      <c r="AB25" s="40">
        <f t="shared" si="14"/>
        <v>5.9656631002737E-2</v>
      </c>
      <c r="AC25" s="40">
        <f t="shared" si="15"/>
        <v>1.2975317243095297</v>
      </c>
      <c r="AD25" s="40">
        <f t="shared" si="16"/>
        <v>0.55182383677531732</v>
      </c>
      <c r="AE25" s="40">
        <f t="shared" si="17"/>
        <v>5.26469768599154</v>
      </c>
      <c r="AF25" s="40">
        <f t="shared" si="18"/>
        <v>0</v>
      </c>
      <c r="AG25" s="40">
        <f t="shared" si="19"/>
        <v>1.0290768847972132</v>
      </c>
      <c r="AH25" s="40">
        <f t="shared" si="20"/>
        <v>8.9484946504105503E-2</v>
      </c>
      <c r="AI25" s="40">
        <f t="shared" si="21"/>
        <v>0.6711370987807912</v>
      </c>
      <c r="AJ25" s="40">
        <f t="shared" si="22"/>
        <v>2.3415227668574277</v>
      </c>
      <c r="AK25" s="28">
        <f t="shared" si="23"/>
        <v>14.91415775068425</v>
      </c>
    </row>
    <row r="26" spans="1:37">
      <c r="A26" s="13">
        <v>1955</v>
      </c>
      <c r="B26" s="40">
        <v>24.4</v>
      </c>
      <c r="C26" s="28"/>
      <c r="D26" s="58">
        <v>0.7</v>
      </c>
      <c r="E26" s="58">
        <v>6</v>
      </c>
      <c r="F26" s="58">
        <v>3.1</v>
      </c>
      <c r="G26" s="58">
        <v>40.1</v>
      </c>
      <c r="H26" s="62" t="s">
        <v>132</v>
      </c>
      <c r="I26" s="58">
        <v>7.7</v>
      </c>
      <c r="J26" s="58">
        <v>0.4</v>
      </c>
      <c r="K26" s="58">
        <v>3.8</v>
      </c>
      <c r="L26" s="58">
        <f t="shared" si="0"/>
        <v>13.799999999999997</v>
      </c>
      <c r="M26" s="61">
        <v>24936</v>
      </c>
      <c r="N26" s="25">
        <f t="shared" si="1"/>
        <v>6084.3839999999991</v>
      </c>
      <c r="O26" s="25">
        <f t="shared" si="2"/>
        <v>0</v>
      </c>
      <c r="P26" s="25">
        <f t="shared" si="3"/>
        <v>174.55199999999996</v>
      </c>
      <c r="Q26" s="25">
        <f t="shared" si="4"/>
        <v>1496.16</v>
      </c>
      <c r="R26" s="25">
        <f t="shared" si="5"/>
        <v>773.01600000000008</v>
      </c>
      <c r="S26" s="25">
        <f t="shared" si="6"/>
        <v>9999.3360000000011</v>
      </c>
      <c r="T26" s="25">
        <f t="shared" si="7"/>
        <v>0</v>
      </c>
      <c r="U26" s="25">
        <f t="shared" si="8"/>
        <v>1920.0720000000001</v>
      </c>
      <c r="V26" s="25">
        <f t="shared" si="9"/>
        <v>99.744000000000014</v>
      </c>
      <c r="W26" s="25">
        <f t="shared" si="10"/>
        <v>947.56799999999987</v>
      </c>
      <c r="X26" s="25">
        <f t="shared" si="11"/>
        <v>3441.1679999999992</v>
      </c>
      <c r="Y26" s="25">
        <v>182000</v>
      </c>
      <c r="Z26" s="40">
        <f t="shared" si="12"/>
        <v>3.3430681318681312</v>
      </c>
      <c r="AA26" s="40">
        <f t="shared" si="13"/>
        <v>0</v>
      </c>
      <c r="AB26" s="40">
        <f t="shared" si="14"/>
        <v>9.5907692307692291E-2</v>
      </c>
      <c r="AC26" s="40">
        <f t="shared" si="15"/>
        <v>0.82206593406593409</v>
      </c>
      <c r="AD26" s="40">
        <f t="shared" si="16"/>
        <v>0.42473406593406599</v>
      </c>
      <c r="AE26" s="40">
        <f t="shared" si="17"/>
        <v>5.4941406593406601</v>
      </c>
      <c r="AF26" s="40">
        <f t="shared" si="18"/>
        <v>0</v>
      </c>
      <c r="AG26" s="40">
        <f t="shared" si="19"/>
        <v>1.0549846153846154</v>
      </c>
      <c r="AH26" s="40">
        <f t="shared" si="20"/>
        <v>5.4804395604395616E-2</v>
      </c>
      <c r="AI26" s="40">
        <f t="shared" si="21"/>
        <v>0.52064175824175818</v>
      </c>
      <c r="AJ26" s="40">
        <f t="shared" si="22"/>
        <v>1.890751648351648</v>
      </c>
      <c r="AK26" s="28">
        <f t="shared" si="23"/>
        <v>13.701098901098902</v>
      </c>
    </row>
    <row r="27" spans="1:37">
      <c r="A27" s="13">
        <v>1954</v>
      </c>
      <c r="B27" s="40">
        <v>24.2</v>
      </c>
      <c r="C27" s="28"/>
      <c r="D27" s="58">
        <v>0.6</v>
      </c>
      <c r="E27" s="58">
        <v>5.8</v>
      </c>
      <c r="F27" s="58">
        <v>2.2999999999999998</v>
      </c>
      <c r="G27" s="58">
        <v>38.700000000000003</v>
      </c>
      <c r="H27" s="62" t="s">
        <v>132</v>
      </c>
      <c r="I27" s="58">
        <v>8</v>
      </c>
      <c r="J27" s="58">
        <v>0.4</v>
      </c>
      <c r="K27" s="58">
        <v>4.4000000000000004</v>
      </c>
      <c r="L27" s="58">
        <f t="shared" si="0"/>
        <v>15.599999999999994</v>
      </c>
      <c r="M27" s="61">
        <v>24354</v>
      </c>
      <c r="N27" s="25">
        <f t="shared" si="1"/>
        <v>5893.6679999999997</v>
      </c>
      <c r="O27" s="25">
        <f t="shared" si="2"/>
        <v>0</v>
      </c>
      <c r="P27" s="25">
        <f t="shared" si="3"/>
        <v>146.124</v>
      </c>
      <c r="Q27" s="25">
        <f t="shared" si="4"/>
        <v>1412.5319999999999</v>
      </c>
      <c r="R27" s="25">
        <f t="shared" si="5"/>
        <v>560.14199999999994</v>
      </c>
      <c r="S27" s="25">
        <f t="shared" si="6"/>
        <v>9424.9979999999996</v>
      </c>
      <c r="T27" s="25">
        <f t="shared" si="7"/>
        <v>0</v>
      </c>
      <c r="U27" s="25">
        <f t="shared" si="8"/>
        <v>1948.32</v>
      </c>
      <c r="V27" s="25">
        <f t="shared" si="9"/>
        <v>97.415999999999997</v>
      </c>
      <c r="W27" s="25">
        <f t="shared" si="10"/>
        <v>1071.576</v>
      </c>
      <c r="X27" s="25">
        <f t="shared" si="11"/>
        <v>3799.2239999999983</v>
      </c>
      <c r="Y27" s="25">
        <v>159060</v>
      </c>
      <c r="Z27" s="40">
        <f t="shared" si="12"/>
        <v>3.7053112033195017</v>
      </c>
      <c r="AA27" s="40">
        <f t="shared" si="13"/>
        <v>0</v>
      </c>
      <c r="AB27" s="40">
        <f t="shared" si="14"/>
        <v>9.1867219917012452E-2</v>
      </c>
      <c r="AC27" s="40">
        <f t="shared" si="15"/>
        <v>0.88804979253112026</v>
      </c>
      <c r="AD27" s="40">
        <f t="shared" si="16"/>
        <v>0.35215767634854772</v>
      </c>
      <c r="AE27" s="40">
        <f t="shared" si="17"/>
        <v>5.9254356846473026</v>
      </c>
      <c r="AF27" s="40">
        <f t="shared" si="18"/>
        <v>0</v>
      </c>
      <c r="AG27" s="40">
        <f t="shared" si="19"/>
        <v>1.2248962655601661</v>
      </c>
      <c r="AH27" s="40">
        <f t="shared" si="20"/>
        <v>6.1244813278008299E-2</v>
      </c>
      <c r="AI27" s="40">
        <f t="shared" si="21"/>
        <v>0.67369294605809127</v>
      </c>
      <c r="AJ27" s="40">
        <f t="shared" si="22"/>
        <v>2.3885477178423229</v>
      </c>
      <c r="AK27" s="28">
        <f t="shared" si="23"/>
        <v>15.311203319502074</v>
      </c>
    </row>
    <row r="28" spans="1:37">
      <c r="A28" s="13">
        <v>1953</v>
      </c>
      <c r="B28" s="40">
        <v>24.4</v>
      </c>
      <c r="C28" s="28"/>
      <c r="D28" s="58">
        <v>0.5</v>
      </c>
      <c r="E28" s="58">
        <v>4.8</v>
      </c>
      <c r="F28" s="58">
        <v>2.6</v>
      </c>
      <c r="G28" s="58">
        <v>41.3</v>
      </c>
      <c r="H28" s="62" t="s">
        <v>132</v>
      </c>
      <c r="I28" s="58">
        <v>7.4</v>
      </c>
      <c r="J28" s="58">
        <v>0.4</v>
      </c>
      <c r="K28" s="58">
        <v>3.6</v>
      </c>
      <c r="L28" s="58">
        <f t="shared" si="0"/>
        <v>15</v>
      </c>
      <c r="M28" s="61">
        <v>22661</v>
      </c>
      <c r="N28" s="25">
        <f t="shared" si="1"/>
        <v>5529.2840000000006</v>
      </c>
      <c r="O28" s="25">
        <f t="shared" si="2"/>
        <v>0</v>
      </c>
      <c r="P28" s="25">
        <f t="shared" si="3"/>
        <v>113.30500000000001</v>
      </c>
      <c r="Q28" s="25">
        <f t="shared" si="4"/>
        <v>1087.7280000000001</v>
      </c>
      <c r="R28" s="25">
        <f t="shared" si="5"/>
        <v>589.18600000000004</v>
      </c>
      <c r="S28" s="25">
        <f t="shared" si="6"/>
        <v>9358.9929999999986</v>
      </c>
      <c r="T28" s="25">
        <f t="shared" si="7"/>
        <v>0</v>
      </c>
      <c r="U28" s="25">
        <f t="shared" si="8"/>
        <v>1676.914</v>
      </c>
      <c r="V28" s="25">
        <f t="shared" si="9"/>
        <v>90.643999999999991</v>
      </c>
      <c r="W28" s="25">
        <f t="shared" si="10"/>
        <v>815.79600000000005</v>
      </c>
      <c r="X28" s="25">
        <f t="shared" si="11"/>
        <v>3399.15</v>
      </c>
      <c r="Y28" s="25">
        <v>147720</v>
      </c>
      <c r="Z28" s="40">
        <f t="shared" si="12"/>
        <v>3.7430842133766586</v>
      </c>
      <c r="AA28" s="40">
        <f t="shared" si="13"/>
        <v>0</v>
      </c>
      <c r="AB28" s="40">
        <f t="shared" si="14"/>
        <v>7.6702545356079066E-2</v>
      </c>
      <c r="AC28" s="40">
        <f t="shared" si="15"/>
        <v>0.73634443541835903</v>
      </c>
      <c r="AD28" s="40">
        <f t="shared" si="16"/>
        <v>0.3988532358516112</v>
      </c>
      <c r="AE28" s="40">
        <f t="shared" si="17"/>
        <v>6.3356302464121299</v>
      </c>
      <c r="AF28" s="40">
        <f t="shared" si="18"/>
        <v>0</v>
      </c>
      <c r="AG28" s="40">
        <f t="shared" si="19"/>
        <v>1.1351976712699701</v>
      </c>
      <c r="AH28" s="40">
        <f t="shared" si="20"/>
        <v>6.1362036284863253E-2</v>
      </c>
      <c r="AI28" s="40">
        <f t="shared" si="21"/>
        <v>0.55225832656376939</v>
      </c>
      <c r="AJ28" s="40">
        <f t="shared" si="22"/>
        <v>2.3010763606823721</v>
      </c>
      <c r="AK28" s="28">
        <f t="shared" si="23"/>
        <v>15.340509071215813</v>
      </c>
    </row>
    <row r="29" spans="1:37">
      <c r="A29" s="13">
        <v>1952</v>
      </c>
      <c r="B29" s="40">
        <v>34.9</v>
      </c>
      <c r="C29" s="28"/>
      <c r="D29" s="58">
        <v>0.4</v>
      </c>
      <c r="E29" s="58">
        <v>6</v>
      </c>
      <c r="F29" s="58">
        <v>2.2999999999999998</v>
      </c>
      <c r="G29" s="58">
        <v>54.2</v>
      </c>
      <c r="H29" s="62" t="s">
        <v>132</v>
      </c>
      <c r="I29" s="58">
        <v>6.1</v>
      </c>
      <c r="J29" s="58">
        <v>0.2</v>
      </c>
      <c r="K29" s="58">
        <v>1.3</v>
      </c>
      <c r="L29" s="80">
        <f t="shared" si="0"/>
        <v>-5.3999999999999915</v>
      </c>
      <c r="M29" s="61">
        <v>22564</v>
      </c>
      <c r="N29" s="25">
        <f t="shared" si="1"/>
        <v>7874.8359999999993</v>
      </c>
      <c r="O29" s="25">
        <f t="shared" si="2"/>
        <v>0</v>
      </c>
      <c r="P29" s="25">
        <f t="shared" si="3"/>
        <v>90.256</v>
      </c>
      <c r="Q29" s="25">
        <f t="shared" si="4"/>
        <v>1353.84</v>
      </c>
      <c r="R29" s="25">
        <f t="shared" si="5"/>
        <v>518.97199999999998</v>
      </c>
      <c r="S29" s="25">
        <f t="shared" si="6"/>
        <v>12229.688</v>
      </c>
      <c r="T29" s="25">
        <f t="shared" si="7"/>
        <v>0</v>
      </c>
      <c r="U29" s="25">
        <f t="shared" si="8"/>
        <v>1376.404</v>
      </c>
      <c r="V29" s="25">
        <f t="shared" si="9"/>
        <v>45.128</v>
      </c>
      <c r="W29" s="25">
        <f t="shared" si="10"/>
        <v>293.33199999999999</v>
      </c>
      <c r="X29" s="25">
        <f t="shared" si="11"/>
        <v>-1218.4559999999981</v>
      </c>
      <c r="Y29" s="25">
        <v>136970</v>
      </c>
      <c r="Z29" s="40">
        <f t="shared" si="12"/>
        <v>5.7493144484193621</v>
      </c>
      <c r="AA29" s="40">
        <f t="shared" si="13"/>
        <v>0</v>
      </c>
      <c r="AB29" s="40">
        <f t="shared" si="14"/>
        <v>6.5894721471855155E-2</v>
      </c>
      <c r="AC29" s="40">
        <f t="shared" si="15"/>
        <v>0.98842082207782722</v>
      </c>
      <c r="AD29" s="40">
        <f t="shared" si="16"/>
        <v>0.37889464846316712</v>
      </c>
      <c r="AE29" s="40">
        <f t="shared" si="17"/>
        <v>8.9287347594363737</v>
      </c>
      <c r="AF29" s="40">
        <f t="shared" si="18"/>
        <v>0</v>
      </c>
      <c r="AG29" s="40">
        <f t="shared" si="19"/>
        <v>1.0048945024457909</v>
      </c>
      <c r="AH29" s="40">
        <f t="shared" si="20"/>
        <v>3.2947360735927578E-2</v>
      </c>
      <c r="AI29" s="40">
        <f t="shared" si="21"/>
        <v>0.21415784478352926</v>
      </c>
      <c r="AJ29" s="40">
        <f t="shared" si="22"/>
        <v>-0.8895787398700431</v>
      </c>
      <c r="AK29" s="28">
        <f t="shared" si="23"/>
        <v>16.473680367963791</v>
      </c>
    </row>
    <row r="30" spans="1:37">
      <c r="A30" s="13">
        <v>1951</v>
      </c>
      <c r="B30" s="40">
        <v>38</v>
      </c>
      <c r="C30" s="28"/>
      <c r="D30" s="58">
        <v>0.7</v>
      </c>
      <c r="E30" s="58">
        <v>6.7</v>
      </c>
      <c r="F30" s="58">
        <v>2.2000000000000002</v>
      </c>
      <c r="G30" s="58">
        <v>36.299999999999997</v>
      </c>
      <c r="H30" s="58">
        <v>0.1</v>
      </c>
      <c r="I30" s="58">
        <v>7.7</v>
      </c>
      <c r="J30" s="58">
        <v>0.3</v>
      </c>
      <c r="K30" s="58">
        <v>1.2</v>
      </c>
      <c r="L30" s="58">
        <f t="shared" si="0"/>
        <v>6.7999999999999972</v>
      </c>
      <c r="M30" s="61">
        <v>20804</v>
      </c>
      <c r="N30" s="25">
        <f t="shared" si="1"/>
        <v>7905.52</v>
      </c>
      <c r="O30" s="25">
        <f t="shared" si="2"/>
        <v>0</v>
      </c>
      <c r="P30" s="25">
        <f t="shared" si="3"/>
        <v>145.62799999999999</v>
      </c>
      <c r="Q30" s="25">
        <f t="shared" si="4"/>
        <v>1393.8680000000002</v>
      </c>
      <c r="R30" s="25">
        <f t="shared" si="5"/>
        <v>457.68800000000005</v>
      </c>
      <c r="S30" s="25">
        <f t="shared" si="6"/>
        <v>7551.8519999999999</v>
      </c>
      <c r="T30" s="25">
        <f t="shared" si="7"/>
        <v>20.804000000000002</v>
      </c>
      <c r="U30" s="25">
        <f t="shared" si="8"/>
        <v>1601.9080000000001</v>
      </c>
      <c r="V30" s="25">
        <f t="shared" si="9"/>
        <v>62.411999999999999</v>
      </c>
      <c r="W30" s="25">
        <f t="shared" si="10"/>
        <v>249.648</v>
      </c>
      <c r="X30" s="25">
        <f t="shared" si="11"/>
        <v>1414.6719999999996</v>
      </c>
      <c r="Y30" s="25">
        <v>120000</v>
      </c>
      <c r="Z30" s="40">
        <f t="shared" si="12"/>
        <v>6.587933333333333</v>
      </c>
      <c r="AA30" s="40">
        <f t="shared" si="13"/>
        <v>0</v>
      </c>
      <c r="AB30" s="40">
        <f t="shared" si="14"/>
        <v>0.12135666666666665</v>
      </c>
      <c r="AC30" s="40">
        <f t="shared" si="15"/>
        <v>1.1615566666666668</v>
      </c>
      <c r="AD30" s="40">
        <f t="shared" si="16"/>
        <v>0.38140666666666667</v>
      </c>
      <c r="AE30" s="40">
        <f t="shared" si="17"/>
        <v>6.2932099999999993</v>
      </c>
      <c r="AF30" s="40">
        <f t="shared" si="18"/>
        <v>1.7336666666666667E-2</v>
      </c>
      <c r="AG30" s="40">
        <f t="shared" si="19"/>
        <v>1.3349233333333335</v>
      </c>
      <c r="AH30" s="40">
        <f t="shared" si="20"/>
        <v>5.2010000000000001E-2</v>
      </c>
      <c r="AI30" s="40">
        <f t="shared" si="21"/>
        <v>0.20804</v>
      </c>
      <c r="AJ30" s="40">
        <f t="shared" si="22"/>
        <v>1.1788933333333329</v>
      </c>
      <c r="AK30" s="28">
        <f t="shared" si="23"/>
        <v>17.336666666666666</v>
      </c>
    </row>
    <row r="31" spans="1:37">
      <c r="A31" s="13">
        <v>1950</v>
      </c>
      <c r="B31" s="40">
        <v>31.2</v>
      </c>
      <c r="C31" s="28"/>
      <c r="D31" s="62" t="s">
        <v>132</v>
      </c>
      <c r="E31" s="58">
        <v>8.1999999999999993</v>
      </c>
      <c r="F31" s="58">
        <v>2.8</v>
      </c>
      <c r="G31" s="58">
        <v>40.200000000000003</v>
      </c>
      <c r="H31" s="58">
        <v>0.1</v>
      </c>
      <c r="I31" s="58">
        <v>7.8</v>
      </c>
      <c r="J31" s="58">
        <v>0.3</v>
      </c>
      <c r="K31" s="58">
        <v>1.1000000000000001</v>
      </c>
      <c r="L31" s="58">
        <f t="shared" si="0"/>
        <v>8.3000000000000114</v>
      </c>
      <c r="M31" s="61">
        <v>13677</v>
      </c>
      <c r="N31" s="25">
        <f t="shared" si="1"/>
        <v>4267.2239999999993</v>
      </c>
      <c r="O31" s="25">
        <f t="shared" si="2"/>
        <v>0</v>
      </c>
      <c r="P31" s="25">
        <f t="shared" si="3"/>
        <v>0</v>
      </c>
      <c r="Q31" s="25">
        <f t="shared" si="4"/>
        <v>1121.5139999999999</v>
      </c>
      <c r="R31" s="25">
        <f t="shared" si="5"/>
        <v>382.95599999999996</v>
      </c>
      <c r="S31" s="25">
        <f t="shared" si="6"/>
        <v>5498.1540000000005</v>
      </c>
      <c r="T31" s="25">
        <f t="shared" si="7"/>
        <v>13.677</v>
      </c>
      <c r="U31" s="25">
        <f t="shared" si="8"/>
        <v>1066.8059999999998</v>
      </c>
      <c r="V31" s="25">
        <f t="shared" si="9"/>
        <v>41.030999999999992</v>
      </c>
      <c r="W31" s="25">
        <f t="shared" si="10"/>
        <v>150.447</v>
      </c>
      <c r="X31" s="25">
        <f t="shared" si="11"/>
        <v>1135.1910000000016</v>
      </c>
      <c r="Y31" s="25">
        <v>98100</v>
      </c>
      <c r="Z31" s="40">
        <f t="shared" si="12"/>
        <v>4.3498715596330264</v>
      </c>
      <c r="AA31" s="40">
        <f t="shared" si="13"/>
        <v>0</v>
      </c>
      <c r="AB31" s="40">
        <f t="shared" si="14"/>
        <v>0</v>
      </c>
      <c r="AC31" s="40">
        <f t="shared" si="15"/>
        <v>1.1432354740061161</v>
      </c>
      <c r="AD31" s="40">
        <f t="shared" si="16"/>
        <v>0.3903730886850153</v>
      </c>
      <c r="AE31" s="40">
        <f t="shared" si="17"/>
        <v>5.6046422018348627</v>
      </c>
      <c r="AF31" s="40">
        <f t="shared" si="18"/>
        <v>1.3941896024464832E-2</v>
      </c>
      <c r="AG31" s="40">
        <f t="shared" si="19"/>
        <v>1.0874678899082566</v>
      </c>
      <c r="AH31" s="40">
        <f t="shared" si="20"/>
        <v>4.1825688073394492E-2</v>
      </c>
      <c r="AI31" s="40">
        <f t="shared" si="21"/>
        <v>0.15336085626911317</v>
      </c>
      <c r="AJ31" s="40">
        <f t="shared" si="22"/>
        <v>1.1571773700305827</v>
      </c>
      <c r="AK31" s="28">
        <f t="shared" si="23"/>
        <v>13.941896024464834</v>
      </c>
    </row>
    <row r="32" spans="1:37">
      <c r="A32" s="13">
        <v>1949</v>
      </c>
      <c r="B32" s="28"/>
      <c r="C32" s="28"/>
      <c r="D32" s="28"/>
      <c r="E32" s="28"/>
      <c r="F32" s="58"/>
      <c r="G32" s="58"/>
      <c r="H32" s="58"/>
      <c r="I32" s="58"/>
      <c r="J32" s="58"/>
      <c r="K32" s="58"/>
      <c r="L32" s="58"/>
      <c r="M32" s="61"/>
      <c r="N32" s="25">
        <f t="shared" si="1"/>
        <v>0</v>
      </c>
      <c r="O32" s="25">
        <f t="shared" si="2"/>
        <v>0</v>
      </c>
      <c r="P32" s="25">
        <f t="shared" si="3"/>
        <v>0</v>
      </c>
      <c r="Q32" s="25">
        <f t="shared" si="4"/>
        <v>0</v>
      </c>
      <c r="R32" s="25">
        <f t="shared" si="5"/>
        <v>0</v>
      </c>
      <c r="S32" s="25">
        <f t="shared" si="6"/>
        <v>0</v>
      </c>
      <c r="T32" s="25">
        <f t="shared" si="7"/>
        <v>0</v>
      </c>
      <c r="U32" s="25">
        <f t="shared" si="8"/>
        <v>0</v>
      </c>
      <c r="V32" s="25">
        <f t="shared" si="9"/>
        <v>0</v>
      </c>
      <c r="W32" s="25">
        <f t="shared" si="10"/>
        <v>0</v>
      </c>
      <c r="X32" s="25">
        <f t="shared" si="11"/>
        <v>0</v>
      </c>
      <c r="Y32" s="25"/>
      <c r="Z32" s="40" t="e">
        <f t="shared" si="12"/>
        <v>#DIV/0!</v>
      </c>
      <c r="AA32" s="40" t="e">
        <f t="shared" si="13"/>
        <v>#DIV/0!</v>
      </c>
      <c r="AB32" s="40" t="e">
        <f t="shared" si="14"/>
        <v>#DIV/0!</v>
      </c>
      <c r="AC32" s="40" t="e">
        <f t="shared" si="15"/>
        <v>#DIV/0!</v>
      </c>
      <c r="AD32" s="40" t="e">
        <f t="shared" si="16"/>
        <v>#DIV/0!</v>
      </c>
      <c r="AE32" s="40" t="e">
        <f t="shared" si="17"/>
        <v>#DIV/0!</v>
      </c>
      <c r="AF32" s="40" t="e">
        <f t="shared" si="18"/>
        <v>#DIV/0!</v>
      </c>
      <c r="AG32" s="40" t="e">
        <f t="shared" si="19"/>
        <v>#DIV/0!</v>
      </c>
      <c r="AH32" s="40" t="e">
        <f t="shared" si="20"/>
        <v>#DIV/0!</v>
      </c>
      <c r="AI32" s="40" t="e">
        <f t="shared" si="21"/>
        <v>#DIV/0!</v>
      </c>
      <c r="AJ32" s="40" t="e">
        <f t="shared" si="22"/>
        <v>#DIV/0!</v>
      </c>
      <c r="AK32" s="28" t="e">
        <f t="shared" si="23"/>
        <v>#DIV/0!</v>
      </c>
    </row>
    <row r="33" spans="1:37">
      <c r="A33" s="13">
        <v>1948</v>
      </c>
      <c r="B33" s="28"/>
      <c r="C33" s="28"/>
      <c r="D33" s="28"/>
      <c r="E33" s="28"/>
      <c r="F33" s="58"/>
      <c r="G33" s="58"/>
      <c r="H33" s="58"/>
      <c r="I33" s="58"/>
      <c r="J33" s="58"/>
      <c r="K33" s="58"/>
      <c r="L33" s="58"/>
      <c r="M33" s="61"/>
      <c r="N33" s="25">
        <f t="shared" si="1"/>
        <v>0</v>
      </c>
      <c r="O33" s="25">
        <f t="shared" si="2"/>
        <v>0</v>
      </c>
      <c r="P33" s="25">
        <f t="shared" si="3"/>
        <v>0</v>
      </c>
      <c r="Q33" s="25">
        <f t="shared" si="4"/>
        <v>0</v>
      </c>
      <c r="R33" s="25">
        <f t="shared" si="5"/>
        <v>0</v>
      </c>
      <c r="S33" s="25">
        <f t="shared" si="6"/>
        <v>0</v>
      </c>
      <c r="T33" s="25">
        <f t="shared" si="7"/>
        <v>0</v>
      </c>
      <c r="U33" s="25">
        <f t="shared" si="8"/>
        <v>0</v>
      </c>
      <c r="V33" s="25">
        <f t="shared" si="9"/>
        <v>0</v>
      </c>
      <c r="W33" s="25">
        <f t="shared" si="10"/>
        <v>0</v>
      </c>
      <c r="X33" s="25">
        <f t="shared" si="11"/>
        <v>0</v>
      </c>
      <c r="Y33" s="25"/>
      <c r="Z33" s="40" t="e">
        <f t="shared" si="12"/>
        <v>#DIV/0!</v>
      </c>
      <c r="AA33" s="40" t="e">
        <f t="shared" si="13"/>
        <v>#DIV/0!</v>
      </c>
      <c r="AB33" s="40" t="e">
        <f t="shared" si="14"/>
        <v>#DIV/0!</v>
      </c>
      <c r="AC33" s="40" t="e">
        <f t="shared" si="15"/>
        <v>#DIV/0!</v>
      </c>
      <c r="AD33" s="40" t="e">
        <f t="shared" si="16"/>
        <v>#DIV/0!</v>
      </c>
      <c r="AE33" s="40" t="e">
        <f t="shared" si="17"/>
        <v>#DIV/0!</v>
      </c>
      <c r="AF33" s="40" t="e">
        <f t="shared" si="18"/>
        <v>#DIV/0!</v>
      </c>
      <c r="AG33" s="40" t="e">
        <f t="shared" si="19"/>
        <v>#DIV/0!</v>
      </c>
      <c r="AH33" s="40" t="e">
        <f t="shared" si="20"/>
        <v>#DIV/0!</v>
      </c>
      <c r="AI33" s="40" t="e">
        <f t="shared" si="21"/>
        <v>#DIV/0!</v>
      </c>
      <c r="AJ33" s="40" t="e">
        <f t="shared" si="22"/>
        <v>#DIV/0!</v>
      </c>
      <c r="AK33" s="28" t="e">
        <f t="shared" si="23"/>
        <v>#DIV/0!</v>
      </c>
    </row>
    <row r="34" spans="1:37">
      <c r="A34" s="13">
        <v>1947</v>
      </c>
      <c r="B34" s="28"/>
      <c r="C34" s="28"/>
      <c r="D34" s="28"/>
      <c r="E34" s="28"/>
      <c r="F34" s="58"/>
      <c r="G34" s="58"/>
      <c r="H34" s="58"/>
      <c r="I34" s="58"/>
      <c r="J34" s="58"/>
      <c r="K34" s="58"/>
      <c r="L34" s="58"/>
      <c r="M34" s="61"/>
      <c r="N34" s="25">
        <f t="shared" si="1"/>
        <v>0</v>
      </c>
      <c r="O34" s="25">
        <f t="shared" si="2"/>
        <v>0</v>
      </c>
      <c r="P34" s="25">
        <f t="shared" si="3"/>
        <v>0</v>
      </c>
      <c r="Q34" s="25">
        <f t="shared" si="4"/>
        <v>0</v>
      </c>
      <c r="R34" s="25">
        <f t="shared" si="5"/>
        <v>0</v>
      </c>
      <c r="S34" s="25">
        <f t="shared" si="6"/>
        <v>0</v>
      </c>
      <c r="T34" s="25">
        <f t="shared" si="7"/>
        <v>0</v>
      </c>
      <c r="U34" s="25">
        <f t="shared" si="8"/>
        <v>0</v>
      </c>
      <c r="V34" s="25">
        <f t="shared" si="9"/>
        <v>0</v>
      </c>
      <c r="W34" s="25">
        <f t="shared" si="10"/>
        <v>0</v>
      </c>
      <c r="X34" s="25">
        <f t="shared" si="11"/>
        <v>0</v>
      </c>
      <c r="Y34" s="25"/>
      <c r="Z34" s="40" t="e">
        <f t="shared" si="12"/>
        <v>#DIV/0!</v>
      </c>
      <c r="AA34" s="40" t="e">
        <f t="shared" si="13"/>
        <v>#DIV/0!</v>
      </c>
      <c r="AB34" s="40" t="e">
        <f t="shared" si="14"/>
        <v>#DIV/0!</v>
      </c>
      <c r="AC34" s="40" t="e">
        <f t="shared" si="15"/>
        <v>#DIV/0!</v>
      </c>
      <c r="AD34" s="40" t="e">
        <f t="shared" si="16"/>
        <v>#DIV/0!</v>
      </c>
      <c r="AE34" s="40" t="e">
        <f t="shared" si="17"/>
        <v>#DIV/0!</v>
      </c>
      <c r="AF34" s="40" t="e">
        <f t="shared" si="18"/>
        <v>#DIV/0!</v>
      </c>
      <c r="AG34" s="40" t="e">
        <f t="shared" si="19"/>
        <v>#DIV/0!</v>
      </c>
      <c r="AH34" s="40" t="e">
        <f t="shared" si="20"/>
        <v>#DIV/0!</v>
      </c>
      <c r="AI34" s="40" t="e">
        <f t="shared" si="21"/>
        <v>#DIV/0!</v>
      </c>
      <c r="AJ34" s="40" t="e">
        <f t="shared" si="22"/>
        <v>#DIV/0!</v>
      </c>
      <c r="AK34" s="28" t="e">
        <f t="shared" si="23"/>
        <v>#DIV/0!</v>
      </c>
    </row>
    <row r="35" spans="1:37">
      <c r="A35" s="13">
        <v>1946</v>
      </c>
      <c r="B35" s="28"/>
      <c r="C35" s="28"/>
      <c r="D35" s="28"/>
      <c r="E35" s="28"/>
      <c r="F35" s="58"/>
      <c r="G35" s="58"/>
      <c r="H35" s="58"/>
      <c r="I35" s="58"/>
      <c r="J35" s="58"/>
      <c r="K35" s="58"/>
      <c r="L35" s="58"/>
      <c r="M35" s="61"/>
      <c r="N35" s="25">
        <f t="shared" si="1"/>
        <v>0</v>
      </c>
      <c r="O35" s="25">
        <f t="shared" si="2"/>
        <v>0</v>
      </c>
      <c r="P35" s="25">
        <f t="shared" si="3"/>
        <v>0</v>
      </c>
      <c r="Q35" s="25">
        <f t="shared" si="4"/>
        <v>0</v>
      </c>
      <c r="R35" s="25">
        <f t="shared" si="5"/>
        <v>0</v>
      </c>
      <c r="S35" s="25">
        <f t="shared" si="6"/>
        <v>0</v>
      </c>
      <c r="T35" s="25">
        <f t="shared" si="7"/>
        <v>0</v>
      </c>
      <c r="U35" s="25">
        <f t="shared" si="8"/>
        <v>0</v>
      </c>
      <c r="V35" s="25">
        <f t="shared" si="9"/>
        <v>0</v>
      </c>
      <c r="W35" s="25">
        <f t="shared" si="10"/>
        <v>0</v>
      </c>
      <c r="X35" s="25">
        <f t="shared" si="11"/>
        <v>0</v>
      </c>
      <c r="Y35" s="25"/>
      <c r="Z35" s="40" t="e">
        <f t="shared" si="12"/>
        <v>#DIV/0!</v>
      </c>
      <c r="AA35" s="40" t="e">
        <f t="shared" si="13"/>
        <v>#DIV/0!</v>
      </c>
      <c r="AB35" s="40" t="e">
        <f t="shared" si="14"/>
        <v>#DIV/0!</v>
      </c>
      <c r="AC35" s="40" t="e">
        <f t="shared" si="15"/>
        <v>#DIV/0!</v>
      </c>
      <c r="AD35" s="40" t="e">
        <f t="shared" si="16"/>
        <v>#DIV/0!</v>
      </c>
      <c r="AE35" s="40" t="e">
        <f t="shared" si="17"/>
        <v>#DIV/0!</v>
      </c>
      <c r="AF35" s="40" t="e">
        <f t="shared" si="18"/>
        <v>#DIV/0!</v>
      </c>
      <c r="AG35" s="40" t="e">
        <f t="shared" si="19"/>
        <v>#DIV/0!</v>
      </c>
      <c r="AH35" s="40" t="e">
        <f t="shared" si="20"/>
        <v>#DIV/0!</v>
      </c>
      <c r="AI35" s="40" t="e">
        <f t="shared" si="21"/>
        <v>#DIV/0!</v>
      </c>
      <c r="AJ35" s="40" t="e">
        <f t="shared" si="22"/>
        <v>#DIV/0!</v>
      </c>
      <c r="AK35" s="28" t="e">
        <f t="shared" si="23"/>
        <v>#DIV/0!</v>
      </c>
    </row>
    <row r="36" spans="1:37">
      <c r="A36" s="29">
        <v>1945</v>
      </c>
      <c r="B36" s="28"/>
      <c r="C36" s="28"/>
      <c r="D36" s="28"/>
      <c r="E36" s="28"/>
      <c r="F36" s="58"/>
      <c r="G36" s="58"/>
      <c r="H36" s="58"/>
      <c r="I36" s="58"/>
      <c r="J36" s="58"/>
      <c r="K36" s="58"/>
      <c r="L36" s="58"/>
      <c r="M36" s="61"/>
      <c r="N36" s="25">
        <f t="shared" si="1"/>
        <v>0</v>
      </c>
      <c r="O36" s="25">
        <f t="shared" si="2"/>
        <v>0</v>
      </c>
      <c r="P36" s="25">
        <f t="shared" si="3"/>
        <v>0</v>
      </c>
      <c r="Q36" s="25">
        <f t="shared" si="4"/>
        <v>0</v>
      </c>
      <c r="R36" s="25">
        <f t="shared" si="5"/>
        <v>0</v>
      </c>
      <c r="S36" s="25">
        <f t="shared" si="6"/>
        <v>0</v>
      </c>
      <c r="T36" s="25">
        <f t="shared" si="7"/>
        <v>0</v>
      </c>
      <c r="U36" s="25">
        <f t="shared" si="8"/>
        <v>0</v>
      </c>
      <c r="V36" s="25">
        <f t="shared" si="9"/>
        <v>0</v>
      </c>
      <c r="W36" s="25">
        <f t="shared" si="10"/>
        <v>0</v>
      </c>
      <c r="X36" s="25">
        <f t="shared" si="11"/>
        <v>0</v>
      </c>
      <c r="Y36" s="25"/>
      <c r="Z36" s="40" t="e">
        <f t="shared" si="12"/>
        <v>#DIV/0!</v>
      </c>
      <c r="AA36" s="40" t="e">
        <f t="shared" si="13"/>
        <v>#DIV/0!</v>
      </c>
      <c r="AB36" s="40" t="e">
        <f t="shared" si="14"/>
        <v>#DIV/0!</v>
      </c>
      <c r="AC36" s="40" t="e">
        <f t="shared" si="15"/>
        <v>#DIV/0!</v>
      </c>
      <c r="AD36" s="40" t="e">
        <f t="shared" si="16"/>
        <v>#DIV/0!</v>
      </c>
      <c r="AE36" s="40" t="e">
        <f t="shared" si="17"/>
        <v>#DIV/0!</v>
      </c>
      <c r="AF36" s="40" t="e">
        <f t="shared" si="18"/>
        <v>#DIV/0!</v>
      </c>
      <c r="AG36" s="40" t="e">
        <f t="shared" si="19"/>
        <v>#DIV/0!</v>
      </c>
      <c r="AH36" s="40" t="e">
        <f t="shared" si="20"/>
        <v>#DIV/0!</v>
      </c>
      <c r="AI36" s="40" t="e">
        <f t="shared" si="21"/>
        <v>#DIV/0!</v>
      </c>
      <c r="AJ36" s="40" t="e">
        <f t="shared" si="22"/>
        <v>#DIV/0!</v>
      </c>
      <c r="AK36" s="28" t="e">
        <f t="shared" si="23"/>
        <v>#DIV/0!</v>
      </c>
    </row>
    <row r="37" spans="1:37">
      <c r="A37" s="29">
        <v>1944</v>
      </c>
      <c r="B37" s="28"/>
      <c r="C37" s="28"/>
      <c r="D37" s="28"/>
      <c r="E37" s="28"/>
      <c r="F37" s="58"/>
      <c r="G37" s="58"/>
      <c r="H37" s="58"/>
      <c r="I37" s="58"/>
      <c r="J37" s="58"/>
      <c r="K37" s="58"/>
      <c r="L37" s="58"/>
      <c r="M37" s="61"/>
      <c r="N37" s="25">
        <f t="shared" si="1"/>
        <v>0</v>
      </c>
      <c r="O37" s="25">
        <f t="shared" si="2"/>
        <v>0</v>
      </c>
      <c r="P37" s="25">
        <f t="shared" si="3"/>
        <v>0</v>
      </c>
      <c r="Q37" s="25">
        <f t="shared" si="4"/>
        <v>0</v>
      </c>
      <c r="R37" s="25">
        <f t="shared" si="5"/>
        <v>0</v>
      </c>
      <c r="S37" s="25">
        <f t="shared" si="6"/>
        <v>0</v>
      </c>
      <c r="T37" s="25">
        <f t="shared" si="7"/>
        <v>0</v>
      </c>
      <c r="U37" s="25">
        <f t="shared" si="8"/>
        <v>0</v>
      </c>
      <c r="V37" s="25">
        <f t="shared" si="9"/>
        <v>0</v>
      </c>
      <c r="W37" s="25">
        <f t="shared" si="10"/>
        <v>0</v>
      </c>
      <c r="X37" s="25">
        <f t="shared" si="11"/>
        <v>0</v>
      </c>
      <c r="Y37" s="25"/>
      <c r="Z37" s="40" t="e">
        <f t="shared" si="12"/>
        <v>#DIV/0!</v>
      </c>
      <c r="AA37" s="40" t="e">
        <f t="shared" si="13"/>
        <v>#DIV/0!</v>
      </c>
      <c r="AB37" s="40" t="e">
        <f t="shared" si="14"/>
        <v>#DIV/0!</v>
      </c>
      <c r="AC37" s="40" t="e">
        <f t="shared" si="15"/>
        <v>#DIV/0!</v>
      </c>
      <c r="AD37" s="40" t="e">
        <f t="shared" si="16"/>
        <v>#DIV/0!</v>
      </c>
      <c r="AE37" s="40" t="e">
        <f t="shared" si="17"/>
        <v>#DIV/0!</v>
      </c>
      <c r="AF37" s="40" t="e">
        <f t="shared" si="18"/>
        <v>#DIV/0!</v>
      </c>
      <c r="AG37" s="40" t="e">
        <f t="shared" si="19"/>
        <v>#DIV/0!</v>
      </c>
      <c r="AH37" s="40" t="e">
        <f t="shared" si="20"/>
        <v>#DIV/0!</v>
      </c>
      <c r="AI37" s="40" t="e">
        <f t="shared" si="21"/>
        <v>#DIV/0!</v>
      </c>
      <c r="AJ37" s="40" t="e">
        <f t="shared" si="22"/>
        <v>#DIV/0!</v>
      </c>
      <c r="AK37" s="28" t="e">
        <f t="shared" si="23"/>
        <v>#DIV/0!</v>
      </c>
    </row>
    <row r="38" spans="1:37">
      <c r="A38" s="29">
        <v>1943</v>
      </c>
      <c r="B38" s="28"/>
      <c r="C38" s="28"/>
      <c r="D38" s="28"/>
      <c r="E38" s="28"/>
      <c r="F38" s="58"/>
      <c r="G38" s="58"/>
      <c r="H38" s="58"/>
      <c r="I38" s="58"/>
      <c r="J38" s="58"/>
      <c r="K38" s="58"/>
      <c r="L38" s="58"/>
      <c r="M38" s="61"/>
      <c r="N38" s="25">
        <f t="shared" ref="N38:N68" si="24">B38*$M38/100</f>
        <v>0</v>
      </c>
      <c r="O38" s="25">
        <f t="shared" ref="O38:O68" si="25">C38*$M38/100</f>
        <v>0</v>
      </c>
      <c r="P38" s="25">
        <f t="shared" ref="P38:P68" si="26">D38*$M38/100</f>
        <v>0</v>
      </c>
      <c r="Q38" s="25">
        <f t="shared" ref="Q38:Q68" si="27">E38*$M38/100</f>
        <v>0</v>
      </c>
      <c r="R38" s="25">
        <f t="shared" ref="R38:R68" si="28">F38*$M38/100</f>
        <v>0</v>
      </c>
      <c r="S38" s="25">
        <f t="shared" ref="S38:S68" si="29">G38*$M38/100</f>
        <v>0</v>
      </c>
      <c r="T38" s="25">
        <f t="shared" ref="T38:T68" si="30">H38*$M38/100</f>
        <v>0</v>
      </c>
      <c r="U38" s="25">
        <f t="shared" ref="U38:U68" si="31">I38*$M38/100</f>
        <v>0</v>
      </c>
      <c r="V38" s="25">
        <f t="shared" ref="V38:V68" si="32">J38*$M38/100</f>
        <v>0</v>
      </c>
      <c r="W38" s="25">
        <f t="shared" ref="W38:W68" si="33">K38*$M38/100</f>
        <v>0</v>
      </c>
      <c r="X38" s="25">
        <f t="shared" ref="X38:X68" si="34">L38*$M38/100</f>
        <v>0</v>
      </c>
      <c r="Y38" s="25"/>
      <c r="Z38" s="40" t="e">
        <f t="shared" ref="Z38:Z56" si="35">100*N38/$Y38</f>
        <v>#DIV/0!</v>
      </c>
      <c r="AA38" s="40" t="e">
        <f t="shared" ref="AA38:AA56" si="36">100*O38/$Y38</f>
        <v>#DIV/0!</v>
      </c>
      <c r="AB38" s="40" t="e">
        <f t="shared" ref="AB38:AB56" si="37">100*P38/$Y38</f>
        <v>#DIV/0!</v>
      </c>
      <c r="AC38" s="40" t="e">
        <f t="shared" ref="AC38:AC56" si="38">100*Q38/$Y38</f>
        <v>#DIV/0!</v>
      </c>
      <c r="AD38" s="40" t="e">
        <f t="shared" ref="AD38:AD56" si="39">100*R38/$Y38</f>
        <v>#DIV/0!</v>
      </c>
      <c r="AE38" s="40" t="e">
        <f t="shared" ref="AE38:AE56" si="40">100*S38/$Y38</f>
        <v>#DIV/0!</v>
      </c>
      <c r="AF38" s="40" t="e">
        <f t="shared" ref="AF38:AF56" si="41">100*T38/$Y38</f>
        <v>#DIV/0!</v>
      </c>
      <c r="AG38" s="40" t="e">
        <f t="shared" ref="AG38:AG56" si="42">100*U38/$Y38</f>
        <v>#DIV/0!</v>
      </c>
      <c r="AH38" s="40" t="e">
        <f t="shared" ref="AH38:AH56" si="43">100*V38/$Y38</f>
        <v>#DIV/0!</v>
      </c>
      <c r="AI38" s="40" t="e">
        <f t="shared" ref="AI38:AI56" si="44">100*W38/$Y38</f>
        <v>#DIV/0!</v>
      </c>
      <c r="AJ38" s="40" t="e">
        <f t="shared" ref="AJ38:AJ56" si="45">100*X38/$Y38</f>
        <v>#DIV/0!</v>
      </c>
      <c r="AK38" s="28" t="e">
        <f t="shared" ref="AK38:AK56" si="46">SUM(Z38:AJ38)</f>
        <v>#DIV/0!</v>
      </c>
    </row>
    <row r="39" spans="1:37">
      <c r="A39" s="29">
        <v>1942</v>
      </c>
      <c r="B39" s="28"/>
      <c r="C39" s="28"/>
      <c r="D39" s="28"/>
      <c r="E39" s="28"/>
      <c r="F39" s="58"/>
      <c r="G39" s="58"/>
      <c r="H39" s="58"/>
      <c r="I39" s="58"/>
      <c r="J39" s="58"/>
      <c r="K39" s="58"/>
      <c r="L39" s="58"/>
      <c r="M39" s="61"/>
      <c r="N39" s="25">
        <f t="shared" si="24"/>
        <v>0</v>
      </c>
      <c r="O39" s="25">
        <f t="shared" si="25"/>
        <v>0</v>
      </c>
      <c r="P39" s="25">
        <f t="shared" si="26"/>
        <v>0</v>
      </c>
      <c r="Q39" s="25">
        <f t="shared" si="27"/>
        <v>0</v>
      </c>
      <c r="R39" s="25">
        <f t="shared" si="28"/>
        <v>0</v>
      </c>
      <c r="S39" s="25">
        <f t="shared" si="29"/>
        <v>0</v>
      </c>
      <c r="T39" s="25">
        <f t="shared" si="30"/>
        <v>0</v>
      </c>
      <c r="U39" s="25">
        <f t="shared" si="31"/>
        <v>0</v>
      </c>
      <c r="V39" s="25">
        <f t="shared" si="32"/>
        <v>0</v>
      </c>
      <c r="W39" s="25">
        <f t="shared" si="33"/>
        <v>0</v>
      </c>
      <c r="X39" s="25">
        <f t="shared" si="34"/>
        <v>0</v>
      </c>
      <c r="Y39" s="25"/>
      <c r="Z39" s="40" t="e">
        <f t="shared" si="35"/>
        <v>#DIV/0!</v>
      </c>
      <c r="AA39" s="40" t="e">
        <f t="shared" si="36"/>
        <v>#DIV/0!</v>
      </c>
      <c r="AB39" s="40" t="e">
        <f t="shared" si="37"/>
        <v>#DIV/0!</v>
      </c>
      <c r="AC39" s="40" t="e">
        <f t="shared" si="38"/>
        <v>#DIV/0!</v>
      </c>
      <c r="AD39" s="40" t="e">
        <f t="shared" si="39"/>
        <v>#DIV/0!</v>
      </c>
      <c r="AE39" s="40" t="e">
        <f t="shared" si="40"/>
        <v>#DIV/0!</v>
      </c>
      <c r="AF39" s="40" t="e">
        <f t="shared" si="41"/>
        <v>#DIV/0!</v>
      </c>
      <c r="AG39" s="40" t="e">
        <f t="shared" si="42"/>
        <v>#DIV/0!</v>
      </c>
      <c r="AH39" s="40" t="e">
        <f t="shared" si="43"/>
        <v>#DIV/0!</v>
      </c>
      <c r="AI39" s="40" t="e">
        <f t="shared" si="44"/>
        <v>#DIV/0!</v>
      </c>
      <c r="AJ39" s="40" t="e">
        <f t="shared" si="45"/>
        <v>#DIV/0!</v>
      </c>
      <c r="AK39" s="28" t="e">
        <f t="shared" si="46"/>
        <v>#DIV/0!</v>
      </c>
    </row>
    <row r="40" spans="1:37">
      <c r="A40" s="29">
        <v>1941</v>
      </c>
      <c r="B40" s="28"/>
      <c r="C40" s="28"/>
      <c r="D40" s="28"/>
      <c r="E40" s="28"/>
      <c r="F40" s="58"/>
      <c r="G40" s="58"/>
      <c r="H40" s="58"/>
      <c r="I40" s="58"/>
      <c r="J40" s="58"/>
      <c r="K40" s="58"/>
      <c r="L40" s="58"/>
      <c r="M40" s="61"/>
      <c r="N40" s="25">
        <f t="shared" si="24"/>
        <v>0</v>
      </c>
      <c r="O40" s="25">
        <f t="shared" si="25"/>
        <v>0</v>
      </c>
      <c r="P40" s="25">
        <f t="shared" si="26"/>
        <v>0</v>
      </c>
      <c r="Q40" s="25">
        <f t="shared" si="27"/>
        <v>0</v>
      </c>
      <c r="R40" s="25">
        <f t="shared" si="28"/>
        <v>0</v>
      </c>
      <c r="S40" s="25">
        <f t="shared" si="29"/>
        <v>0</v>
      </c>
      <c r="T40" s="25">
        <f t="shared" si="30"/>
        <v>0</v>
      </c>
      <c r="U40" s="25">
        <f t="shared" si="31"/>
        <v>0</v>
      </c>
      <c r="V40" s="25">
        <f t="shared" si="32"/>
        <v>0</v>
      </c>
      <c r="W40" s="25">
        <f t="shared" si="33"/>
        <v>0</v>
      </c>
      <c r="X40" s="25">
        <f t="shared" si="34"/>
        <v>0</v>
      </c>
      <c r="Y40" s="25"/>
      <c r="Z40" s="40" t="e">
        <f t="shared" si="35"/>
        <v>#DIV/0!</v>
      </c>
      <c r="AA40" s="40" t="e">
        <f t="shared" si="36"/>
        <v>#DIV/0!</v>
      </c>
      <c r="AB40" s="40" t="e">
        <f t="shared" si="37"/>
        <v>#DIV/0!</v>
      </c>
      <c r="AC40" s="40" t="e">
        <f t="shared" si="38"/>
        <v>#DIV/0!</v>
      </c>
      <c r="AD40" s="40" t="e">
        <f t="shared" si="39"/>
        <v>#DIV/0!</v>
      </c>
      <c r="AE40" s="40" t="e">
        <f t="shared" si="40"/>
        <v>#DIV/0!</v>
      </c>
      <c r="AF40" s="40" t="e">
        <f t="shared" si="41"/>
        <v>#DIV/0!</v>
      </c>
      <c r="AG40" s="40" t="e">
        <f t="shared" si="42"/>
        <v>#DIV/0!</v>
      </c>
      <c r="AH40" s="40" t="e">
        <f t="shared" si="43"/>
        <v>#DIV/0!</v>
      </c>
      <c r="AI40" s="40" t="e">
        <f t="shared" si="44"/>
        <v>#DIV/0!</v>
      </c>
      <c r="AJ40" s="40" t="e">
        <f t="shared" si="45"/>
        <v>#DIV/0!</v>
      </c>
      <c r="AK40" s="28" t="e">
        <f t="shared" si="46"/>
        <v>#DIV/0!</v>
      </c>
    </row>
    <row r="41" spans="1:37">
      <c r="A41" s="29">
        <v>1940</v>
      </c>
      <c r="B41" s="28"/>
      <c r="C41" s="28"/>
      <c r="D41" s="28"/>
      <c r="E41" s="28"/>
      <c r="F41" s="58"/>
      <c r="G41" s="58"/>
      <c r="H41" s="58"/>
      <c r="I41" s="58"/>
      <c r="J41" s="58"/>
      <c r="K41" s="58"/>
      <c r="L41" s="58"/>
      <c r="M41" s="61"/>
      <c r="N41" s="25">
        <f t="shared" si="24"/>
        <v>0</v>
      </c>
      <c r="O41" s="25">
        <f t="shared" si="25"/>
        <v>0</v>
      </c>
      <c r="P41" s="25">
        <f t="shared" si="26"/>
        <v>0</v>
      </c>
      <c r="Q41" s="25">
        <f t="shared" si="27"/>
        <v>0</v>
      </c>
      <c r="R41" s="25">
        <f t="shared" si="28"/>
        <v>0</v>
      </c>
      <c r="S41" s="25">
        <f t="shared" si="29"/>
        <v>0</v>
      </c>
      <c r="T41" s="25">
        <f t="shared" si="30"/>
        <v>0</v>
      </c>
      <c r="U41" s="25">
        <f t="shared" si="31"/>
        <v>0</v>
      </c>
      <c r="V41" s="25">
        <f t="shared" si="32"/>
        <v>0</v>
      </c>
      <c r="W41" s="25">
        <f t="shared" si="33"/>
        <v>0</v>
      </c>
      <c r="X41" s="25">
        <f t="shared" si="34"/>
        <v>0</v>
      </c>
      <c r="Y41" s="25"/>
      <c r="Z41" s="40" t="e">
        <f t="shared" si="35"/>
        <v>#DIV/0!</v>
      </c>
      <c r="AA41" s="40" t="e">
        <f t="shared" si="36"/>
        <v>#DIV/0!</v>
      </c>
      <c r="AB41" s="40" t="e">
        <f t="shared" si="37"/>
        <v>#DIV/0!</v>
      </c>
      <c r="AC41" s="40" t="e">
        <f t="shared" si="38"/>
        <v>#DIV/0!</v>
      </c>
      <c r="AD41" s="40" t="e">
        <f t="shared" si="39"/>
        <v>#DIV/0!</v>
      </c>
      <c r="AE41" s="40" t="e">
        <f t="shared" si="40"/>
        <v>#DIV/0!</v>
      </c>
      <c r="AF41" s="40" t="e">
        <f t="shared" si="41"/>
        <v>#DIV/0!</v>
      </c>
      <c r="AG41" s="40" t="e">
        <f t="shared" si="42"/>
        <v>#DIV/0!</v>
      </c>
      <c r="AH41" s="40" t="e">
        <f t="shared" si="43"/>
        <v>#DIV/0!</v>
      </c>
      <c r="AI41" s="40" t="e">
        <f t="shared" si="44"/>
        <v>#DIV/0!</v>
      </c>
      <c r="AJ41" s="40" t="e">
        <f t="shared" si="45"/>
        <v>#DIV/0!</v>
      </c>
      <c r="AK41" s="28" t="e">
        <f t="shared" si="46"/>
        <v>#DIV/0!</v>
      </c>
    </row>
    <row r="42" spans="1:37">
      <c r="A42" s="29">
        <v>1939</v>
      </c>
      <c r="B42" s="28"/>
      <c r="C42" s="28"/>
      <c r="D42" s="28"/>
      <c r="E42" s="28"/>
      <c r="F42" s="58"/>
      <c r="G42" s="58"/>
      <c r="H42" s="58"/>
      <c r="I42" s="58"/>
      <c r="J42" s="58"/>
      <c r="K42" s="58"/>
      <c r="L42" s="58"/>
      <c r="M42" s="61"/>
      <c r="N42" s="25">
        <f t="shared" si="24"/>
        <v>0</v>
      </c>
      <c r="O42" s="25">
        <f t="shared" si="25"/>
        <v>0</v>
      </c>
      <c r="P42" s="25">
        <f t="shared" si="26"/>
        <v>0</v>
      </c>
      <c r="Q42" s="25">
        <f t="shared" si="27"/>
        <v>0</v>
      </c>
      <c r="R42" s="25">
        <f t="shared" si="28"/>
        <v>0</v>
      </c>
      <c r="S42" s="25">
        <f t="shared" si="29"/>
        <v>0</v>
      </c>
      <c r="T42" s="25">
        <f t="shared" si="30"/>
        <v>0</v>
      </c>
      <c r="U42" s="25">
        <f t="shared" si="31"/>
        <v>0</v>
      </c>
      <c r="V42" s="25">
        <f t="shared" si="32"/>
        <v>0</v>
      </c>
      <c r="W42" s="25">
        <f t="shared" si="33"/>
        <v>0</v>
      </c>
      <c r="X42" s="25">
        <f t="shared" si="34"/>
        <v>0</v>
      </c>
      <c r="Y42" s="25">
        <v>109300</v>
      </c>
      <c r="Z42" s="40">
        <f t="shared" si="35"/>
        <v>0</v>
      </c>
      <c r="AA42" s="40">
        <f t="shared" si="36"/>
        <v>0</v>
      </c>
      <c r="AB42" s="40">
        <f t="shared" si="37"/>
        <v>0</v>
      </c>
      <c r="AC42" s="40">
        <f t="shared" si="38"/>
        <v>0</v>
      </c>
      <c r="AD42" s="40">
        <f t="shared" si="39"/>
        <v>0</v>
      </c>
      <c r="AE42" s="40">
        <f t="shared" si="40"/>
        <v>0</v>
      </c>
      <c r="AF42" s="40">
        <f t="shared" si="41"/>
        <v>0</v>
      </c>
      <c r="AG42" s="40">
        <f t="shared" si="42"/>
        <v>0</v>
      </c>
      <c r="AH42" s="40">
        <f t="shared" si="43"/>
        <v>0</v>
      </c>
      <c r="AI42" s="40">
        <f t="shared" si="44"/>
        <v>0</v>
      </c>
      <c r="AJ42" s="40">
        <f t="shared" si="45"/>
        <v>0</v>
      </c>
      <c r="AK42" s="28">
        <f t="shared" si="46"/>
        <v>0</v>
      </c>
    </row>
    <row r="43" spans="1:37">
      <c r="A43" s="13">
        <v>1938</v>
      </c>
      <c r="B43" s="28"/>
      <c r="C43" s="28"/>
      <c r="D43" s="28"/>
      <c r="E43" s="28"/>
      <c r="F43" s="58"/>
      <c r="G43" s="58"/>
      <c r="H43" s="58"/>
      <c r="I43" s="58"/>
      <c r="J43" s="58"/>
      <c r="K43" s="58"/>
      <c r="L43" s="58"/>
      <c r="M43" s="61"/>
      <c r="N43" s="25">
        <f t="shared" si="24"/>
        <v>0</v>
      </c>
      <c r="O43" s="25">
        <f t="shared" si="25"/>
        <v>0</v>
      </c>
      <c r="P43" s="25">
        <f t="shared" si="26"/>
        <v>0</v>
      </c>
      <c r="Q43" s="25">
        <f t="shared" si="27"/>
        <v>0</v>
      </c>
      <c r="R43" s="25">
        <f t="shared" si="28"/>
        <v>0</v>
      </c>
      <c r="S43" s="25">
        <f t="shared" si="29"/>
        <v>0</v>
      </c>
      <c r="T43" s="25">
        <f t="shared" si="30"/>
        <v>0</v>
      </c>
      <c r="U43" s="25">
        <f t="shared" si="31"/>
        <v>0</v>
      </c>
      <c r="V43" s="25">
        <f t="shared" si="32"/>
        <v>0</v>
      </c>
      <c r="W43" s="25">
        <f t="shared" si="33"/>
        <v>0</v>
      </c>
      <c r="X43" s="25">
        <f t="shared" si="34"/>
        <v>0</v>
      </c>
      <c r="Y43" s="25">
        <v>100200</v>
      </c>
      <c r="Z43" s="40">
        <f t="shared" si="35"/>
        <v>0</v>
      </c>
      <c r="AA43" s="40">
        <f t="shared" si="36"/>
        <v>0</v>
      </c>
      <c r="AB43" s="40">
        <f t="shared" si="37"/>
        <v>0</v>
      </c>
      <c r="AC43" s="40">
        <f t="shared" si="38"/>
        <v>0</v>
      </c>
      <c r="AD43" s="40">
        <f t="shared" si="39"/>
        <v>0</v>
      </c>
      <c r="AE43" s="40">
        <f t="shared" si="40"/>
        <v>0</v>
      </c>
      <c r="AF43" s="40">
        <f t="shared" si="41"/>
        <v>0</v>
      </c>
      <c r="AG43" s="40">
        <f t="shared" si="42"/>
        <v>0</v>
      </c>
      <c r="AH43" s="40">
        <f t="shared" si="43"/>
        <v>0</v>
      </c>
      <c r="AI43" s="40">
        <f t="shared" si="44"/>
        <v>0</v>
      </c>
      <c r="AJ43" s="40">
        <f t="shared" si="45"/>
        <v>0</v>
      </c>
      <c r="AK43" s="28">
        <f t="shared" si="46"/>
        <v>0</v>
      </c>
    </row>
    <row r="44" spans="1:37">
      <c r="A44" s="13">
        <v>1937</v>
      </c>
      <c r="B44" s="28"/>
      <c r="C44" s="28"/>
      <c r="D44" s="28"/>
      <c r="E44" s="28"/>
      <c r="F44" s="58"/>
      <c r="G44" s="58"/>
      <c r="H44" s="58"/>
      <c r="I44" s="58"/>
      <c r="J44" s="58"/>
      <c r="K44" s="58"/>
      <c r="L44" s="58"/>
      <c r="M44" s="61"/>
      <c r="N44" s="25">
        <f t="shared" si="24"/>
        <v>0</v>
      </c>
      <c r="O44" s="25">
        <f t="shared" si="25"/>
        <v>0</v>
      </c>
      <c r="P44" s="25">
        <f t="shared" si="26"/>
        <v>0</v>
      </c>
      <c r="Q44" s="25">
        <f t="shared" si="27"/>
        <v>0</v>
      </c>
      <c r="R44" s="25">
        <f t="shared" si="28"/>
        <v>0</v>
      </c>
      <c r="S44" s="25">
        <f t="shared" si="29"/>
        <v>0</v>
      </c>
      <c r="T44" s="25">
        <f t="shared" si="30"/>
        <v>0</v>
      </c>
      <c r="U44" s="25">
        <f t="shared" si="31"/>
        <v>0</v>
      </c>
      <c r="V44" s="25">
        <f t="shared" si="32"/>
        <v>0</v>
      </c>
      <c r="W44" s="25">
        <f t="shared" si="33"/>
        <v>0</v>
      </c>
      <c r="X44" s="25">
        <f t="shared" si="34"/>
        <v>0</v>
      </c>
      <c r="Y44" s="25">
        <v>90900</v>
      </c>
      <c r="Z44" s="40">
        <f t="shared" si="35"/>
        <v>0</v>
      </c>
      <c r="AA44" s="40">
        <f t="shared" si="36"/>
        <v>0</v>
      </c>
      <c r="AB44" s="40">
        <f t="shared" si="37"/>
        <v>0</v>
      </c>
      <c r="AC44" s="40">
        <f t="shared" si="38"/>
        <v>0</v>
      </c>
      <c r="AD44" s="40">
        <f t="shared" si="39"/>
        <v>0</v>
      </c>
      <c r="AE44" s="40">
        <f t="shared" si="40"/>
        <v>0</v>
      </c>
      <c r="AF44" s="40">
        <f t="shared" si="41"/>
        <v>0</v>
      </c>
      <c r="AG44" s="40">
        <f t="shared" si="42"/>
        <v>0</v>
      </c>
      <c r="AH44" s="40">
        <f t="shared" si="43"/>
        <v>0</v>
      </c>
      <c r="AI44" s="40">
        <f t="shared" si="44"/>
        <v>0</v>
      </c>
      <c r="AJ44" s="40">
        <f t="shared" si="45"/>
        <v>0</v>
      </c>
      <c r="AK44" s="28">
        <f t="shared" si="46"/>
        <v>0</v>
      </c>
    </row>
    <row r="45" spans="1:37">
      <c r="A45" s="13">
        <v>1936</v>
      </c>
      <c r="B45" s="28"/>
      <c r="C45" s="28"/>
      <c r="D45" s="28"/>
      <c r="E45" s="28"/>
      <c r="F45" s="58"/>
      <c r="G45" s="58"/>
      <c r="H45" s="58"/>
      <c r="I45" s="58"/>
      <c r="J45" s="58"/>
      <c r="K45" s="58"/>
      <c r="L45" s="58"/>
      <c r="M45" s="61"/>
      <c r="N45" s="25">
        <f t="shared" si="24"/>
        <v>0</v>
      </c>
      <c r="O45" s="25">
        <f t="shared" si="25"/>
        <v>0</v>
      </c>
      <c r="P45" s="25">
        <f t="shared" si="26"/>
        <v>0</v>
      </c>
      <c r="Q45" s="25">
        <f t="shared" si="27"/>
        <v>0</v>
      </c>
      <c r="R45" s="25">
        <f t="shared" si="28"/>
        <v>0</v>
      </c>
      <c r="S45" s="25">
        <f t="shared" si="29"/>
        <v>0</v>
      </c>
      <c r="T45" s="25">
        <f t="shared" si="30"/>
        <v>0</v>
      </c>
      <c r="U45" s="25">
        <f t="shared" si="31"/>
        <v>0</v>
      </c>
      <c r="V45" s="25">
        <f t="shared" si="32"/>
        <v>0</v>
      </c>
      <c r="W45" s="25">
        <f t="shared" si="33"/>
        <v>0</v>
      </c>
      <c r="X45" s="25">
        <f t="shared" si="34"/>
        <v>0</v>
      </c>
      <c r="Y45" s="25">
        <v>81200</v>
      </c>
      <c r="Z45" s="40">
        <f t="shared" si="35"/>
        <v>0</v>
      </c>
      <c r="AA45" s="40">
        <f t="shared" si="36"/>
        <v>0</v>
      </c>
      <c r="AB45" s="40">
        <f t="shared" si="37"/>
        <v>0</v>
      </c>
      <c r="AC45" s="40">
        <f t="shared" si="38"/>
        <v>0</v>
      </c>
      <c r="AD45" s="40">
        <f t="shared" si="39"/>
        <v>0</v>
      </c>
      <c r="AE45" s="40">
        <f t="shared" si="40"/>
        <v>0</v>
      </c>
      <c r="AF45" s="40">
        <f t="shared" si="41"/>
        <v>0</v>
      </c>
      <c r="AG45" s="40">
        <f t="shared" si="42"/>
        <v>0</v>
      </c>
      <c r="AH45" s="40">
        <f t="shared" si="43"/>
        <v>0</v>
      </c>
      <c r="AI45" s="40">
        <f t="shared" si="44"/>
        <v>0</v>
      </c>
      <c r="AJ45" s="40">
        <f t="shared" si="45"/>
        <v>0</v>
      </c>
      <c r="AK45" s="28">
        <f t="shared" si="46"/>
        <v>0</v>
      </c>
    </row>
    <row r="46" spans="1:37">
      <c r="A46" s="13">
        <v>1935</v>
      </c>
      <c r="B46" s="28"/>
      <c r="C46" s="28"/>
      <c r="D46" s="28"/>
      <c r="E46" s="28"/>
      <c r="F46" s="58"/>
      <c r="G46" s="58"/>
      <c r="H46" s="58"/>
      <c r="I46" s="58"/>
      <c r="J46" s="58"/>
      <c r="K46" s="58"/>
      <c r="L46" s="58"/>
      <c r="M46" s="61"/>
      <c r="N46" s="25">
        <f t="shared" si="24"/>
        <v>0</v>
      </c>
      <c r="O46" s="25">
        <f t="shared" si="25"/>
        <v>0</v>
      </c>
      <c r="P46" s="25">
        <f t="shared" si="26"/>
        <v>0</v>
      </c>
      <c r="Q46" s="25">
        <f t="shared" si="27"/>
        <v>0</v>
      </c>
      <c r="R46" s="25">
        <f t="shared" si="28"/>
        <v>0</v>
      </c>
      <c r="S46" s="25">
        <f t="shared" si="29"/>
        <v>0</v>
      </c>
      <c r="T46" s="25">
        <f t="shared" si="30"/>
        <v>0</v>
      </c>
      <c r="U46" s="25">
        <f t="shared" si="31"/>
        <v>0</v>
      </c>
      <c r="V46" s="25">
        <f t="shared" si="32"/>
        <v>0</v>
      </c>
      <c r="W46" s="25">
        <f t="shared" si="33"/>
        <v>0</v>
      </c>
      <c r="X46" s="25">
        <f t="shared" si="34"/>
        <v>0</v>
      </c>
      <c r="Y46" s="25">
        <v>73100</v>
      </c>
      <c r="Z46" s="40">
        <f t="shared" si="35"/>
        <v>0</v>
      </c>
      <c r="AA46" s="40">
        <f t="shared" si="36"/>
        <v>0</v>
      </c>
      <c r="AB46" s="40">
        <f t="shared" si="37"/>
        <v>0</v>
      </c>
      <c r="AC46" s="40">
        <f t="shared" si="38"/>
        <v>0</v>
      </c>
      <c r="AD46" s="40">
        <f t="shared" si="39"/>
        <v>0</v>
      </c>
      <c r="AE46" s="40">
        <f t="shared" si="40"/>
        <v>0</v>
      </c>
      <c r="AF46" s="40">
        <f t="shared" si="41"/>
        <v>0</v>
      </c>
      <c r="AG46" s="40">
        <f t="shared" si="42"/>
        <v>0</v>
      </c>
      <c r="AH46" s="40">
        <f t="shared" si="43"/>
        <v>0</v>
      </c>
      <c r="AI46" s="40">
        <f t="shared" si="44"/>
        <v>0</v>
      </c>
      <c r="AJ46" s="40">
        <f t="shared" si="45"/>
        <v>0</v>
      </c>
      <c r="AK46" s="28">
        <f t="shared" si="46"/>
        <v>0</v>
      </c>
    </row>
    <row r="47" spans="1:37">
      <c r="A47" s="13">
        <v>1934</v>
      </c>
      <c r="B47" s="28"/>
      <c r="C47" s="28"/>
      <c r="D47" s="28"/>
      <c r="E47" s="28"/>
      <c r="F47" s="58"/>
      <c r="G47" s="58"/>
      <c r="H47" s="58"/>
      <c r="I47" s="58"/>
      <c r="J47" s="58"/>
      <c r="K47" s="58"/>
      <c r="L47" s="58"/>
      <c r="M47" s="61"/>
      <c r="N47" s="25">
        <f t="shared" si="24"/>
        <v>0</v>
      </c>
      <c r="O47" s="25">
        <f t="shared" si="25"/>
        <v>0</v>
      </c>
      <c r="P47" s="25">
        <f t="shared" si="26"/>
        <v>0</v>
      </c>
      <c r="Q47" s="25">
        <f t="shared" si="27"/>
        <v>0</v>
      </c>
      <c r="R47" s="25">
        <f t="shared" si="28"/>
        <v>0</v>
      </c>
      <c r="S47" s="25">
        <f t="shared" si="29"/>
        <v>0</v>
      </c>
      <c r="T47" s="25">
        <f t="shared" si="30"/>
        <v>0</v>
      </c>
      <c r="U47" s="25">
        <f t="shared" si="31"/>
        <v>0</v>
      </c>
      <c r="V47" s="25">
        <f t="shared" si="32"/>
        <v>0</v>
      </c>
      <c r="W47" s="25">
        <f t="shared" si="33"/>
        <v>0</v>
      </c>
      <c r="X47" s="25">
        <f t="shared" si="34"/>
        <v>0</v>
      </c>
      <c r="Y47" s="25">
        <v>65500</v>
      </c>
      <c r="Z47" s="40">
        <f t="shared" si="35"/>
        <v>0</v>
      </c>
      <c r="AA47" s="40">
        <f t="shared" si="36"/>
        <v>0</v>
      </c>
      <c r="AB47" s="40">
        <f t="shared" si="37"/>
        <v>0</v>
      </c>
      <c r="AC47" s="40">
        <f t="shared" si="38"/>
        <v>0</v>
      </c>
      <c r="AD47" s="40">
        <f t="shared" si="39"/>
        <v>0</v>
      </c>
      <c r="AE47" s="40">
        <f t="shared" si="40"/>
        <v>0</v>
      </c>
      <c r="AF47" s="40">
        <f t="shared" si="41"/>
        <v>0</v>
      </c>
      <c r="AG47" s="40">
        <f t="shared" si="42"/>
        <v>0</v>
      </c>
      <c r="AH47" s="40">
        <f t="shared" si="43"/>
        <v>0</v>
      </c>
      <c r="AI47" s="40">
        <f t="shared" si="44"/>
        <v>0</v>
      </c>
      <c r="AJ47" s="40">
        <f t="shared" si="45"/>
        <v>0</v>
      </c>
      <c r="AK47" s="28">
        <f t="shared" si="46"/>
        <v>0</v>
      </c>
    </row>
    <row r="48" spans="1:37">
      <c r="A48" s="13">
        <v>1933</v>
      </c>
      <c r="B48" s="28"/>
      <c r="C48" s="28"/>
      <c r="D48" s="28"/>
      <c r="E48" s="28"/>
      <c r="F48" s="58"/>
      <c r="G48" s="58"/>
      <c r="H48" s="58"/>
      <c r="I48" s="58"/>
      <c r="J48" s="58"/>
      <c r="K48" s="58"/>
      <c r="L48" s="58"/>
      <c r="M48" s="61"/>
      <c r="N48" s="25">
        <f t="shared" si="24"/>
        <v>0</v>
      </c>
      <c r="O48" s="25">
        <f t="shared" si="25"/>
        <v>0</v>
      </c>
      <c r="P48" s="25">
        <f t="shared" si="26"/>
        <v>0</v>
      </c>
      <c r="Q48" s="25">
        <f t="shared" si="27"/>
        <v>0</v>
      </c>
      <c r="R48" s="25">
        <f t="shared" si="28"/>
        <v>0</v>
      </c>
      <c r="S48" s="25">
        <f t="shared" si="29"/>
        <v>0</v>
      </c>
      <c r="T48" s="25">
        <f t="shared" si="30"/>
        <v>0</v>
      </c>
      <c r="U48" s="25">
        <f t="shared" si="31"/>
        <v>0</v>
      </c>
      <c r="V48" s="25">
        <f t="shared" si="32"/>
        <v>0</v>
      </c>
      <c r="W48" s="25">
        <f t="shared" si="33"/>
        <v>0</v>
      </c>
      <c r="X48" s="25">
        <f t="shared" si="34"/>
        <v>0</v>
      </c>
      <c r="Y48" s="25">
        <v>58400</v>
      </c>
      <c r="Z48" s="40">
        <f t="shared" si="35"/>
        <v>0</v>
      </c>
      <c r="AA48" s="40">
        <f t="shared" si="36"/>
        <v>0</v>
      </c>
      <c r="AB48" s="40">
        <f t="shared" si="37"/>
        <v>0</v>
      </c>
      <c r="AC48" s="40">
        <f t="shared" si="38"/>
        <v>0</v>
      </c>
      <c r="AD48" s="40">
        <f t="shared" si="39"/>
        <v>0</v>
      </c>
      <c r="AE48" s="40">
        <f t="shared" si="40"/>
        <v>0</v>
      </c>
      <c r="AF48" s="40">
        <f t="shared" si="41"/>
        <v>0</v>
      </c>
      <c r="AG48" s="40">
        <f t="shared" si="42"/>
        <v>0</v>
      </c>
      <c r="AH48" s="40">
        <f t="shared" si="43"/>
        <v>0</v>
      </c>
      <c r="AI48" s="40">
        <f t="shared" si="44"/>
        <v>0</v>
      </c>
      <c r="AJ48" s="40">
        <f t="shared" si="45"/>
        <v>0</v>
      </c>
      <c r="AK48" s="28">
        <f t="shared" si="46"/>
        <v>0</v>
      </c>
    </row>
    <row r="49" spans="1:37">
      <c r="A49" s="13">
        <v>1932</v>
      </c>
      <c r="B49" s="40">
        <v>12.5</v>
      </c>
      <c r="C49" s="40">
        <v>10.6</v>
      </c>
      <c r="D49" s="40">
        <v>3.5</v>
      </c>
      <c r="E49" s="58">
        <v>3.7</v>
      </c>
      <c r="F49" s="58">
        <v>3.1</v>
      </c>
      <c r="G49" s="58">
        <v>47.6</v>
      </c>
      <c r="H49" s="58">
        <v>0.1</v>
      </c>
      <c r="I49" s="58">
        <v>1.2</v>
      </c>
      <c r="J49" s="58">
        <v>0.1</v>
      </c>
      <c r="K49" s="58">
        <v>9.1</v>
      </c>
      <c r="L49" s="58">
        <f t="shared" ref="L49:L56" si="47">100-SUM(B49:K49)</f>
        <v>8.5000000000000142</v>
      </c>
      <c r="M49" s="61">
        <v>5732</v>
      </c>
      <c r="N49" s="25">
        <f t="shared" si="24"/>
        <v>716.5</v>
      </c>
      <c r="O49" s="25">
        <f t="shared" si="25"/>
        <v>607.59199999999998</v>
      </c>
      <c r="P49" s="25">
        <f t="shared" si="26"/>
        <v>200.62</v>
      </c>
      <c r="Q49" s="25">
        <f t="shared" si="27"/>
        <v>212.084</v>
      </c>
      <c r="R49" s="25">
        <f t="shared" si="28"/>
        <v>177.69200000000001</v>
      </c>
      <c r="S49" s="25">
        <f t="shared" si="29"/>
        <v>2728.4320000000002</v>
      </c>
      <c r="T49" s="25">
        <f t="shared" si="30"/>
        <v>5.7320000000000002</v>
      </c>
      <c r="U49" s="25">
        <f t="shared" si="31"/>
        <v>68.783999999999992</v>
      </c>
      <c r="V49" s="25">
        <f t="shared" si="32"/>
        <v>5.7320000000000002</v>
      </c>
      <c r="W49" s="25">
        <f t="shared" si="33"/>
        <v>521.61199999999997</v>
      </c>
      <c r="X49" s="25">
        <f t="shared" si="34"/>
        <v>487.22000000000082</v>
      </c>
      <c r="Y49" s="25">
        <v>56700</v>
      </c>
      <c r="Z49" s="40">
        <f t="shared" si="35"/>
        <v>1.2636684303350969</v>
      </c>
      <c r="AA49" s="40">
        <f t="shared" si="36"/>
        <v>1.0715908289241622</v>
      </c>
      <c r="AB49" s="40">
        <f t="shared" si="37"/>
        <v>0.35382716049382718</v>
      </c>
      <c r="AC49" s="40">
        <f t="shared" si="38"/>
        <v>0.37404585537918872</v>
      </c>
      <c r="AD49" s="40">
        <f t="shared" si="39"/>
        <v>0.31338977072310409</v>
      </c>
      <c r="AE49" s="40">
        <f t="shared" si="40"/>
        <v>4.81204938271605</v>
      </c>
      <c r="AF49" s="40">
        <f t="shared" si="41"/>
        <v>1.0109347442680777E-2</v>
      </c>
      <c r="AG49" s="40">
        <f t="shared" si="42"/>
        <v>0.1213121693121693</v>
      </c>
      <c r="AH49" s="40">
        <f t="shared" si="43"/>
        <v>1.0109347442680777E-2</v>
      </c>
      <c r="AI49" s="40">
        <f t="shared" si="44"/>
        <v>0.91995061728395056</v>
      </c>
      <c r="AJ49" s="40">
        <f t="shared" si="45"/>
        <v>0.85929453262786737</v>
      </c>
      <c r="AK49" s="28">
        <f t="shared" si="46"/>
        <v>10.109347442680777</v>
      </c>
    </row>
    <row r="50" spans="1:37">
      <c r="A50" s="13">
        <v>1931</v>
      </c>
      <c r="B50" s="40">
        <v>9.3000000000000007</v>
      </c>
      <c r="C50" s="40">
        <v>12.2</v>
      </c>
      <c r="D50" s="40">
        <v>3</v>
      </c>
      <c r="E50" s="58">
        <v>3.4</v>
      </c>
      <c r="F50" s="58">
        <v>2.9</v>
      </c>
      <c r="G50" s="58">
        <v>46.6</v>
      </c>
      <c r="H50" s="62" t="s">
        <v>132</v>
      </c>
      <c r="I50" s="58">
        <v>0.3</v>
      </c>
      <c r="J50" s="58">
        <v>0.1</v>
      </c>
      <c r="K50" s="58">
        <v>8.1</v>
      </c>
      <c r="L50" s="58">
        <f t="shared" si="47"/>
        <v>14.100000000000009</v>
      </c>
      <c r="M50" s="61">
        <v>6623</v>
      </c>
      <c r="N50" s="25">
        <f t="shared" si="24"/>
        <v>615.93899999999996</v>
      </c>
      <c r="O50" s="25">
        <f t="shared" si="25"/>
        <v>808.00599999999986</v>
      </c>
      <c r="P50" s="25">
        <f t="shared" si="26"/>
        <v>198.69</v>
      </c>
      <c r="Q50" s="25">
        <f t="shared" si="27"/>
        <v>225.18200000000002</v>
      </c>
      <c r="R50" s="25">
        <f t="shared" si="28"/>
        <v>192.06700000000001</v>
      </c>
      <c r="S50" s="25">
        <f t="shared" si="29"/>
        <v>3086.3179999999998</v>
      </c>
      <c r="T50" s="25">
        <f t="shared" si="30"/>
        <v>0</v>
      </c>
      <c r="U50" s="25">
        <f t="shared" si="31"/>
        <v>19.869</v>
      </c>
      <c r="V50" s="25">
        <f t="shared" si="32"/>
        <v>6.6230000000000011</v>
      </c>
      <c r="W50" s="25">
        <f t="shared" si="33"/>
        <v>536.46299999999997</v>
      </c>
      <c r="X50" s="25">
        <f t="shared" si="34"/>
        <v>933.84300000000064</v>
      </c>
      <c r="Y50" s="25">
        <v>69000</v>
      </c>
      <c r="Z50" s="40">
        <f t="shared" si="35"/>
        <v>0.89266521739130422</v>
      </c>
      <c r="AA50" s="40">
        <f t="shared" si="36"/>
        <v>1.1710231884057969</v>
      </c>
      <c r="AB50" s="40">
        <f t="shared" si="37"/>
        <v>0.28795652173913044</v>
      </c>
      <c r="AC50" s="40">
        <f t="shared" si="38"/>
        <v>0.32635072463768117</v>
      </c>
      <c r="AD50" s="40">
        <f t="shared" si="39"/>
        <v>0.27835797101449278</v>
      </c>
      <c r="AE50" s="40">
        <f t="shared" si="40"/>
        <v>4.4729246376811593</v>
      </c>
      <c r="AF50" s="40">
        <f t="shared" si="41"/>
        <v>0</v>
      </c>
      <c r="AG50" s="40">
        <f t="shared" si="42"/>
        <v>2.8795652173913045E-2</v>
      </c>
      <c r="AH50" s="40">
        <f t="shared" si="43"/>
        <v>9.5985507246376823E-3</v>
      </c>
      <c r="AI50" s="40">
        <f t="shared" si="44"/>
        <v>0.77748260869565211</v>
      </c>
      <c r="AJ50" s="40">
        <f t="shared" si="45"/>
        <v>1.3533956521739139</v>
      </c>
      <c r="AK50" s="28">
        <f t="shared" si="46"/>
        <v>9.5985507246376809</v>
      </c>
    </row>
    <row r="51" spans="1:37">
      <c r="A51" s="13">
        <v>1930</v>
      </c>
      <c r="B51" s="40">
        <v>9.3000000000000007</v>
      </c>
      <c r="C51" s="40">
        <v>8.9</v>
      </c>
      <c r="D51" s="40">
        <v>2.5</v>
      </c>
      <c r="E51" s="58">
        <v>2.2999999999999998</v>
      </c>
      <c r="F51" s="58">
        <v>2.7</v>
      </c>
      <c r="G51" s="58">
        <v>39.799999999999997</v>
      </c>
      <c r="H51" s="58">
        <v>0.1</v>
      </c>
      <c r="I51" s="58">
        <v>1.2</v>
      </c>
      <c r="J51" s="58">
        <v>0.1</v>
      </c>
      <c r="K51" s="58">
        <v>6.6</v>
      </c>
      <c r="L51" s="58">
        <f t="shared" si="47"/>
        <v>26.500000000000014</v>
      </c>
      <c r="M51" s="61">
        <v>8161</v>
      </c>
      <c r="N51" s="25">
        <f t="shared" si="24"/>
        <v>758.97300000000007</v>
      </c>
      <c r="O51" s="25">
        <f t="shared" si="25"/>
        <v>726.32900000000006</v>
      </c>
      <c r="P51" s="25">
        <f t="shared" si="26"/>
        <v>204.02500000000001</v>
      </c>
      <c r="Q51" s="25">
        <f t="shared" si="27"/>
        <v>187.703</v>
      </c>
      <c r="R51" s="25">
        <f t="shared" si="28"/>
        <v>220.34700000000001</v>
      </c>
      <c r="S51" s="25">
        <f t="shared" si="29"/>
        <v>3248.078</v>
      </c>
      <c r="T51" s="25">
        <f t="shared" si="30"/>
        <v>8.1609999999999996</v>
      </c>
      <c r="U51" s="25">
        <f t="shared" si="31"/>
        <v>97.931999999999988</v>
      </c>
      <c r="V51" s="25">
        <f t="shared" si="32"/>
        <v>8.1609999999999996</v>
      </c>
      <c r="W51" s="25">
        <f t="shared" si="33"/>
        <v>538.62599999999998</v>
      </c>
      <c r="X51" s="25">
        <f t="shared" si="34"/>
        <v>2162.6650000000013</v>
      </c>
      <c r="Y51" s="25">
        <v>82400</v>
      </c>
      <c r="Z51" s="40">
        <f t="shared" si="35"/>
        <v>0.92108373786407771</v>
      </c>
      <c r="AA51" s="40">
        <f t="shared" si="36"/>
        <v>0.88146723300970886</v>
      </c>
      <c r="AB51" s="40">
        <f t="shared" si="37"/>
        <v>0.24760315533980581</v>
      </c>
      <c r="AC51" s="40">
        <f t="shared" si="38"/>
        <v>0.22779490291262136</v>
      </c>
      <c r="AD51" s="40">
        <f t="shared" si="39"/>
        <v>0.26741140776699029</v>
      </c>
      <c r="AE51" s="40">
        <f t="shared" si="40"/>
        <v>3.9418422330097087</v>
      </c>
      <c r="AF51" s="40">
        <f t="shared" si="41"/>
        <v>9.9041262135922317E-3</v>
      </c>
      <c r="AG51" s="40">
        <f t="shared" si="42"/>
        <v>0.11884951456310679</v>
      </c>
      <c r="AH51" s="40">
        <f t="shared" si="43"/>
        <v>9.9041262135922317E-3</v>
      </c>
      <c r="AI51" s="40">
        <f t="shared" si="44"/>
        <v>0.65367233009708736</v>
      </c>
      <c r="AJ51" s="40">
        <f t="shared" si="45"/>
        <v>2.6245934466019434</v>
      </c>
      <c r="AK51" s="28">
        <f t="shared" si="46"/>
        <v>9.9041262135922352</v>
      </c>
    </row>
    <row r="52" spans="1:37">
      <c r="A52" s="13">
        <v>1929</v>
      </c>
      <c r="B52" s="40">
        <v>9.4</v>
      </c>
      <c r="C52" s="40">
        <v>9.1999999999999993</v>
      </c>
      <c r="D52" s="40">
        <v>2.6</v>
      </c>
      <c r="E52" s="58">
        <v>1.6</v>
      </c>
      <c r="F52" s="58">
        <v>2.7</v>
      </c>
      <c r="G52" s="58">
        <v>37.799999999999997</v>
      </c>
      <c r="H52" s="58">
        <v>0.1</v>
      </c>
      <c r="I52" s="58">
        <v>0.3</v>
      </c>
      <c r="J52" s="58">
        <v>0.1</v>
      </c>
      <c r="K52" s="58">
        <v>7.7</v>
      </c>
      <c r="L52" s="58">
        <f t="shared" si="47"/>
        <v>28.5</v>
      </c>
      <c r="M52" s="61">
        <v>8042</v>
      </c>
      <c r="N52" s="25">
        <f t="shared" si="24"/>
        <v>755.94799999999998</v>
      </c>
      <c r="O52" s="25">
        <f t="shared" si="25"/>
        <v>739.86399999999992</v>
      </c>
      <c r="P52" s="25">
        <f t="shared" si="26"/>
        <v>209.09200000000001</v>
      </c>
      <c r="Q52" s="25">
        <f t="shared" si="27"/>
        <v>128.672</v>
      </c>
      <c r="R52" s="25">
        <f t="shared" si="28"/>
        <v>217.13400000000001</v>
      </c>
      <c r="S52" s="25">
        <f t="shared" si="29"/>
        <v>3039.8759999999997</v>
      </c>
      <c r="T52" s="25">
        <f t="shared" si="30"/>
        <v>8.0419999999999998</v>
      </c>
      <c r="U52" s="25">
        <f t="shared" si="31"/>
        <v>24.125999999999998</v>
      </c>
      <c r="V52" s="25">
        <f t="shared" si="32"/>
        <v>8.0419999999999998</v>
      </c>
      <c r="W52" s="25">
        <f t="shared" si="33"/>
        <v>619.23400000000004</v>
      </c>
      <c r="X52" s="25">
        <f t="shared" si="34"/>
        <v>2291.9699999999998</v>
      </c>
      <c r="Y52" s="25">
        <v>88400</v>
      </c>
      <c r="Z52" s="40">
        <f t="shared" si="35"/>
        <v>0.85514479638009055</v>
      </c>
      <c r="AA52" s="40">
        <f t="shared" si="36"/>
        <v>0.83695022624434379</v>
      </c>
      <c r="AB52" s="40">
        <f t="shared" si="37"/>
        <v>0.23652941176470588</v>
      </c>
      <c r="AC52" s="40">
        <f t="shared" si="38"/>
        <v>0.14555656108597284</v>
      </c>
      <c r="AD52" s="40">
        <f t="shared" si="39"/>
        <v>0.24562669683257921</v>
      </c>
      <c r="AE52" s="40">
        <f t="shared" si="40"/>
        <v>3.4387737556561082</v>
      </c>
      <c r="AF52" s="40">
        <f t="shared" si="41"/>
        <v>9.0972850678733026E-3</v>
      </c>
      <c r="AG52" s="40">
        <f t="shared" si="42"/>
        <v>2.7291855203619909E-2</v>
      </c>
      <c r="AH52" s="40">
        <f t="shared" si="43"/>
        <v>9.0972850678733026E-3</v>
      </c>
      <c r="AI52" s="40">
        <f t="shared" si="44"/>
        <v>0.70049095022624441</v>
      </c>
      <c r="AJ52" s="40">
        <f t="shared" si="45"/>
        <v>2.5927262443438912</v>
      </c>
      <c r="AK52" s="28">
        <f t="shared" si="46"/>
        <v>9.0972850678733028</v>
      </c>
    </row>
    <row r="53" spans="1:37">
      <c r="A53" s="13">
        <v>1928</v>
      </c>
      <c r="B53" s="40">
        <v>9.9</v>
      </c>
      <c r="C53" s="40">
        <v>9</v>
      </c>
      <c r="D53" s="40">
        <v>2.5</v>
      </c>
      <c r="E53" s="58">
        <v>1.6</v>
      </c>
      <c r="F53" s="58">
        <v>2.8</v>
      </c>
      <c r="G53" s="58">
        <v>34.200000000000003</v>
      </c>
      <c r="H53" s="58">
        <v>0.1</v>
      </c>
      <c r="I53" s="58">
        <v>0.5</v>
      </c>
      <c r="J53" s="58">
        <v>0.1</v>
      </c>
      <c r="K53" s="58">
        <v>7.4</v>
      </c>
      <c r="L53" s="58">
        <f t="shared" si="47"/>
        <v>31.899999999999991</v>
      </c>
      <c r="M53" s="61">
        <v>8375</v>
      </c>
      <c r="N53" s="25">
        <f t="shared" si="24"/>
        <v>829.125</v>
      </c>
      <c r="O53" s="25">
        <f t="shared" si="25"/>
        <v>753.75</v>
      </c>
      <c r="P53" s="25">
        <f t="shared" si="26"/>
        <v>209.375</v>
      </c>
      <c r="Q53" s="25">
        <f t="shared" si="27"/>
        <v>134</v>
      </c>
      <c r="R53" s="25">
        <f t="shared" si="28"/>
        <v>234.5</v>
      </c>
      <c r="S53" s="25">
        <f t="shared" si="29"/>
        <v>2864.25</v>
      </c>
      <c r="T53" s="25">
        <f t="shared" si="30"/>
        <v>8.375</v>
      </c>
      <c r="U53" s="25">
        <f t="shared" si="31"/>
        <v>41.875</v>
      </c>
      <c r="V53" s="25">
        <f t="shared" si="32"/>
        <v>8.375</v>
      </c>
      <c r="W53" s="25">
        <f t="shared" si="33"/>
        <v>619.75</v>
      </c>
      <c r="X53" s="25">
        <f t="shared" si="34"/>
        <v>2671.6249999999995</v>
      </c>
      <c r="Y53" s="25">
        <v>88100</v>
      </c>
      <c r="Z53" s="40">
        <f t="shared" si="35"/>
        <v>0.9411180476730987</v>
      </c>
      <c r="AA53" s="40">
        <f t="shared" si="36"/>
        <v>0.85556186152099889</v>
      </c>
      <c r="AB53" s="40">
        <f t="shared" si="37"/>
        <v>0.23765607264472191</v>
      </c>
      <c r="AC53" s="40">
        <f t="shared" si="38"/>
        <v>0.15209988649262202</v>
      </c>
      <c r="AD53" s="40">
        <f t="shared" si="39"/>
        <v>0.26617480136208854</v>
      </c>
      <c r="AE53" s="40">
        <f t="shared" si="40"/>
        <v>3.2511350737797957</v>
      </c>
      <c r="AF53" s="40">
        <f t="shared" si="41"/>
        <v>9.506242905788876E-3</v>
      </c>
      <c r="AG53" s="40">
        <f t="shared" si="42"/>
        <v>4.7531214528944384E-2</v>
      </c>
      <c r="AH53" s="40">
        <f t="shared" si="43"/>
        <v>9.506242905788876E-3</v>
      </c>
      <c r="AI53" s="40">
        <f t="shared" si="44"/>
        <v>0.70346197502837682</v>
      </c>
      <c r="AJ53" s="40">
        <f t="shared" si="45"/>
        <v>3.0324914869466508</v>
      </c>
      <c r="AK53" s="28">
        <f t="shared" si="46"/>
        <v>9.5062429057888753</v>
      </c>
    </row>
    <row r="54" spans="1:37">
      <c r="A54" s="13">
        <v>1927</v>
      </c>
      <c r="B54" s="40">
        <v>10.7</v>
      </c>
      <c r="C54" s="40">
        <v>10.4</v>
      </c>
      <c r="D54" s="40">
        <v>3</v>
      </c>
      <c r="E54" s="58">
        <v>1.4</v>
      </c>
      <c r="F54" s="58">
        <v>3.2</v>
      </c>
      <c r="G54" s="58">
        <v>33.799999999999997</v>
      </c>
      <c r="H54" s="62" t="s">
        <v>132</v>
      </c>
      <c r="I54" s="58">
        <v>1</v>
      </c>
      <c r="J54" s="58">
        <v>0.1</v>
      </c>
      <c r="K54" s="58">
        <v>7.4</v>
      </c>
      <c r="L54" s="58">
        <f t="shared" si="47"/>
        <v>29</v>
      </c>
      <c r="M54" s="61">
        <v>7154</v>
      </c>
      <c r="N54" s="25">
        <f t="shared" si="24"/>
        <v>765.47799999999984</v>
      </c>
      <c r="O54" s="25">
        <f t="shared" si="25"/>
        <v>744.01600000000008</v>
      </c>
      <c r="P54" s="25">
        <f t="shared" si="26"/>
        <v>214.62</v>
      </c>
      <c r="Q54" s="25">
        <f t="shared" si="27"/>
        <v>100.15599999999999</v>
      </c>
      <c r="R54" s="25">
        <f t="shared" si="28"/>
        <v>228.92800000000003</v>
      </c>
      <c r="S54" s="25">
        <f t="shared" si="29"/>
        <v>2418.0519999999997</v>
      </c>
      <c r="T54" s="25">
        <f t="shared" si="30"/>
        <v>0</v>
      </c>
      <c r="U54" s="25">
        <f t="shared" si="31"/>
        <v>71.540000000000006</v>
      </c>
      <c r="V54" s="25">
        <f t="shared" si="32"/>
        <v>7.1540000000000008</v>
      </c>
      <c r="W54" s="25">
        <f t="shared" si="33"/>
        <v>529.39600000000007</v>
      </c>
      <c r="X54" s="25">
        <f t="shared" si="34"/>
        <v>2074.66</v>
      </c>
      <c r="Y54" s="25">
        <v>82300</v>
      </c>
      <c r="Z54" s="40">
        <f t="shared" si="35"/>
        <v>0.93010692588092336</v>
      </c>
      <c r="AA54" s="40">
        <f t="shared" si="36"/>
        <v>0.90402916160388824</v>
      </c>
      <c r="AB54" s="40">
        <f t="shared" si="37"/>
        <v>0.26077764277035237</v>
      </c>
      <c r="AC54" s="40">
        <f t="shared" si="38"/>
        <v>0.12169623329283109</v>
      </c>
      <c r="AD54" s="40">
        <f t="shared" si="39"/>
        <v>0.27816281895504258</v>
      </c>
      <c r="AE54" s="40">
        <f t="shared" si="40"/>
        <v>2.9380947752126363</v>
      </c>
      <c r="AF54" s="40">
        <f t="shared" si="41"/>
        <v>0</v>
      </c>
      <c r="AG54" s="40">
        <f t="shared" si="42"/>
        <v>8.6925880923450799E-2</v>
      </c>
      <c r="AH54" s="40">
        <f t="shared" si="43"/>
        <v>8.6925880923450806E-3</v>
      </c>
      <c r="AI54" s="40">
        <f t="shared" si="44"/>
        <v>0.64325151883353593</v>
      </c>
      <c r="AJ54" s="40">
        <f t="shared" si="45"/>
        <v>2.520850546780073</v>
      </c>
      <c r="AK54" s="28">
        <f t="shared" si="46"/>
        <v>8.6925880923450798</v>
      </c>
    </row>
    <row r="55" spans="1:37">
      <c r="A55" s="13">
        <v>1926</v>
      </c>
      <c r="B55" s="40">
        <v>10.7</v>
      </c>
      <c r="C55" s="40">
        <v>9.8000000000000007</v>
      </c>
      <c r="D55" s="40">
        <v>3.4</v>
      </c>
      <c r="E55" s="58">
        <v>2.2999999999999998</v>
      </c>
      <c r="F55" s="58">
        <v>3.1</v>
      </c>
      <c r="G55" s="58">
        <v>35.4</v>
      </c>
      <c r="H55" s="58">
        <v>0.2</v>
      </c>
      <c r="I55" s="58">
        <v>2.5</v>
      </c>
      <c r="J55" s="58">
        <v>0.1</v>
      </c>
      <c r="K55" s="58">
        <v>5.0999999999999996</v>
      </c>
      <c r="L55" s="58">
        <f t="shared" si="47"/>
        <v>27.400000000000006</v>
      </c>
      <c r="M55" s="61">
        <v>6561</v>
      </c>
      <c r="N55" s="25">
        <f t="shared" si="24"/>
        <v>702.02699999999993</v>
      </c>
      <c r="O55" s="25">
        <f t="shared" si="25"/>
        <v>642.97800000000007</v>
      </c>
      <c r="P55" s="25">
        <f t="shared" si="26"/>
        <v>223.07399999999998</v>
      </c>
      <c r="Q55" s="25">
        <f t="shared" si="27"/>
        <v>150.90299999999999</v>
      </c>
      <c r="R55" s="25">
        <f t="shared" si="28"/>
        <v>203.39100000000002</v>
      </c>
      <c r="S55" s="25">
        <f t="shared" si="29"/>
        <v>2322.5940000000001</v>
      </c>
      <c r="T55" s="25">
        <f t="shared" si="30"/>
        <v>13.122</v>
      </c>
      <c r="U55" s="25">
        <f t="shared" si="31"/>
        <v>164.02500000000001</v>
      </c>
      <c r="V55" s="25">
        <f t="shared" si="32"/>
        <v>6.5609999999999999</v>
      </c>
      <c r="W55" s="25">
        <f t="shared" si="33"/>
        <v>334.61099999999999</v>
      </c>
      <c r="X55" s="25">
        <f t="shared" si="34"/>
        <v>1797.7140000000002</v>
      </c>
      <c r="Y55" s="25">
        <v>73700</v>
      </c>
      <c r="Z55" s="40">
        <f t="shared" si="35"/>
        <v>0.95254681139755759</v>
      </c>
      <c r="AA55" s="40">
        <f t="shared" si="36"/>
        <v>0.87242605156038</v>
      </c>
      <c r="AB55" s="40">
        <f t="shared" si="37"/>
        <v>0.30267842605156037</v>
      </c>
      <c r="AC55" s="40">
        <f t="shared" si="38"/>
        <v>0.204753052917232</v>
      </c>
      <c r="AD55" s="40">
        <f t="shared" si="39"/>
        <v>0.27597150610583449</v>
      </c>
      <c r="AE55" s="40">
        <f t="shared" si="40"/>
        <v>3.151416553595658</v>
      </c>
      <c r="AF55" s="40">
        <f t="shared" si="41"/>
        <v>1.780461329715061E-2</v>
      </c>
      <c r="AG55" s="40">
        <f t="shared" si="42"/>
        <v>0.22255766621438264</v>
      </c>
      <c r="AH55" s="40">
        <f t="shared" si="43"/>
        <v>8.902306648575305E-3</v>
      </c>
      <c r="AI55" s="40">
        <f t="shared" si="44"/>
        <v>0.45401763907734055</v>
      </c>
      <c r="AJ55" s="40">
        <f t="shared" si="45"/>
        <v>2.4392320217096342</v>
      </c>
      <c r="AK55" s="28">
        <f t="shared" si="46"/>
        <v>8.9023066485753048</v>
      </c>
    </row>
    <row r="56" spans="1:37">
      <c r="A56" s="13">
        <v>1925</v>
      </c>
      <c r="B56" s="40">
        <v>11.9</v>
      </c>
      <c r="C56" s="40">
        <v>11</v>
      </c>
      <c r="D56" s="40">
        <v>3.8</v>
      </c>
      <c r="E56" s="58">
        <v>0.7</v>
      </c>
      <c r="F56" s="58">
        <v>3.4</v>
      </c>
      <c r="G56" s="58">
        <v>35</v>
      </c>
      <c r="H56" s="58">
        <v>0.3</v>
      </c>
      <c r="I56" s="58">
        <v>0.4</v>
      </c>
      <c r="J56" s="58">
        <v>0.1</v>
      </c>
      <c r="K56" s="58">
        <v>1.9</v>
      </c>
      <c r="L56" s="58">
        <f t="shared" si="47"/>
        <v>31.5</v>
      </c>
      <c r="M56" s="61">
        <v>5321</v>
      </c>
      <c r="N56" s="25">
        <f t="shared" si="24"/>
        <v>633.19900000000007</v>
      </c>
      <c r="O56" s="25">
        <f t="shared" si="25"/>
        <v>585.30999999999995</v>
      </c>
      <c r="P56" s="25">
        <f t="shared" si="26"/>
        <v>202.19799999999998</v>
      </c>
      <c r="Q56" s="25">
        <f t="shared" si="27"/>
        <v>37.247</v>
      </c>
      <c r="R56" s="25">
        <f t="shared" si="28"/>
        <v>180.91399999999999</v>
      </c>
      <c r="S56" s="25">
        <f t="shared" si="29"/>
        <v>1862.35</v>
      </c>
      <c r="T56" s="25">
        <f t="shared" si="30"/>
        <v>15.962999999999999</v>
      </c>
      <c r="U56" s="25">
        <f t="shared" si="31"/>
        <v>21.284000000000002</v>
      </c>
      <c r="V56" s="25">
        <f t="shared" si="32"/>
        <v>5.3210000000000006</v>
      </c>
      <c r="W56" s="25">
        <f t="shared" si="33"/>
        <v>101.09899999999999</v>
      </c>
      <c r="X56" s="25">
        <f t="shared" si="34"/>
        <v>1676.115</v>
      </c>
      <c r="Y56" s="25">
        <v>70400</v>
      </c>
      <c r="Z56" s="40">
        <f t="shared" si="35"/>
        <v>0.89943039772727285</v>
      </c>
      <c r="AA56" s="40">
        <f t="shared" si="36"/>
        <v>0.8314062499999999</v>
      </c>
      <c r="AB56" s="40">
        <f t="shared" si="37"/>
        <v>0.28721306818181819</v>
      </c>
      <c r="AC56" s="40">
        <f t="shared" si="38"/>
        <v>5.2907670454545454E-2</v>
      </c>
      <c r="AD56" s="40">
        <f t="shared" si="39"/>
        <v>0.25698011363636358</v>
      </c>
      <c r="AE56" s="40">
        <f t="shared" si="40"/>
        <v>2.6453835227272728</v>
      </c>
      <c r="AF56" s="40">
        <f t="shared" si="41"/>
        <v>2.2674715909090908E-2</v>
      </c>
      <c r="AG56" s="40">
        <f t="shared" si="42"/>
        <v>3.0232954545454545E-2</v>
      </c>
      <c r="AH56" s="40">
        <f t="shared" si="43"/>
        <v>7.5582386363636364E-3</v>
      </c>
      <c r="AI56" s="40">
        <f t="shared" si="44"/>
        <v>0.14360653409090909</v>
      </c>
      <c r="AJ56" s="40">
        <f t="shared" si="45"/>
        <v>2.3808451704545455</v>
      </c>
      <c r="AK56" s="28">
        <f t="shared" si="46"/>
        <v>7.5582386363636367</v>
      </c>
    </row>
    <row r="57" spans="1:37">
      <c r="A57" s="13">
        <v>1924</v>
      </c>
      <c r="B57" s="40"/>
      <c r="C57" s="40"/>
      <c r="D57" s="40"/>
      <c r="E57" s="58"/>
      <c r="F57" s="58"/>
      <c r="G57" s="58"/>
      <c r="H57" s="58"/>
      <c r="I57" s="58"/>
      <c r="J57" s="58"/>
      <c r="K57" s="58"/>
      <c r="L57" s="58"/>
      <c r="M57" s="61"/>
      <c r="N57" s="25">
        <f t="shared" si="24"/>
        <v>0</v>
      </c>
      <c r="O57" s="25">
        <f t="shared" si="25"/>
        <v>0</v>
      </c>
      <c r="P57" s="25">
        <f t="shared" si="26"/>
        <v>0</v>
      </c>
      <c r="Q57" s="25">
        <f t="shared" si="27"/>
        <v>0</v>
      </c>
      <c r="R57" s="25">
        <f t="shared" si="28"/>
        <v>0</v>
      </c>
      <c r="S57" s="25">
        <f t="shared" si="29"/>
        <v>0</v>
      </c>
      <c r="T57" s="25">
        <f t="shared" si="30"/>
        <v>0</v>
      </c>
      <c r="U57" s="25">
        <f t="shared" si="31"/>
        <v>0</v>
      </c>
      <c r="V57" s="25">
        <f t="shared" si="32"/>
        <v>0</v>
      </c>
      <c r="W57" s="25">
        <f t="shared" si="33"/>
        <v>0</v>
      </c>
      <c r="X57" s="25">
        <f t="shared" si="34"/>
        <v>0</v>
      </c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spans="1:37">
      <c r="A58" s="13">
        <v>1923</v>
      </c>
      <c r="B58" s="40"/>
      <c r="C58" s="40"/>
      <c r="D58" s="40"/>
      <c r="E58" s="58"/>
      <c r="F58" s="58"/>
      <c r="G58" s="58"/>
      <c r="H58" s="58"/>
      <c r="I58" s="58"/>
      <c r="J58" s="58"/>
      <c r="K58" s="58"/>
      <c r="L58" s="58"/>
      <c r="M58" s="61"/>
      <c r="N58" s="25">
        <f t="shared" si="24"/>
        <v>0</v>
      </c>
      <c r="O58" s="25">
        <f t="shared" si="25"/>
        <v>0</v>
      </c>
      <c r="P58" s="25">
        <f t="shared" si="26"/>
        <v>0</v>
      </c>
      <c r="Q58" s="25">
        <f t="shared" si="27"/>
        <v>0</v>
      </c>
      <c r="R58" s="25">
        <f t="shared" si="28"/>
        <v>0</v>
      </c>
      <c r="S58" s="25">
        <f t="shared" si="29"/>
        <v>0</v>
      </c>
      <c r="T58" s="25">
        <f t="shared" si="30"/>
        <v>0</v>
      </c>
      <c r="U58" s="25">
        <f t="shared" si="31"/>
        <v>0</v>
      </c>
      <c r="V58" s="25">
        <f t="shared" si="32"/>
        <v>0</v>
      </c>
      <c r="W58" s="25">
        <f t="shared" si="33"/>
        <v>0</v>
      </c>
      <c r="X58" s="25">
        <f t="shared" si="34"/>
        <v>0</v>
      </c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spans="1:37">
      <c r="A59" s="13">
        <v>1922</v>
      </c>
      <c r="B59" s="40"/>
      <c r="C59" s="40"/>
      <c r="D59" s="40"/>
      <c r="E59" s="58"/>
      <c r="F59" s="58"/>
      <c r="G59" s="58"/>
      <c r="H59" s="58"/>
      <c r="I59" s="58"/>
      <c r="J59" s="58"/>
      <c r="K59" s="58"/>
      <c r="L59" s="58"/>
      <c r="M59" s="61"/>
      <c r="N59" s="25">
        <f t="shared" si="24"/>
        <v>0</v>
      </c>
      <c r="O59" s="25">
        <f t="shared" si="25"/>
        <v>0</v>
      </c>
      <c r="P59" s="25">
        <f t="shared" si="26"/>
        <v>0</v>
      </c>
      <c r="Q59" s="25">
        <f t="shared" si="27"/>
        <v>0</v>
      </c>
      <c r="R59" s="25">
        <f t="shared" si="28"/>
        <v>0</v>
      </c>
      <c r="S59" s="25">
        <f t="shared" si="29"/>
        <v>0</v>
      </c>
      <c r="T59" s="25">
        <f t="shared" si="30"/>
        <v>0</v>
      </c>
      <c r="U59" s="25">
        <f t="shared" si="31"/>
        <v>0</v>
      </c>
      <c r="V59" s="25">
        <f t="shared" si="32"/>
        <v>0</v>
      </c>
      <c r="W59" s="25">
        <f t="shared" si="33"/>
        <v>0</v>
      </c>
      <c r="X59" s="25">
        <f t="shared" si="34"/>
        <v>0</v>
      </c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spans="1:37">
      <c r="A60" s="13">
        <v>1921</v>
      </c>
      <c r="B60" s="40"/>
      <c r="C60" s="40"/>
      <c r="D60" s="40"/>
      <c r="E60" s="58"/>
      <c r="F60" s="58"/>
      <c r="G60" s="58"/>
      <c r="H60" s="58"/>
      <c r="I60" s="58"/>
      <c r="J60" s="58"/>
      <c r="K60" s="58"/>
      <c r="L60" s="58"/>
      <c r="M60" s="61"/>
      <c r="N60" s="25">
        <f t="shared" si="24"/>
        <v>0</v>
      </c>
      <c r="O60" s="25">
        <f t="shared" si="25"/>
        <v>0</v>
      </c>
      <c r="P60" s="25">
        <f t="shared" si="26"/>
        <v>0</v>
      </c>
      <c r="Q60" s="25">
        <f t="shared" si="27"/>
        <v>0</v>
      </c>
      <c r="R60" s="25">
        <f t="shared" si="28"/>
        <v>0</v>
      </c>
      <c r="S60" s="25">
        <f t="shared" si="29"/>
        <v>0</v>
      </c>
      <c r="T60" s="25">
        <f t="shared" si="30"/>
        <v>0</v>
      </c>
      <c r="U60" s="25">
        <f t="shared" si="31"/>
        <v>0</v>
      </c>
      <c r="V60" s="25">
        <f t="shared" si="32"/>
        <v>0</v>
      </c>
      <c r="W60" s="25">
        <f t="shared" si="33"/>
        <v>0</v>
      </c>
      <c r="X60" s="25">
        <f t="shared" si="34"/>
        <v>0</v>
      </c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1:37">
      <c r="A61" s="13">
        <v>1920</v>
      </c>
      <c r="B61" s="40"/>
      <c r="C61" s="40"/>
      <c r="D61" s="40"/>
      <c r="E61" s="58"/>
      <c r="F61" s="58"/>
      <c r="G61" s="58"/>
      <c r="H61" s="58"/>
      <c r="I61" s="58"/>
      <c r="J61" s="58"/>
      <c r="K61" s="58"/>
      <c r="L61" s="58"/>
      <c r="M61" s="61"/>
      <c r="N61" s="25">
        <f t="shared" si="24"/>
        <v>0</v>
      </c>
      <c r="O61" s="25">
        <f t="shared" si="25"/>
        <v>0</v>
      </c>
      <c r="P61" s="25">
        <f t="shared" si="26"/>
        <v>0</v>
      </c>
      <c r="Q61" s="25">
        <f t="shared" si="27"/>
        <v>0</v>
      </c>
      <c r="R61" s="25">
        <f t="shared" si="28"/>
        <v>0</v>
      </c>
      <c r="S61" s="25">
        <f t="shared" si="29"/>
        <v>0</v>
      </c>
      <c r="T61" s="25">
        <f t="shared" si="30"/>
        <v>0</v>
      </c>
      <c r="U61" s="25">
        <f t="shared" si="31"/>
        <v>0</v>
      </c>
      <c r="V61" s="25">
        <f t="shared" si="32"/>
        <v>0</v>
      </c>
      <c r="W61" s="25">
        <f t="shared" si="33"/>
        <v>0</v>
      </c>
      <c r="X61" s="25">
        <f t="shared" si="34"/>
        <v>0</v>
      </c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spans="1:37">
      <c r="A62" s="13">
        <v>1919</v>
      </c>
      <c r="B62" s="40"/>
      <c r="C62" s="40"/>
      <c r="D62" s="40"/>
      <c r="E62" s="58"/>
      <c r="F62" s="58"/>
      <c r="G62" s="58"/>
      <c r="H62" s="58"/>
      <c r="I62" s="58"/>
      <c r="J62" s="58"/>
      <c r="K62" s="58"/>
      <c r="L62" s="58"/>
      <c r="M62" s="61"/>
      <c r="N62" s="25">
        <f t="shared" si="24"/>
        <v>0</v>
      </c>
      <c r="O62" s="25">
        <f t="shared" si="25"/>
        <v>0</v>
      </c>
      <c r="P62" s="25">
        <f t="shared" si="26"/>
        <v>0</v>
      </c>
      <c r="Q62" s="25">
        <f t="shared" si="27"/>
        <v>0</v>
      </c>
      <c r="R62" s="25">
        <f t="shared" si="28"/>
        <v>0</v>
      </c>
      <c r="S62" s="25">
        <f t="shared" si="29"/>
        <v>0</v>
      </c>
      <c r="T62" s="25">
        <f t="shared" si="30"/>
        <v>0</v>
      </c>
      <c r="U62" s="25">
        <f t="shared" si="31"/>
        <v>0</v>
      </c>
      <c r="V62" s="25">
        <f t="shared" si="32"/>
        <v>0</v>
      </c>
      <c r="W62" s="25">
        <f t="shared" si="33"/>
        <v>0</v>
      </c>
      <c r="X62" s="25">
        <f t="shared" si="34"/>
        <v>0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spans="1:37">
      <c r="A63" s="81">
        <v>1918</v>
      </c>
      <c r="B63" s="40"/>
      <c r="C63" s="40"/>
      <c r="D63" s="40"/>
      <c r="E63" s="58"/>
      <c r="F63" s="58"/>
      <c r="G63" s="58"/>
      <c r="H63" s="58"/>
      <c r="I63" s="58"/>
      <c r="J63" s="58"/>
      <c r="K63" s="58"/>
      <c r="L63" s="58"/>
      <c r="M63" s="61"/>
      <c r="N63" s="25">
        <f t="shared" si="24"/>
        <v>0</v>
      </c>
      <c r="O63" s="25">
        <f t="shared" si="25"/>
        <v>0</v>
      </c>
      <c r="P63" s="25">
        <f t="shared" si="26"/>
        <v>0</v>
      </c>
      <c r="Q63" s="25">
        <f t="shared" si="27"/>
        <v>0</v>
      </c>
      <c r="R63" s="25">
        <f t="shared" si="28"/>
        <v>0</v>
      </c>
      <c r="S63" s="25">
        <f t="shared" si="29"/>
        <v>0</v>
      </c>
      <c r="T63" s="25">
        <f t="shared" si="30"/>
        <v>0</v>
      </c>
      <c r="U63" s="25">
        <f t="shared" si="31"/>
        <v>0</v>
      </c>
      <c r="V63" s="25">
        <f t="shared" si="32"/>
        <v>0</v>
      </c>
      <c r="W63" s="25">
        <f t="shared" si="33"/>
        <v>0</v>
      </c>
      <c r="X63" s="25">
        <f t="shared" si="34"/>
        <v>0</v>
      </c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spans="1:37">
      <c r="A64" s="81">
        <v>1917</v>
      </c>
      <c r="B64" s="40"/>
      <c r="C64" s="40"/>
      <c r="D64" s="40"/>
      <c r="E64" s="58"/>
      <c r="F64" s="58"/>
      <c r="G64" s="58"/>
      <c r="H64" s="58"/>
      <c r="I64" s="58"/>
      <c r="J64" s="58"/>
      <c r="K64" s="58"/>
      <c r="L64" s="58"/>
      <c r="M64" s="61"/>
      <c r="N64" s="25">
        <f t="shared" si="24"/>
        <v>0</v>
      </c>
      <c r="O64" s="25">
        <f t="shared" si="25"/>
        <v>0</v>
      </c>
      <c r="P64" s="25">
        <f t="shared" si="26"/>
        <v>0</v>
      </c>
      <c r="Q64" s="25">
        <f t="shared" si="27"/>
        <v>0</v>
      </c>
      <c r="R64" s="25">
        <f t="shared" si="28"/>
        <v>0</v>
      </c>
      <c r="S64" s="25">
        <f t="shared" si="29"/>
        <v>0</v>
      </c>
      <c r="T64" s="25">
        <f t="shared" si="30"/>
        <v>0</v>
      </c>
      <c r="U64" s="25">
        <f t="shared" si="31"/>
        <v>0</v>
      </c>
      <c r="V64" s="25">
        <f t="shared" si="32"/>
        <v>0</v>
      </c>
      <c r="W64" s="25">
        <f t="shared" si="33"/>
        <v>0</v>
      </c>
      <c r="X64" s="25">
        <f t="shared" si="34"/>
        <v>0</v>
      </c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spans="1:37">
      <c r="A65" s="81">
        <v>1916</v>
      </c>
      <c r="B65" s="40"/>
      <c r="C65" s="40"/>
      <c r="D65" s="40"/>
      <c r="E65" s="58"/>
      <c r="F65" s="58"/>
      <c r="G65" s="58"/>
      <c r="H65" s="58"/>
      <c r="I65" s="58"/>
      <c r="J65" s="58"/>
      <c r="K65" s="58"/>
      <c r="L65" s="58"/>
      <c r="M65" s="61"/>
      <c r="N65" s="25">
        <f t="shared" si="24"/>
        <v>0</v>
      </c>
      <c r="O65" s="25">
        <f t="shared" si="25"/>
        <v>0</v>
      </c>
      <c r="P65" s="25">
        <f t="shared" si="26"/>
        <v>0</v>
      </c>
      <c r="Q65" s="25">
        <f t="shared" si="27"/>
        <v>0</v>
      </c>
      <c r="R65" s="25">
        <f t="shared" si="28"/>
        <v>0</v>
      </c>
      <c r="S65" s="25">
        <f t="shared" si="29"/>
        <v>0</v>
      </c>
      <c r="T65" s="25">
        <f t="shared" si="30"/>
        <v>0</v>
      </c>
      <c r="U65" s="25">
        <f t="shared" si="31"/>
        <v>0</v>
      </c>
      <c r="V65" s="25">
        <f t="shared" si="32"/>
        <v>0</v>
      </c>
      <c r="W65" s="25">
        <f t="shared" si="33"/>
        <v>0</v>
      </c>
      <c r="X65" s="25">
        <f t="shared" si="34"/>
        <v>0</v>
      </c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spans="1:37">
      <c r="A66" s="81">
        <v>1915</v>
      </c>
      <c r="B66" s="40"/>
      <c r="C66" s="40"/>
      <c r="D66" s="40"/>
      <c r="E66" s="58"/>
      <c r="F66" s="58"/>
      <c r="G66" s="58"/>
      <c r="H66" s="58"/>
      <c r="I66" s="58"/>
      <c r="J66" s="58"/>
      <c r="K66" s="58"/>
      <c r="L66" s="58"/>
      <c r="M66" s="61"/>
      <c r="N66" s="25">
        <f t="shared" si="24"/>
        <v>0</v>
      </c>
      <c r="O66" s="25">
        <f t="shared" si="25"/>
        <v>0</v>
      </c>
      <c r="P66" s="25">
        <f t="shared" si="26"/>
        <v>0</v>
      </c>
      <c r="Q66" s="25">
        <f t="shared" si="27"/>
        <v>0</v>
      </c>
      <c r="R66" s="25">
        <f t="shared" si="28"/>
        <v>0</v>
      </c>
      <c r="S66" s="25">
        <f t="shared" si="29"/>
        <v>0</v>
      </c>
      <c r="T66" s="25">
        <f t="shared" si="30"/>
        <v>0</v>
      </c>
      <c r="U66" s="25">
        <f t="shared" si="31"/>
        <v>0</v>
      </c>
      <c r="V66" s="25">
        <f t="shared" si="32"/>
        <v>0</v>
      </c>
      <c r="W66" s="25">
        <f t="shared" si="33"/>
        <v>0</v>
      </c>
      <c r="X66" s="25">
        <f t="shared" si="34"/>
        <v>0</v>
      </c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spans="1:37">
      <c r="A67" s="29">
        <v>1914</v>
      </c>
      <c r="B67" s="40"/>
      <c r="C67" s="40"/>
      <c r="D67" s="40"/>
      <c r="E67" s="58"/>
      <c r="F67" s="58"/>
      <c r="G67" s="58"/>
      <c r="H67" s="58"/>
      <c r="I67" s="58"/>
      <c r="J67" s="58"/>
      <c r="K67" s="58"/>
      <c r="L67" s="58"/>
      <c r="M67" s="61"/>
      <c r="N67" s="25">
        <f t="shared" si="24"/>
        <v>0</v>
      </c>
      <c r="O67" s="25">
        <f t="shared" si="25"/>
        <v>0</v>
      </c>
      <c r="P67" s="25">
        <f t="shared" si="26"/>
        <v>0</v>
      </c>
      <c r="Q67" s="25">
        <f t="shared" si="27"/>
        <v>0</v>
      </c>
      <c r="R67" s="25">
        <f t="shared" si="28"/>
        <v>0</v>
      </c>
      <c r="S67" s="25">
        <f t="shared" si="29"/>
        <v>0</v>
      </c>
      <c r="T67" s="25">
        <f t="shared" si="30"/>
        <v>0</v>
      </c>
      <c r="U67" s="25">
        <f t="shared" si="31"/>
        <v>0</v>
      </c>
      <c r="V67" s="25">
        <f t="shared" si="32"/>
        <v>0</v>
      </c>
      <c r="W67" s="25">
        <f t="shared" si="33"/>
        <v>0</v>
      </c>
      <c r="X67" s="25">
        <f t="shared" si="34"/>
        <v>0</v>
      </c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spans="1:37">
      <c r="A68" s="13">
        <v>1913</v>
      </c>
      <c r="B68" s="40">
        <v>76.7</v>
      </c>
      <c r="C68" s="40">
        <v>6.1</v>
      </c>
      <c r="D68" s="58">
        <v>0.1</v>
      </c>
      <c r="E68" s="58">
        <v>0.3</v>
      </c>
      <c r="F68" s="58">
        <v>2.2000000000000002</v>
      </c>
      <c r="G68" s="58">
        <v>5</v>
      </c>
      <c r="H68" s="62" t="s">
        <v>132</v>
      </c>
      <c r="I68" s="58">
        <v>0.1</v>
      </c>
      <c r="J68" s="58">
        <v>0.1</v>
      </c>
      <c r="K68" s="58">
        <v>9.3000000000000007</v>
      </c>
      <c r="L68" s="58">
        <f>100-SUM(B68:K68)</f>
        <v>0.10000000000002274</v>
      </c>
      <c r="M68" s="61">
        <v>2376</v>
      </c>
      <c r="N68" s="25">
        <f t="shared" si="24"/>
        <v>1822.3920000000001</v>
      </c>
      <c r="O68" s="25">
        <f t="shared" si="25"/>
        <v>144.93599999999998</v>
      </c>
      <c r="P68" s="25">
        <f t="shared" si="26"/>
        <v>2.3760000000000003</v>
      </c>
      <c r="Q68" s="25">
        <f t="shared" si="27"/>
        <v>7.1279999999999992</v>
      </c>
      <c r="R68" s="25">
        <f t="shared" si="28"/>
        <v>52.272000000000006</v>
      </c>
      <c r="S68" s="25">
        <f t="shared" si="29"/>
        <v>118.8</v>
      </c>
      <c r="T68" s="25">
        <f t="shared" si="30"/>
        <v>0</v>
      </c>
      <c r="U68" s="25">
        <f t="shared" si="31"/>
        <v>2.3760000000000003</v>
      </c>
      <c r="V68" s="25">
        <f t="shared" si="32"/>
        <v>2.3760000000000003</v>
      </c>
      <c r="W68" s="25">
        <f t="shared" si="33"/>
        <v>220.96800000000002</v>
      </c>
      <c r="X68" s="25">
        <f t="shared" si="34"/>
        <v>2.3760000000005403</v>
      </c>
      <c r="Y68" s="25">
        <v>57764</v>
      </c>
      <c r="Z68" s="40">
        <f t="shared" ref="Z68:Z99" si="48">100*N68/$Y68</f>
        <v>3.1548923204764217</v>
      </c>
      <c r="AA68" s="40">
        <f t="shared" ref="AA68:AA99" si="49">100*O68/$Y68</f>
        <v>0.25091060175888091</v>
      </c>
      <c r="AB68" s="40">
        <f t="shared" ref="AB68:AB99" si="50">100*P68/$Y68</f>
        <v>4.1132885534242783E-3</v>
      </c>
      <c r="AC68" s="40">
        <f t="shared" ref="AC68:AC99" si="51">100*Q68/$Y68</f>
        <v>1.2339865660272833E-2</v>
      </c>
      <c r="AD68" s="40">
        <f t="shared" ref="AD68:AD99" si="52">100*R68/$Y68</f>
        <v>9.0492348175334136E-2</v>
      </c>
      <c r="AE68" s="40">
        <f t="shared" ref="AE68:AE99" si="53">100*S68/$Y68</f>
        <v>0.2056644276712139</v>
      </c>
      <c r="AF68" s="40">
        <f t="shared" ref="AF68:AF99" si="54">100*T68/$Y68</f>
        <v>0</v>
      </c>
      <c r="AG68" s="40">
        <f t="shared" ref="AG68:AG99" si="55">100*U68/$Y68</f>
        <v>4.1132885534242783E-3</v>
      </c>
      <c r="AH68" s="40">
        <f t="shared" ref="AH68:AH99" si="56">100*V68/$Y68</f>
        <v>4.1132885534242783E-3</v>
      </c>
      <c r="AI68" s="40">
        <f t="shared" ref="AI68:AI99" si="57">100*W68/$Y68</f>
        <v>0.38253583546845793</v>
      </c>
      <c r="AJ68" s="40">
        <f t="shared" ref="AJ68:AJ99" si="58">100*X68/$Y68</f>
        <v>4.1132885534252133E-3</v>
      </c>
      <c r="AK68" s="28">
        <f t="shared" ref="AK68:AK99" si="59">SUM(Z68:AJ68)</f>
        <v>4.1132885534242787</v>
      </c>
    </row>
    <row r="69" spans="1:37">
      <c r="A69" s="13">
        <v>1912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Y69" s="25">
        <v>56713</v>
      </c>
      <c r="Z69" s="40">
        <f t="shared" si="48"/>
        <v>0</v>
      </c>
      <c r="AA69" s="40">
        <f t="shared" si="49"/>
        <v>0</v>
      </c>
      <c r="AB69" s="40">
        <f t="shared" si="50"/>
        <v>0</v>
      </c>
      <c r="AC69" s="40">
        <f t="shared" si="51"/>
        <v>0</v>
      </c>
      <c r="AD69" s="40">
        <f t="shared" si="52"/>
        <v>0</v>
      </c>
      <c r="AE69" s="40">
        <f t="shared" si="53"/>
        <v>0</v>
      </c>
      <c r="AF69" s="40">
        <f t="shared" si="54"/>
        <v>0</v>
      </c>
      <c r="AG69" s="40">
        <f t="shared" si="55"/>
        <v>0</v>
      </c>
      <c r="AH69" s="40">
        <f t="shared" si="56"/>
        <v>0</v>
      </c>
      <c r="AI69" s="40">
        <f t="shared" si="57"/>
        <v>0</v>
      </c>
      <c r="AJ69" s="40">
        <f t="shared" si="58"/>
        <v>0</v>
      </c>
      <c r="AK69" s="28">
        <f t="shared" si="59"/>
        <v>0</v>
      </c>
    </row>
    <row r="70" spans="1:37" hidden="1">
      <c r="A70" s="13">
        <v>1911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Y70" s="25">
        <v>53668</v>
      </c>
      <c r="Z70" s="40">
        <f t="shared" si="48"/>
        <v>0</v>
      </c>
      <c r="AA70" s="40">
        <f t="shared" si="49"/>
        <v>0</v>
      </c>
      <c r="AB70" s="40">
        <f t="shared" si="50"/>
        <v>0</v>
      </c>
      <c r="AC70" s="40">
        <f t="shared" si="51"/>
        <v>0</v>
      </c>
      <c r="AD70" s="40">
        <f t="shared" si="52"/>
        <v>0</v>
      </c>
      <c r="AE70" s="40">
        <f t="shared" si="53"/>
        <v>0</v>
      </c>
      <c r="AF70" s="40">
        <f t="shared" si="54"/>
        <v>0</v>
      </c>
      <c r="AG70" s="40">
        <f t="shared" si="55"/>
        <v>0</v>
      </c>
      <c r="AH70" s="40">
        <f t="shared" si="56"/>
        <v>0</v>
      </c>
      <c r="AI70" s="40">
        <f t="shared" si="57"/>
        <v>0</v>
      </c>
      <c r="AJ70" s="40">
        <f t="shared" si="58"/>
        <v>0</v>
      </c>
      <c r="AK70" s="28">
        <f t="shared" si="59"/>
        <v>0</v>
      </c>
    </row>
    <row r="71" spans="1:37" hidden="1">
      <c r="A71" s="13">
        <v>1910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Y71" s="25">
        <v>51371</v>
      </c>
      <c r="Z71" s="40">
        <f t="shared" si="48"/>
        <v>0</v>
      </c>
      <c r="AA71" s="40">
        <f t="shared" si="49"/>
        <v>0</v>
      </c>
      <c r="AB71" s="40">
        <f t="shared" si="50"/>
        <v>0</v>
      </c>
      <c r="AC71" s="40">
        <f t="shared" si="51"/>
        <v>0</v>
      </c>
      <c r="AD71" s="40">
        <f t="shared" si="52"/>
        <v>0</v>
      </c>
      <c r="AE71" s="40">
        <f t="shared" si="53"/>
        <v>0</v>
      </c>
      <c r="AF71" s="40">
        <f t="shared" si="54"/>
        <v>0</v>
      </c>
      <c r="AG71" s="40">
        <f t="shared" si="55"/>
        <v>0</v>
      </c>
      <c r="AH71" s="40">
        <f t="shared" si="56"/>
        <v>0</v>
      </c>
      <c r="AI71" s="40">
        <f t="shared" si="57"/>
        <v>0</v>
      </c>
      <c r="AJ71" s="40">
        <f t="shared" si="58"/>
        <v>0</v>
      </c>
      <c r="AK71" s="28">
        <f t="shared" si="59"/>
        <v>0</v>
      </c>
    </row>
    <row r="72" spans="1:37" hidden="1">
      <c r="A72" s="13">
        <v>1909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Y72" s="25">
        <v>49339</v>
      </c>
      <c r="Z72" s="40">
        <f t="shared" si="48"/>
        <v>0</v>
      </c>
      <c r="AA72" s="40">
        <f t="shared" si="49"/>
        <v>0</v>
      </c>
      <c r="AB72" s="40">
        <f t="shared" si="50"/>
        <v>0</v>
      </c>
      <c r="AC72" s="40">
        <f t="shared" si="51"/>
        <v>0</v>
      </c>
      <c r="AD72" s="40">
        <f t="shared" si="52"/>
        <v>0</v>
      </c>
      <c r="AE72" s="40">
        <f t="shared" si="53"/>
        <v>0</v>
      </c>
      <c r="AF72" s="40">
        <f t="shared" si="54"/>
        <v>0</v>
      </c>
      <c r="AG72" s="40">
        <f t="shared" si="55"/>
        <v>0</v>
      </c>
      <c r="AH72" s="40">
        <f t="shared" si="56"/>
        <v>0</v>
      </c>
      <c r="AI72" s="40">
        <f t="shared" si="57"/>
        <v>0</v>
      </c>
      <c r="AJ72" s="40">
        <f t="shared" si="58"/>
        <v>0</v>
      </c>
      <c r="AK72" s="28">
        <f t="shared" si="59"/>
        <v>0</v>
      </c>
    </row>
    <row r="73" spans="1:37" hidden="1">
      <c r="A73" s="13">
        <v>1908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Y73" s="25">
        <v>46699</v>
      </c>
      <c r="Z73" s="40">
        <f t="shared" si="48"/>
        <v>0</v>
      </c>
      <c r="AA73" s="40">
        <f t="shared" si="49"/>
        <v>0</v>
      </c>
      <c r="AB73" s="40">
        <f t="shared" si="50"/>
        <v>0</v>
      </c>
      <c r="AC73" s="40">
        <f t="shared" si="51"/>
        <v>0</v>
      </c>
      <c r="AD73" s="40">
        <f t="shared" si="52"/>
        <v>0</v>
      </c>
      <c r="AE73" s="40">
        <f t="shared" si="53"/>
        <v>0</v>
      </c>
      <c r="AF73" s="40">
        <f t="shared" si="54"/>
        <v>0</v>
      </c>
      <c r="AG73" s="40">
        <f t="shared" si="55"/>
        <v>0</v>
      </c>
      <c r="AH73" s="40">
        <f t="shared" si="56"/>
        <v>0</v>
      </c>
      <c r="AI73" s="40">
        <f t="shared" si="57"/>
        <v>0</v>
      </c>
      <c r="AJ73" s="40">
        <f t="shared" si="58"/>
        <v>0</v>
      </c>
      <c r="AK73" s="28">
        <f t="shared" si="59"/>
        <v>0</v>
      </c>
    </row>
    <row r="74" spans="1:37" hidden="1">
      <c r="A74" s="13">
        <v>1907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Y74" s="25">
        <v>47119</v>
      </c>
      <c r="Z74" s="40">
        <f t="shared" si="48"/>
        <v>0</v>
      </c>
      <c r="AA74" s="40">
        <f t="shared" si="49"/>
        <v>0</v>
      </c>
      <c r="AB74" s="40">
        <f t="shared" si="50"/>
        <v>0</v>
      </c>
      <c r="AC74" s="40">
        <f t="shared" si="51"/>
        <v>0</v>
      </c>
      <c r="AD74" s="40">
        <f t="shared" si="52"/>
        <v>0</v>
      </c>
      <c r="AE74" s="40">
        <f t="shared" si="53"/>
        <v>0</v>
      </c>
      <c r="AF74" s="40">
        <f t="shared" si="54"/>
        <v>0</v>
      </c>
      <c r="AG74" s="40">
        <f t="shared" si="55"/>
        <v>0</v>
      </c>
      <c r="AH74" s="40">
        <f t="shared" si="56"/>
        <v>0</v>
      </c>
      <c r="AI74" s="40">
        <f t="shared" si="57"/>
        <v>0</v>
      </c>
      <c r="AJ74" s="40">
        <f t="shared" si="58"/>
        <v>0</v>
      </c>
      <c r="AK74" s="28">
        <f t="shared" si="59"/>
        <v>0</v>
      </c>
    </row>
    <row r="75" spans="1:37" hidden="1">
      <c r="A75" s="13">
        <v>1906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Y75" s="25">
        <v>46585</v>
      </c>
      <c r="Z75" s="40">
        <f t="shared" si="48"/>
        <v>0</v>
      </c>
      <c r="AA75" s="40">
        <f t="shared" si="49"/>
        <v>0</v>
      </c>
      <c r="AB75" s="40">
        <f t="shared" si="50"/>
        <v>0</v>
      </c>
      <c r="AC75" s="40">
        <f t="shared" si="51"/>
        <v>0</v>
      </c>
      <c r="AD75" s="40">
        <f t="shared" si="52"/>
        <v>0</v>
      </c>
      <c r="AE75" s="40">
        <f t="shared" si="53"/>
        <v>0</v>
      </c>
      <c r="AF75" s="40">
        <f t="shared" si="54"/>
        <v>0</v>
      </c>
      <c r="AG75" s="40">
        <f t="shared" si="55"/>
        <v>0</v>
      </c>
      <c r="AH75" s="40">
        <f t="shared" si="56"/>
        <v>0</v>
      </c>
      <c r="AI75" s="40">
        <f t="shared" si="57"/>
        <v>0</v>
      </c>
      <c r="AJ75" s="40">
        <f t="shared" si="58"/>
        <v>0</v>
      </c>
      <c r="AK75" s="28">
        <f t="shared" si="59"/>
        <v>0</v>
      </c>
    </row>
    <row r="76" spans="1:37" hidden="1">
      <c r="A76" s="13">
        <v>1905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Y76" s="25">
        <v>42187</v>
      </c>
      <c r="Z76" s="40">
        <f t="shared" si="48"/>
        <v>0</v>
      </c>
      <c r="AA76" s="40">
        <f t="shared" si="49"/>
        <v>0</v>
      </c>
      <c r="AB76" s="40">
        <f t="shared" si="50"/>
        <v>0</v>
      </c>
      <c r="AC76" s="40">
        <f t="shared" si="51"/>
        <v>0</v>
      </c>
      <c r="AD76" s="40">
        <f t="shared" si="52"/>
        <v>0</v>
      </c>
      <c r="AE76" s="40">
        <f t="shared" si="53"/>
        <v>0</v>
      </c>
      <c r="AF76" s="40">
        <f t="shared" si="54"/>
        <v>0</v>
      </c>
      <c r="AG76" s="40">
        <f t="shared" si="55"/>
        <v>0</v>
      </c>
      <c r="AH76" s="40">
        <f t="shared" si="56"/>
        <v>0</v>
      </c>
      <c r="AI76" s="40">
        <f t="shared" si="57"/>
        <v>0</v>
      </c>
      <c r="AJ76" s="40">
        <f t="shared" si="58"/>
        <v>0</v>
      </c>
      <c r="AK76" s="28">
        <f t="shared" si="59"/>
        <v>0</v>
      </c>
    </row>
    <row r="77" spans="1:37" hidden="1">
      <c r="A77" s="13">
        <v>1904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Y77" s="25">
        <v>40118</v>
      </c>
      <c r="Z77" s="40">
        <f t="shared" si="48"/>
        <v>0</v>
      </c>
      <c r="AA77" s="40">
        <f t="shared" si="49"/>
        <v>0</v>
      </c>
      <c r="AB77" s="40">
        <f t="shared" si="50"/>
        <v>0</v>
      </c>
      <c r="AC77" s="40">
        <f t="shared" si="51"/>
        <v>0</v>
      </c>
      <c r="AD77" s="40">
        <f t="shared" si="52"/>
        <v>0</v>
      </c>
      <c r="AE77" s="40">
        <f t="shared" si="53"/>
        <v>0</v>
      </c>
      <c r="AF77" s="40">
        <f t="shared" si="54"/>
        <v>0</v>
      </c>
      <c r="AG77" s="40">
        <f t="shared" si="55"/>
        <v>0</v>
      </c>
      <c r="AH77" s="40">
        <f t="shared" si="56"/>
        <v>0</v>
      </c>
      <c r="AI77" s="40">
        <f t="shared" si="57"/>
        <v>0</v>
      </c>
      <c r="AJ77" s="40">
        <f t="shared" si="58"/>
        <v>0</v>
      </c>
      <c r="AK77" s="28">
        <f t="shared" si="59"/>
        <v>0</v>
      </c>
    </row>
    <row r="78" spans="1:37" hidden="1">
      <c r="A78" s="13">
        <v>1903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Y78" s="25">
        <v>38162</v>
      </c>
      <c r="Z78" s="40">
        <f t="shared" si="48"/>
        <v>0</v>
      </c>
      <c r="AA78" s="40">
        <f t="shared" si="49"/>
        <v>0</v>
      </c>
      <c r="AB78" s="40">
        <f t="shared" si="50"/>
        <v>0</v>
      </c>
      <c r="AC78" s="40">
        <f t="shared" si="51"/>
        <v>0</v>
      </c>
      <c r="AD78" s="40">
        <f t="shared" si="52"/>
        <v>0</v>
      </c>
      <c r="AE78" s="40">
        <f t="shared" si="53"/>
        <v>0</v>
      </c>
      <c r="AF78" s="40">
        <f t="shared" si="54"/>
        <v>0</v>
      </c>
      <c r="AG78" s="40">
        <f t="shared" si="55"/>
        <v>0</v>
      </c>
      <c r="AH78" s="40">
        <f t="shared" si="56"/>
        <v>0</v>
      </c>
      <c r="AI78" s="40">
        <f t="shared" si="57"/>
        <v>0</v>
      </c>
      <c r="AJ78" s="40">
        <f t="shared" si="58"/>
        <v>0</v>
      </c>
      <c r="AK78" s="28">
        <f t="shared" si="59"/>
        <v>0</v>
      </c>
    </row>
    <row r="79" spans="1:37" hidden="1">
      <c r="A79" s="13">
        <v>1902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Y79" s="25">
        <v>35373</v>
      </c>
      <c r="Z79" s="40">
        <f t="shared" si="48"/>
        <v>0</v>
      </c>
      <c r="AA79" s="40">
        <f t="shared" si="49"/>
        <v>0</v>
      </c>
      <c r="AB79" s="40">
        <f t="shared" si="50"/>
        <v>0</v>
      </c>
      <c r="AC79" s="40">
        <f t="shared" si="51"/>
        <v>0</v>
      </c>
      <c r="AD79" s="40">
        <f t="shared" si="52"/>
        <v>0</v>
      </c>
      <c r="AE79" s="40">
        <f t="shared" si="53"/>
        <v>0</v>
      </c>
      <c r="AF79" s="40">
        <f t="shared" si="54"/>
        <v>0</v>
      </c>
      <c r="AG79" s="40">
        <f t="shared" si="55"/>
        <v>0</v>
      </c>
      <c r="AH79" s="40">
        <f t="shared" si="56"/>
        <v>0</v>
      </c>
      <c r="AI79" s="40">
        <f t="shared" si="57"/>
        <v>0</v>
      </c>
      <c r="AJ79" s="40">
        <f t="shared" si="58"/>
        <v>0</v>
      </c>
      <c r="AK79" s="28">
        <f t="shared" si="59"/>
        <v>0</v>
      </c>
    </row>
    <row r="80" spans="1:37" hidden="1">
      <c r="A80" s="13">
        <v>1901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Y80" s="25">
        <v>35465</v>
      </c>
      <c r="Z80" s="40">
        <f t="shared" si="48"/>
        <v>0</v>
      </c>
      <c r="AA80" s="40">
        <f t="shared" si="49"/>
        <v>0</v>
      </c>
      <c r="AB80" s="40">
        <f t="shared" si="50"/>
        <v>0</v>
      </c>
      <c r="AC80" s="40">
        <f t="shared" si="51"/>
        <v>0</v>
      </c>
      <c r="AD80" s="40">
        <f t="shared" si="52"/>
        <v>0</v>
      </c>
      <c r="AE80" s="40">
        <f t="shared" si="53"/>
        <v>0</v>
      </c>
      <c r="AF80" s="40">
        <f t="shared" si="54"/>
        <v>0</v>
      </c>
      <c r="AG80" s="40">
        <f t="shared" si="55"/>
        <v>0</v>
      </c>
      <c r="AH80" s="40">
        <f t="shared" si="56"/>
        <v>0</v>
      </c>
      <c r="AI80" s="40">
        <f t="shared" si="57"/>
        <v>0</v>
      </c>
      <c r="AJ80" s="40">
        <f t="shared" si="58"/>
        <v>0</v>
      </c>
      <c r="AK80" s="28">
        <f t="shared" si="59"/>
        <v>0</v>
      </c>
    </row>
    <row r="81" spans="1:37" hidden="1">
      <c r="A81" s="13">
        <v>1900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Y81" s="25">
        <v>36089</v>
      </c>
      <c r="Z81" s="40">
        <f t="shared" si="48"/>
        <v>0</v>
      </c>
      <c r="AA81" s="40">
        <f t="shared" si="49"/>
        <v>0</v>
      </c>
      <c r="AB81" s="40">
        <f t="shared" si="50"/>
        <v>0</v>
      </c>
      <c r="AC81" s="40">
        <f t="shared" si="51"/>
        <v>0</v>
      </c>
      <c r="AD81" s="40">
        <f t="shared" si="52"/>
        <v>0</v>
      </c>
      <c r="AE81" s="40">
        <f t="shared" si="53"/>
        <v>0</v>
      </c>
      <c r="AF81" s="40">
        <f t="shared" si="54"/>
        <v>0</v>
      </c>
      <c r="AG81" s="40">
        <f t="shared" si="55"/>
        <v>0</v>
      </c>
      <c r="AH81" s="40">
        <f t="shared" si="56"/>
        <v>0</v>
      </c>
      <c r="AI81" s="40">
        <f t="shared" si="57"/>
        <v>0</v>
      </c>
      <c r="AJ81" s="40">
        <f t="shared" si="58"/>
        <v>0</v>
      </c>
      <c r="AK81" s="28">
        <f t="shared" si="59"/>
        <v>0</v>
      </c>
    </row>
    <row r="82" spans="1:37" hidden="1">
      <c r="A82" s="13">
        <v>1899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Y82" s="25">
        <v>35293</v>
      </c>
      <c r="Z82" s="40">
        <f t="shared" si="48"/>
        <v>0</v>
      </c>
      <c r="AA82" s="40">
        <f t="shared" si="49"/>
        <v>0</v>
      </c>
      <c r="AB82" s="40">
        <f t="shared" si="50"/>
        <v>0</v>
      </c>
      <c r="AC82" s="40">
        <f t="shared" si="51"/>
        <v>0</v>
      </c>
      <c r="AD82" s="40">
        <f t="shared" si="52"/>
        <v>0</v>
      </c>
      <c r="AE82" s="40">
        <f t="shared" si="53"/>
        <v>0</v>
      </c>
      <c r="AF82" s="40">
        <f t="shared" si="54"/>
        <v>0</v>
      </c>
      <c r="AG82" s="40">
        <f t="shared" si="55"/>
        <v>0</v>
      </c>
      <c r="AH82" s="40">
        <f t="shared" si="56"/>
        <v>0</v>
      </c>
      <c r="AI82" s="40">
        <f t="shared" si="57"/>
        <v>0</v>
      </c>
      <c r="AJ82" s="40">
        <f t="shared" si="58"/>
        <v>0</v>
      </c>
      <c r="AK82" s="28">
        <f t="shared" si="59"/>
        <v>0</v>
      </c>
    </row>
    <row r="83" spans="1:37" hidden="1">
      <c r="A83" s="13">
        <v>1898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Y83" s="25">
        <v>33635</v>
      </c>
      <c r="Z83" s="40">
        <f t="shared" si="48"/>
        <v>0</v>
      </c>
      <c r="AA83" s="40">
        <f t="shared" si="49"/>
        <v>0</v>
      </c>
      <c r="AB83" s="40">
        <f t="shared" si="50"/>
        <v>0</v>
      </c>
      <c r="AC83" s="40">
        <f t="shared" si="51"/>
        <v>0</v>
      </c>
      <c r="AD83" s="40">
        <f t="shared" si="52"/>
        <v>0</v>
      </c>
      <c r="AE83" s="40">
        <f t="shared" si="53"/>
        <v>0</v>
      </c>
      <c r="AF83" s="40">
        <f t="shared" si="54"/>
        <v>0</v>
      </c>
      <c r="AG83" s="40">
        <f t="shared" si="55"/>
        <v>0</v>
      </c>
      <c r="AH83" s="40">
        <f t="shared" si="56"/>
        <v>0</v>
      </c>
      <c r="AI83" s="40">
        <f t="shared" si="57"/>
        <v>0</v>
      </c>
      <c r="AJ83" s="40">
        <f t="shared" si="58"/>
        <v>0</v>
      </c>
      <c r="AK83" s="28">
        <f t="shared" si="59"/>
        <v>0</v>
      </c>
    </row>
    <row r="84" spans="1:37" hidden="1">
      <c r="A84" s="13">
        <v>1897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Y84" s="25">
        <v>31422</v>
      </c>
      <c r="Z84" s="40">
        <f t="shared" si="48"/>
        <v>0</v>
      </c>
      <c r="AA84" s="40">
        <f t="shared" si="49"/>
        <v>0</v>
      </c>
      <c r="AB84" s="40">
        <f t="shared" si="50"/>
        <v>0</v>
      </c>
      <c r="AC84" s="40">
        <f t="shared" si="51"/>
        <v>0</v>
      </c>
      <c r="AD84" s="40">
        <f t="shared" si="52"/>
        <v>0</v>
      </c>
      <c r="AE84" s="40">
        <f t="shared" si="53"/>
        <v>0</v>
      </c>
      <c r="AF84" s="40">
        <f t="shared" si="54"/>
        <v>0</v>
      </c>
      <c r="AG84" s="40">
        <f t="shared" si="55"/>
        <v>0</v>
      </c>
      <c r="AH84" s="40">
        <f t="shared" si="56"/>
        <v>0</v>
      </c>
      <c r="AI84" s="40">
        <f t="shared" si="57"/>
        <v>0</v>
      </c>
      <c r="AJ84" s="40">
        <f t="shared" si="58"/>
        <v>0</v>
      </c>
      <c r="AK84" s="28">
        <f t="shared" si="59"/>
        <v>0</v>
      </c>
    </row>
    <row r="85" spans="1:37" hidden="1">
      <c r="A85" s="13">
        <v>1896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Y85" s="25">
        <v>30165</v>
      </c>
      <c r="Z85" s="40">
        <f t="shared" si="48"/>
        <v>0</v>
      </c>
      <c r="AA85" s="40">
        <f t="shared" si="49"/>
        <v>0</v>
      </c>
      <c r="AB85" s="40">
        <f t="shared" si="50"/>
        <v>0</v>
      </c>
      <c r="AC85" s="40">
        <f t="shared" si="51"/>
        <v>0</v>
      </c>
      <c r="AD85" s="40">
        <f t="shared" si="52"/>
        <v>0</v>
      </c>
      <c r="AE85" s="40">
        <f t="shared" si="53"/>
        <v>0</v>
      </c>
      <c r="AF85" s="40">
        <f t="shared" si="54"/>
        <v>0</v>
      </c>
      <c r="AG85" s="40">
        <f t="shared" si="55"/>
        <v>0</v>
      </c>
      <c r="AH85" s="40">
        <f t="shared" si="56"/>
        <v>0</v>
      </c>
      <c r="AI85" s="40">
        <f t="shared" si="57"/>
        <v>0</v>
      </c>
      <c r="AJ85" s="40">
        <f t="shared" si="58"/>
        <v>0</v>
      </c>
      <c r="AK85" s="28">
        <f t="shared" si="59"/>
        <v>0</v>
      </c>
    </row>
    <row r="86" spans="1:37" hidden="1">
      <c r="A86" s="13">
        <v>1895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Y86" s="25">
        <v>28357</v>
      </c>
      <c r="Z86" s="40">
        <f t="shared" si="48"/>
        <v>0</v>
      </c>
      <c r="AA86" s="40">
        <f t="shared" si="49"/>
        <v>0</v>
      </c>
      <c r="AB86" s="40">
        <f t="shared" si="50"/>
        <v>0</v>
      </c>
      <c r="AC86" s="40">
        <f t="shared" si="51"/>
        <v>0</v>
      </c>
      <c r="AD86" s="40">
        <f t="shared" si="52"/>
        <v>0</v>
      </c>
      <c r="AE86" s="40">
        <f t="shared" si="53"/>
        <v>0</v>
      </c>
      <c r="AF86" s="40">
        <f t="shared" si="54"/>
        <v>0</v>
      </c>
      <c r="AG86" s="40">
        <f t="shared" si="55"/>
        <v>0</v>
      </c>
      <c r="AH86" s="40">
        <f t="shared" si="56"/>
        <v>0</v>
      </c>
      <c r="AI86" s="40">
        <f t="shared" si="57"/>
        <v>0</v>
      </c>
      <c r="AJ86" s="40">
        <f t="shared" si="58"/>
        <v>0</v>
      </c>
      <c r="AK86" s="28">
        <f t="shared" si="59"/>
        <v>0</v>
      </c>
    </row>
    <row r="87" spans="1:37" hidden="1">
      <c r="A87" s="13">
        <v>1894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Y87" s="25">
        <v>27165</v>
      </c>
      <c r="Z87" s="40">
        <f t="shared" si="48"/>
        <v>0</v>
      </c>
      <c r="AA87" s="40">
        <f t="shared" si="49"/>
        <v>0</v>
      </c>
      <c r="AB87" s="40">
        <f t="shared" si="50"/>
        <v>0</v>
      </c>
      <c r="AC87" s="40">
        <f t="shared" si="51"/>
        <v>0</v>
      </c>
      <c r="AD87" s="40">
        <f t="shared" si="52"/>
        <v>0</v>
      </c>
      <c r="AE87" s="40">
        <f t="shared" si="53"/>
        <v>0</v>
      </c>
      <c r="AF87" s="40">
        <f t="shared" si="54"/>
        <v>0</v>
      </c>
      <c r="AG87" s="40">
        <f t="shared" si="55"/>
        <v>0</v>
      </c>
      <c r="AH87" s="40">
        <f t="shared" si="56"/>
        <v>0</v>
      </c>
      <c r="AI87" s="40">
        <f t="shared" si="57"/>
        <v>0</v>
      </c>
      <c r="AJ87" s="40">
        <f t="shared" si="58"/>
        <v>0</v>
      </c>
      <c r="AK87" s="28">
        <f t="shared" si="59"/>
        <v>0</v>
      </c>
    </row>
    <row r="88" spans="1:37" hidden="1">
      <c r="A88" s="13">
        <v>1893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Y88" s="25">
        <v>26830</v>
      </c>
      <c r="Z88" s="40">
        <f t="shared" si="48"/>
        <v>0</v>
      </c>
      <c r="AA88" s="40">
        <f t="shared" si="49"/>
        <v>0</v>
      </c>
      <c r="AB88" s="40">
        <f t="shared" si="50"/>
        <v>0</v>
      </c>
      <c r="AC88" s="40">
        <f t="shared" si="51"/>
        <v>0</v>
      </c>
      <c r="AD88" s="40">
        <f t="shared" si="52"/>
        <v>0</v>
      </c>
      <c r="AE88" s="40">
        <f t="shared" si="53"/>
        <v>0</v>
      </c>
      <c r="AF88" s="40">
        <f t="shared" si="54"/>
        <v>0</v>
      </c>
      <c r="AG88" s="40">
        <f t="shared" si="55"/>
        <v>0</v>
      </c>
      <c r="AH88" s="40">
        <f t="shared" si="56"/>
        <v>0</v>
      </c>
      <c r="AI88" s="40">
        <f t="shared" si="57"/>
        <v>0</v>
      </c>
      <c r="AJ88" s="40">
        <f t="shared" si="58"/>
        <v>0</v>
      </c>
      <c r="AK88" s="28">
        <f t="shared" si="59"/>
        <v>0</v>
      </c>
    </row>
    <row r="89" spans="1:37" hidden="1">
      <c r="A89" s="13">
        <v>1892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Y89" s="25">
        <v>26250</v>
      </c>
      <c r="Z89" s="40">
        <f t="shared" si="48"/>
        <v>0</v>
      </c>
      <c r="AA89" s="40">
        <f t="shared" si="49"/>
        <v>0</v>
      </c>
      <c r="AB89" s="40">
        <f t="shared" si="50"/>
        <v>0</v>
      </c>
      <c r="AC89" s="40">
        <f t="shared" si="51"/>
        <v>0</v>
      </c>
      <c r="AD89" s="40">
        <f t="shared" si="52"/>
        <v>0</v>
      </c>
      <c r="AE89" s="40">
        <f t="shared" si="53"/>
        <v>0</v>
      </c>
      <c r="AF89" s="40">
        <f t="shared" si="54"/>
        <v>0</v>
      </c>
      <c r="AG89" s="40">
        <f t="shared" si="55"/>
        <v>0</v>
      </c>
      <c r="AH89" s="40">
        <f t="shared" si="56"/>
        <v>0</v>
      </c>
      <c r="AI89" s="40">
        <f t="shared" si="57"/>
        <v>0</v>
      </c>
      <c r="AJ89" s="40">
        <f t="shared" si="58"/>
        <v>0</v>
      </c>
      <c r="AK89" s="28">
        <f t="shared" si="59"/>
        <v>0</v>
      </c>
    </row>
    <row r="90" spans="1:37" hidden="1">
      <c r="A90" s="13">
        <v>1891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Y90" s="25">
        <v>25193</v>
      </c>
      <c r="Z90" s="40">
        <f t="shared" si="48"/>
        <v>0</v>
      </c>
      <c r="AA90" s="40">
        <f t="shared" si="49"/>
        <v>0</v>
      </c>
      <c r="AB90" s="40">
        <f t="shared" si="50"/>
        <v>0</v>
      </c>
      <c r="AC90" s="40">
        <f t="shared" si="51"/>
        <v>0</v>
      </c>
      <c r="AD90" s="40">
        <f t="shared" si="52"/>
        <v>0</v>
      </c>
      <c r="AE90" s="40">
        <f t="shared" si="53"/>
        <v>0</v>
      </c>
      <c r="AF90" s="40">
        <f t="shared" si="54"/>
        <v>0</v>
      </c>
      <c r="AG90" s="40">
        <f t="shared" si="55"/>
        <v>0</v>
      </c>
      <c r="AH90" s="40">
        <f t="shared" si="56"/>
        <v>0</v>
      </c>
      <c r="AI90" s="40">
        <f t="shared" si="57"/>
        <v>0</v>
      </c>
      <c r="AJ90" s="40">
        <f t="shared" si="58"/>
        <v>0</v>
      </c>
      <c r="AK90" s="28">
        <f t="shared" si="59"/>
        <v>0</v>
      </c>
    </row>
    <row r="91" spans="1:37" hidden="1">
      <c r="A91" s="13">
        <v>1890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Y91" s="25">
        <v>25935</v>
      </c>
      <c r="Z91" s="40">
        <f t="shared" si="48"/>
        <v>0</v>
      </c>
      <c r="AA91" s="40">
        <f t="shared" si="49"/>
        <v>0</v>
      </c>
      <c r="AB91" s="40">
        <f t="shared" si="50"/>
        <v>0</v>
      </c>
      <c r="AC91" s="40">
        <f t="shared" si="51"/>
        <v>0</v>
      </c>
      <c r="AD91" s="40">
        <f t="shared" si="52"/>
        <v>0</v>
      </c>
      <c r="AE91" s="40">
        <f t="shared" si="53"/>
        <v>0</v>
      </c>
      <c r="AF91" s="40">
        <f t="shared" si="54"/>
        <v>0</v>
      </c>
      <c r="AG91" s="40">
        <f t="shared" si="55"/>
        <v>0</v>
      </c>
      <c r="AH91" s="40">
        <f t="shared" si="56"/>
        <v>0</v>
      </c>
      <c r="AI91" s="40">
        <f t="shared" si="57"/>
        <v>0</v>
      </c>
      <c r="AJ91" s="40">
        <f t="shared" si="58"/>
        <v>0</v>
      </c>
      <c r="AK91" s="28">
        <f t="shared" si="59"/>
        <v>0</v>
      </c>
    </row>
    <row r="92" spans="1:37" hidden="1">
      <c r="A92" s="13">
        <v>1889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Y92" s="25">
        <v>25254</v>
      </c>
      <c r="Z92" s="40">
        <f t="shared" si="48"/>
        <v>0</v>
      </c>
      <c r="AA92" s="40">
        <f t="shared" si="49"/>
        <v>0</v>
      </c>
      <c r="AB92" s="40">
        <f t="shared" si="50"/>
        <v>0</v>
      </c>
      <c r="AC92" s="40">
        <f t="shared" si="51"/>
        <v>0</v>
      </c>
      <c r="AD92" s="40">
        <f t="shared" si="52"/>
        <v>0</v>
      </c>
      <c r="AE92" s="40">
        <f t="shared" si="53"/>
        <v>0</v>
      </c>
      <c r="AF92" s="40">
        <f t="shared" si="54"/>
        <v>0</v>
      </c>
      <c r="AG92" s="40">
        <f t="shared" si="55"/>
        <v>0</v>
      </c>
      <c r="AH92" s="40">
        <f t="shared" si="56"/>
        <v>0</v>
      </c>
      <c r="AI92" s="40">
        <f t="shared" si="57"/>
        <v>0</v>
      </c>
      <c r="AJ92" s="40">
        <f t="shared" si="58"/>
        <v>0</v>
      </c>
      <c r="AK92" s="28">
        <f t="shared" si="59"/>
        <v>0</v>
      </c>
    </row>
    <row r="93" spans="1:37" hidden="1">
      <c r="A93" s="13">
        <v>1888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Y93" s="25">
        <v>23850</v>
      </c>
      <c r="Z93" s="40">
        <f t="shared" si="48"/>
        <v>0</v>
      </c>
      <c r="AA93" s="40">
        <f t="shared" si="49"/>
        <v>0</v>
      </c>
      <c r="AB93" s="40">
        <f t="shared" si="50"/>
        <v>0</v>
      </c>
      <c r="AC93" s="40">
        <f t="shared" si="51"/>
        <v>0</v>
      </c>
      <c r="AD93" s="40">
        <f t="shared" si="52"/>
        <v>0</v>
      </c>
      <c r="AE93" s="40">
        <f t="shared" si="53"/>
        <v>0</v>
      </c>
      <c r="AF93" s="40">
        <f t="shared" si="54"/>
        <v>0</v>
      </c>
      <c r="AG93" s="40">
        <f t="shared" si="55"/>
        <v>0</v>
      </c>
      <c r="AH93" s="40">
        <f t="shared" si="56"/>
        <v>0</v>
      </c>
      <c r="AI93" s="40">
        <f t="shared" si="57"/>
        <v>0</v>
      </c>
      <c r="AJ93" s="40">
        <f t="shared" si="58"/>
        <v>0</v>
      </c>
      <c r="AK93" s="28">
        <f t="shared" si="59"/>
        <v>0</v>
      </c>
    </row>
    <row r="94" spans="1:37" hidden="1">
      <c r="A94" s="13">
        <v>1887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Y94" s="25">
        <v>22649</v>
      </c>
      <c r="Z94" s="40">
        <f t="shared" si="48"/>
        <v>0</v>
      </c>
      <c r="AA94" s="40">
        <f t="shared" si="49"/>
        <v>0</v>
      </c>
      <c r="AB94" s="40">
        <f t="shared" si="50"/>
        <v>0</v>
      </c>
      <c r="AC94" s="40">
        <f t="shared" si="51"/>
        <v>0</v>
      </c>
      <c r="AD94" s="40">
        <f t="shared" si="52"/>
        <v>0</v>
      </c>
      <c r="AE94" s="40">
        <f t="shared" si="53"/>
        <v>0</v>
      </c>
      <c r="AF94" s="40">
        <f t="shared" si="54"/>
        <v>0</v>
      </c>
      <c r="AG94" s="40">
        <f t="shared" si="55"/>
        <v>0</v>
      </c>
      <c r="AH94" s="40">
        <f t="shared" si="56"/>
        <v>0</v>
      </c>
      <c r="AI94" s="40">
        <f t="shared" si="57"/>
        <v>0</v>
      </c>
      <c r="AJ94" s="40">
        <f t="shared" si="58"/>
        <v>0</v>
      </c>
      <c r="AK94" s="28">
        <f t="shared" si="59"/>
        <v>0</v>
      </c>
    </row>
    <row r="95" spans="1:37" hidden="1">
      <c r="A95" s="13">
        <v>1886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Y95" s="25">
        <v>22582</v>
      </c>
      <c r="Z95" s="40">
        <f t="shared" si="48"/>
        <v>0</v>
      </c>
      <c r="AA95" s="40">
        <f t="shared" si="49"/>
        <v>0</v>
      </c>
      <c r="AB95" s="40">
        <f t="shared" si="50"/>
        <v>0</v>
      </c>
      <c r="AC95" s="40">
        <f t="shared" si="51"/>
        <v>0</v>
      </c>
      <c r="AD95" s="40">
        <f t="shared" si="52"/>
        <v>0</v>
      </c>
      <c r="AE95" s="40">
        <f t="shared" si="53"/>
        <v>0</v>
      </c>
      <c r="AF95" s="40">
        <f t="shared" si="54"/>
        <v>0</v>
      </c>
      <c r="AG95" s="40">
        <f t="shared" si="55"/>
        <v>0</v>
      </c>
      <c r="AH95" s="40">
        <f t="shared" si="56"/>
        <v>0</v>
      </c>
      <c r="AI95" s="40">
        <f t="shared" si="57"/>
        <v>0</v>
      </c>
      <c r="AJ95" s="40">
        <f t="shared" si="58"/>
        <v>0</v>
      </c>
      <c r="AK95" s="28">
        <f t="shared" si="59"/>
        <v>0</v>
      </c>
    </row>
    <row r="96" spans="1:37" hidden="1">
      <c r="A96" s="13">
        <v>1885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Y96" s="25">
        <v>22250</v>
      </c>
      <c r="Z96" s="40">
        <f t="shared" si="48"/>
        <v>0</v>
      </c>
      <c r="AA96" s="40">
        <f t="shared" si="49"/>
        <v>0</v>
      </c>
      <c r="AB96" s="40">
        <f t="shared" si="50"/>
        <v>0</v>
      </c>
      <c r="AC96" s="40">
        <f t="shared" si="51"/>
        <v>0</v>
      </c>
      <c r="AD96" s="40">
        <f t="shared" si="52"/>
        <v>0</v>
      </c>
      <c r="AE96" s="40">
        <f t="shared" si="53"/>
        <v>0</v>
      </c>
      <c r="AF96" s="40">
        <f t="shared" si="54"/>
        <v>0</v>
      </c>
      <c r="AG96" s="40">
        <f t="shared" si="55"/>
        <v>0</v>
      </c>
      <c r="AH96" s="40">
        <f t="shared" si="56"/>
        <v>0</v>
      </c>
      <c r="AI96" s="40">
        <f t="shared" si="57"/>
        <v>0</v>
      </c>
      <c r="AJ96" s="40">
        <f t="shared" si="58"/>
        <v>0</v>
      </c>
      <c r="AK96" s="28">
        <f t="shared" si="59"/>
        <v>0</v>
      </c>
    </row>
    <row r="97" spans="1:37" hidden="1">
      <c r="A97" s="13">
        <v>1884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Y97" s="25">
        <v>21831</v>
      </c>
      <c r="Z97" s="40">
        <f t="shared" si="48"/>
        <v>0</v>
      </c>
      <c r="AA97" s="40">
        <f t="shared" si="49"/>
        <v>0</v>
      </c>
      <c r="AB97" s="40">
        <f t="shared" si="50"/>
        <v>0</v>
      </c>
      <c r="AC97" s="40">
        <f t="shared" si="51"/>
        <v>0</v>
      </c>
      <c r="AD97" s="40">
        <f t="shared" si="52"/>
        <v>0</v>
      </c>
      <c r="AE97" s="40">
        <f t="shared" si="53"/>
        <v>0</v>
      </c>
      <c r="AF97" s="40">
        <f t="shared" si="54"/>
        <v>0</v>
      </c>
      <c r="AG97" s="40">
        <f t="shared" si="55"/>
        <v>0</v>
      </c>
      <c r="AH97" s="40">
        <f t="shared" si="56"/>
        <v>0</v>
      </c>
      <c r="AI97" s="40">
        <f t="shared" si="57"/>
        <v>0</v>
      </c>
      <c r="AJ97" s="40">
        <f t="shared" si="58"/>
        <v>0</v>
      </c>
      <c r="AK97" s="28">
        <f t="shared" si="59"/>
        <v>0</v>
      </c>
    </row>
    <row r="98" spans="1:37" hidden="1">
      <c r="A98" s="13">
        <v>1883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Y98" s="25">
        <v>21332</v>
      </c>
      <c r="Z98" s="40">
        <f t="shared" si="48"/>
        <v>0</v>
      </c>
      <c r="AA98" s="40">
        <f t="shared" si="49"/>
        <v>0</v>
      </c>
      <c r="AB98" s="40">
        <f t="shared" si="50"/>
        <v>0</v>
      </c>
      <c r="AC98" s="40">
        <f t="shared" si="51"/>
        <v>0</v>
      </c>
      <c r="AD98" s="40">
        <f t="shared" si="52"/>
        <v>0</v>
      </c>
      <c r="AE98" s="40">
        <f t="shared" si="53"/>
        <v>0</v>
      </c>
      <c r="AF98" s="40">
        <f t="shared" si="54"/>
        <v>0</v>
      </c>
      <c r="AG98" s="40">
        <f t="shared" si="55"/>
        <v>0</v>
      </c>
      <c r="AH98" s="40">
        <f t="shared" si="56"/>
        <v>0</v>
      </c>
      <c r="AI98" s="40">
        <f t="shared" si="57"/>
        <v>0</v>
      </c>
      <c r="AJ98" s="40">
        <f t="shared" si="58"/>
        <v>0</v>
      </c>
      <c r="AK98" s="28">
        <f t="shared" si="59"/>
        <v>0</v>
      </c>
    </row>
    <row r="99" spans="1:37" hidden="1">
      <c r="A99" s="13">
        <v>1882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Y99" s="25">
        <v>21097</v>
      </c>
      <c r="Z99" s="40">
        <f t="shared" si="48"/>
        <v>0</v>
      </c>
      <c r="AA99" s="40">
        <f t="shared" si="49"/>
        <v>0</v>
      </c>
      <c r="AB99" s="40">
        <f t="shared" si="50"/>
        <v>0</v>
      </c>
      <c r="AC99" s="40">
        <f t="shared" si="51"/>
        <v>0</v>
      </c>
      <c r="AD99" s="40">
        <f t="shared" si="52"/>
        <v>0</v>
      </c>
      <c r="AE99" s="40">
        <f t="shared" si="53"/>
        <v>0</v>
      </c>
      <c r="AF99" s="40">
        <f t="shared" si="54"/>
        <v>0</v>
      </c>
      <c r="AG99" s="40">
        <f t="shared" si="55"/>
        <v>0</v>
      </c>
      <c r="AH99" s="40">
        <f t="shared" si="56"/>
        <v>0</v>
      </c>
      <c r="AI99" s="40">
        <f t="shared" si="57"/>
        <v>0</v>
      </c>
      <c r="AJ99" s="40">
        <f t="shared" si="58"/>
        <v>0</v>
      </c>
      <c r="AK99" s="28">
        <f t="shared" si="59"/>
        <v>0</v>
      </c>
    </row>
    <row r="100" spans="1:37" hidden="1">
      <c r="A100" s="13">
        <v>1881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Y100" s="25">
        <v>20802</v>
      </c>
      <c r="Z100" s="40">
        <f t="shared" ref="Z100:Z130" si="60">100*N100/$Y100</f>
        <v>0</v>
      </c>
      <c r="AA100" s="40">
        <f t="shared" ref="AA100:AA130" si="61">100*O100/$Y100</f>
        <v>0</v>
      </c>
      <c r="AB100" s="40">
        <f t="shared" ref="AB100:AB130" si="62">100*P100/$Y100</f>
        <v>0</v>
      </c>
      <c r="AC100" s="40">
        <f t="shared" ref="AC100:AC130" si="63">100*Q100/$Y100</f>
        <v>0</v>
      </c>
      <c r="AD100" s="40">
        <f t="shared" ref="AD100:AD130" si="64">100*R100/$Y100</f>
        <v>0</v>
      </c>
      <c r="AE100" s="40">
        <f t="shared" ref="AE100:AE130" si="65">100*S100/$Y100</f>
        <v>0</v>
      </c>
      <c r="AF100" s="40">
        <f t="shared" ref="AF100:AF130" si="66">100*T100/$Y100</f>
        <v>0</v>
      </c>
      <c r="AG100" s="40">
        <f t="shared" ref="AG100:AG130" si="67">100*U100/$Y100</f>
        <v>0</v>
      </c>
      <c r="AH100" s="40">
        <f t="shared" ref="AH100:AH130" si="68">100*V100/$Y100</f>
        <v>0</v>
      </c>
      <c r="AI100" s="40">
        <f t="shared" ref="AI100:AI130" si="69">100*W100/$Y100</f>
        <v>0</v>
      </c>
      <c r="AJ100" s="40">
        <f t="shared" ref="AJ100:AJ130" si="70">100*X100/$Y100</f>
        <v>0</v>
      </c>
      <c r="AK100" s="28">
        <f t="shared" ref="AK100:AK130" si="71">SUM(Z100:AJ100)</f>
        <v>0</v>
      </c>
    </row>
    <row r="101" spans="1:37" hidden="1">
      <c r="A101" s="13">
        <v>1880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Y101" s="25">
        <v>20305</v>
      </c>
      <c r="Z101" s="40">
        <f t="shared" si="60"/>
        <v>0</v>
      </c>
      <c r="AA101" s="40">
        <f t="shared" si="61"/>
        <v>0</v>
      </c>
      <c r="AB101" s="40">
        <f t="shared" si="62"/>
        <v>0</v>
      </c>
      <c r="AC101" s="40">
        <f t="shared" si="63"/>
        <v>0</v>
      </c>
      <c r="AD101" s="40">
        <f t="shared" si="64"/>
        <v>0</v>
      </c>
      <c r="AE101" s="40">
        <f t="shared" si="65"/>
        <v>0</v>
      </c>
      <c r="AF101" s="40">
        <f t="shared" si="66"/>
        <v>0</v>
      </c>
      <c r="AG101" s="40">
        <f t="shared" si="67"/>
        <v>0</v>
      </c>
      <c r="AH101" s="40">
        <f t="shared" si="68"/>
        <v>0</v>
      </c>
      <c r="AI101" s="40">
        <f t="shared" si="69"/>
        <v>0</v>
      </c>
      <c r="AJ101" s="40">
        <f t="shared" si="70"/>
        <v>0</v>
      </c>
      <c r="AK101" s="28">
        <f t="shared" si="71"/>
        <v>0</v>
      </c>
    </row>
    <row r="102" spans="1:37" hidden="1">
      <c r="A102" s="13">
        <v>1879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Y102" s="25">
        <v>20483</v>
      </c>
      <c r="Z102" s="40">
        <f t="shared" si="60"/>
        <v>0</v>
      </c>
      <c r="AA102" s="40">
        <f t="shared" si="61"/>
        <v>0</v>
      </c>
      <c r="AB102" s="40">
        <f t="shared" si="62"/>
        <v>0</v>
      </c>
      <c r="AC102" s="40">
        <f t="shared" si="63"/>
        <v>0</v>
      </c>
      <c r="AD102" s="40">
        <f t="shared" si="64"/>
        <v>0</v>
      </c>
      <c r="AE102" s="40">
        <f t="shared" si="65"/>
        <v>0</v>
      </c>
      <c r="AF102" s="40">
        <f t="shared" si="66"/>
        <v>0</v>
      </c>
      <c r="AG102" s="40">
        <f t="shared" si="67"/>
        <v>0</v>
      </c>
      <c r="AH102" s="40">
        <f t="shared" si="68"/>
        <v>0</v>
      </c>
      <c r="AI102" s="40">
        <f t="shared" si="69"/>
        <v>0</v>
      </c>
      <c r="AJ102" s="40">
        <f t="shared" si="70"/>
        <v>0</v>
      </c>
      <c r="AK102" s="28">
        <f t="shared" si="71"/>
        <v>0</v>
      </c>
    </row>
    <row r="103" spans="1:37" hidden="1">
      <c r="A103" s="13">
        <v>1878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Y103" s="25">
        <v>21232</v>
      </c>
      <c r="Z103" s="40">
        <f t="shared" si="60"/>
        <v>0</v>
      </c>
      <c r="AA103" s="40">
        <f t="shared" si="61"/>
        <v>0</v>
      </c>
      <c r="AB103" s="40">
        <f t="shared" si="62"/>
        <v>0</v>
      </c>
      <c r="AC103" s="40">
        <f t="shared" si="63"/>
        <v>0</v>
      </c>
      <c r="AD103" s="40">
        <f t="shared" si="64"/>
        <v>0</v>
      </c>
      <c r="AE103" s="40">
        <f t="shared" si="65"/>
        <v>0</v>
      </c>
      <c r="AF103" s="40">
        <f t="shared" si="66"/>
        <v>0</v>
      </c>
      <c r="AG103" s="40">
        <f t="shared" si="67"/>
        <v>0</v>
      </c>
      <c r="AH103" s="40">
        <f t="shared" si="68"/>
        <v>0</v>
      </c>
      <c r="AI103" s="40">
        <f t="shared" si="69"/>
        <v>0</v>
      </c>
      <c r="AJ103" s="40">
        <f t="shared" si="70"/>
        <v>0</v>
      </c>
      <c r="AK103" s="28">
        <f t="shared" si="71"/>
        <v>0</v>
      </c>
    </row>
    <row r="104" spans="1:37" hidden="1">
      <c r="A104" s="13">
        <v>1877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Y104" s="25">
        <v>20466</v>
      </c>
      <c r="Z104" s="40">
        <f t="shared" si="60"/>
        <v>0</v>
      </c>
      <c r="AA104" s="40">
        <f t="shared" si="61"/>
        <v>0</v>
      </c>
      <c r="AB104" s="40">
        <f t="shared" si="62"/>
        <v>0</v>
      </c>
      <c r="AC104" s="40">
        <f t="shared" si="63"/>
        <v>0</v>
      </c>
      <c r="AD104" s="40">
        <f t="shared" si="64"/>
        <v>0</v>
      </c>
      <c r="AE104" s="40">
        <f t="shared" si="65"/>
        <v>0</v>
      </c>
      <c r="AF104" s="40">
        <f t="shared" si="66"/>
        <v>0</v>
      </c>
      <c r="AG104" s="40">
        <f t="shared" si="67"/>
        <v>0</v>
      </c>
      <c r="AH104" s="40">
        <f t="shared" si="68"/>
        <v>0</v>
      </c>
      <c r="AI104" s="40">
        <f t="shared" si="69"/>
        <v>0</v>
      </c>
      <c r="AJ104" s="40">
        <f t="shared" si="70"/>
        <v>0</v>
      </c>
      <c r="AK104" s="28">
        <f t="shared" si="71"/>
        <v>0</v>
      </c>
    </row>
    <row r="105" spans="1:37" hidden="1">
      <c r="A105" s="13">
        <v>1876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Y105" s="25">
        <v>20606</v>
      </c>
      <c r="Z105" s="40">
        <f t="shared" si="60"/>
        <v>0</v>
      </c>
      <c r="AA105" s="40">
        <f t="shared" si="61"/>
        <v>0</v>
      </c>
      <c r="AB105" s="40">
        <f t="shared" si="62"/>
        <v>0</v>
      </c>
      <c r="AC105" s="40">
        <f t="shared" si="63"/>
        <v>0</v>
      </c>
      <c r="AD105" s="40">
        <f t="shared" si="64"/>
        <v>0</v>
      </c>
      <c r="AE105" s="40">
        <f t="shared" si="65"/>
        <v>0</v>
      </c>
      <c r="AF105" s="40">
        <f t="shared" si="66"/>
        <v>0</v>
      </c>
      <c r="AG105" s="40">
        <f t="shared" si="67"/>
        <v>0</v>
      </c>
      <c r="AH105" s="40">
        <f t="shared" si="68"/>
        <v>0</v>
      </c>
      <c r="AI105" s="40">
        <f t="shared" si="69"/>
        <v>0</v>
      </c>
      <c r="AJ105" s="40">
        <f t="shared" si="70"/>
        <v>0</v>
      </c>
      <c r="AK105" s="28">
        <f t="shared" si="71"/>
        <v>0</v>
      </c>
    </row>
    <row r="106" spans="1:37" hidden="1">
      <c r="A106" s="13">
        <v>1875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Y106" s="25">
        <v>20993</v>
      </c>
      <c r="Z106" s="40">
        <f t="shared" si="60"/>
        <v>0</v>
      </c>
      <c r="AA106" s="40">
        <f t="shared" si="61"/>
        <v>0</v>
      </c>
      <c r="AB106" s="40">
        <f t="shared" si="62"/>
        <v>0</v>
      </c>
      <c r="AC106" s="40">
        <f t="shared" si="63"/>
        <v>0</v>
      </c>
      <c r="AD106" s="40">
        <f t="shared" si="64"/>
        <v>0</v>
      </c>
      <c r="AE106" s="40">
        <f t="shared" si="65"/>
        <v>0</v>
      </c>
      <c r="AF106" s="40">
        <f t="shared" si="66"/>
        <v>0</v>
      </c>
      <c r="AG106" s="40">
        <f t="shared" si="67"/>
        <v>0</v>
      </c>
      <c r="AH106" s="40">
        <f t="shared" si="68"/>
        <v>0</v>
      </c>
      <c r="AI106" s="40">
        <f t="shared" si="69"/>
        <v>0</v>
      </c>
      <c r="AJ106" s="40">
        <f t="shared" si="70"/>
        <v>0</v>
      </c>
      <c r="AK106" s="28">
        <f t="shared" si="71"/>
        <v>0</v>
      </c>
    </row>
    <row r="107" spans="1:37" hidden="1">
      <c r="A107" s="13">
        <v>1874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Y107" s="25">
        <v>21617</v>
      </c>
      <c r="Z107" s="40">
        <f t="shared" si="60"/>
        <v>0</v>
      </c>
      <c r="AA107" s="40">
        <f t="shared" si="61"/>
        <v>0</v>
      </c>
      <c r="AB107" s="40">
        <f t="shared" si="62"/>
        <v>0</v>
      </c>
      <c r="AC107" s="40">
        <f t="shared" si="63"/>
        <v>0</v>
      </c>
      <c r="AD107" s="40">
        <f t="shared" si="64"/>
        <v>0</v>
      </c>
      <c r="AE107" s="40">
        <f t="shared" si="65"/>
        <v>0</v>
      </c>
      <c r="AF107" s="40">
        <f t="shared" si="66"/>
        <v>0</v>
      </c>
      <c r="AG107" s="40">
        <f t="shared" si="67"/>
        <v>0</v>
      </c>
      <c r="AH107" s="40">
        <f t="shared" si="68"/>
        <v>0</v>
      </c>
      <c r="AI107" s="40">
        <f t="shared" si="69"/>
        <v>0</v>
      </c>
      <c r="AJ107" s="40">
        <f t="shared" si="70"/>
        <v>0</v>
      </c>
      <c r="AK107" s="28">
        <f t="shared" si="71"/>
        <v>0</v>
      </c>
    </row>
    <row r="108" spans="1:37" hidden="1">
      <c r="A108" s="13">
        <v>1873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Y108" s="25">
        <v>20267</v>
      </c>
      <c r="Z108" s="40">
        <f t="shared" si="60"/>
        <v>0</v>
      </c>
      <c r="AA108" s="40">
        <f t="shared" si="61"/>
        <v>0</v>
      </c>
      <c r="AB108" s="40">
        <f t="shared" si="62"/>
        <v>0</v>
      </c>
      <c r="AC108" s="40">
        <f t="shared" si="63"/>
        <v>0</v>
      </c>
      <c r="AD108" s="40">
        <f t="shared" si="64"/>
        <v>0</v>
      </c>
      <c r="AE108" s="40">
        <f t="shared" si="65"/>
        <v>0</v>
      </c>
      <c r="AF108" s="40">
        <f t="shared" si="66"/>
        <v>0</v>
      </c>
      <c r="AG108" s="40">
        <f t="shared" si="67"/>
        <v>0</v>
      </c>
      <c r="AH108" s="40">
        <f t="shared" si="68"/>
        <v>0</v>
      </c>
      <c r="AI108" s="40">
        <f t="shared" si="69"/>
        <v>0</v>
      </c>
      <c r="AJ108" s="40">
        <f t="shared" si="70"/>
        <v>0</v>
      </c>
      <c r="AK108" s="28">
        <f t="shared" si="71"/>
        <v>0</v>
      </c>
    </row>
    <row r="109" spans="1:37" hidden="1">
      <c r="A109" s="13">
        <v>1872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Y109" s="25">
        <v>19879</v>
      </c>
      <c r="Z109" s="40">
        <f t="shared" si="60"/>
        <v>0</v>
      </c>
      <c r="AA109" s="40">
        <f t="shared" si="61"/>
        <v>0</v>
      </c>
      <c r="AB109" s="40">
        <f t="shared" si="62"/>
        <v>0</v>
      </c>
      <c r="AC109" s="40">
        <f t="shared" si="63"/>
        <v>0</v>
      </c>
      <c r="AD109" s="40">
        <f t="shared" si="64"/>
        <v>0</v>
      </c>
      <c r="AE109" s="40">
        <f t="shared" si="65"/>
        <v>0</v>
      </c>
      <c r="AF109" s="40">
        <f t="shared" si="66"/>
        <v>0</v>
      </c>
      <c r="AG109" s="40">
        <f t="shared" si="67"/>
        <v>0</v>
      </c>
      <c r="AH109" s="40">
        <f t="shared" si="68"/>
        <v>0</v>
      </c>
      <c r="AI109" s="40">
        <f t="shared" si="69"/>
        <v>0</v>
      </c>
      <c r="AJ109" s="40">
        <f t="shared" si="70"/>
        <v>0</v>
      </c>
      <c r="AK109" s="28">
        <f t="shared" si="71"/>
        <v>0</v>
      </c>
    </row>
    <row r="110" spans="1:37" hidden="1">
      <c r="A110" s="13">
        <v>1871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Z110" s="40" t="e">
        <f t="shared" si="60"/>
        <v>#DIV/0!</v>
      </c>
      <c r="AA110" s="40" t="e">
        <f t="shared" si="61"/>
        <v>#DIV/0!</v>
      </c>
      <c r="AB110" s="40" t="e">
        <f t="shared" si="62"/>
        <v>#DIV/0!</v>
      </c>
      <c r="AC110" s="40" t="e">
        <f t="shared" si="63"/>
        <v>#DIV/0!</v>
      </c>
      <c r="AD110" s="40" t="e">
        <f t="shared" si="64"/>
        <v>#DIV/0!</v>
      </c>
      <c r="AE110" s="40" t="e">
        <f t="shared" si="65"/>
        <v>#DIV/0!</v>
      </c>
      <c r="AF110" s="40" t="e">
        <f t="shared" si="66"/>
        <v>#DIV/0!</v>
      </c>
      <c r="AG110" s="40" t="e">
        <f t="shared" si="67"/>
        <v>#DIV/0!</v>
      </c>
      <c r="AH110" s="40" t="e">
        <f t="shared" si="68"/>
        <v>#DIV/0!</v>
      </c>
      <c r="AI110" s="40" t="e">
        <f t="shared" si="69"/>
        <v>#DIV/0!</v>
      </c>
      <c r="AJ110" s="40" t="e">
        <f t="shared" si="70"/>
        <v>#DIV/0!</v>
      </c>
      <c r="AK110" s="28" t="e">
        <f t="shared" si="71"/>
        <v>#DIV/0!</v>
      </c>
    </row>
    <row r="111" spans="1:37" hidden="1">
      <c r="A111" s="13">
        <v>1870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Z111" s="40" t="e">
        <f t="shared" si="60"/>
        <v>#DIV/0!</v>
      </c>
      <c r="AA111" s="40" t="e">
        <f t="shared" si="61"/>
        <v>#DIV/0!</v>
      </c>
      <c r="AB111" s="40" t="e">
        <f t="shared" si="62"/>
        <v>#DIV/0!</v>
      </c>
      <c r="AC111" s="40" t="e">
        <f t="shared" si="63"/>
        <v>#DIV/0!</v>
      </c>
      <c r="AD111" s="40" t="e">
        <f t="shared" si="64"/>
        <v>#DIV/0!</v>
      </c>
      <c r="AE111" s="40" t="e">
        <f t="shared" si="65"/>
        <v>#DIV/0!</v>
      </c>
      <c r="AF111" s="40" t="e">
        <f t="shared" si="66"/>
        <v>#DIV/0!</v>
      </c>
      <c r="AG111" s="40" t="e">
        <f t="shared" si="67"/>
        <v>#DIV/0!</v>
      </c>
      <c r="AH111" s="40" t="e">
        <f t="shared" si="68"/>
        <v>#DIV/0!</v>
      </c>
      <c r="AI111" s="40" t="e">
        <f t="shared" si="69"/>
        <v>#DIV/0!</v>
      </c>
      <c r="AJ111" s="40" t="e">
        <f t="shared" si="70"/>
        <v>#DIV/0!</v>
      </c>
      <c r="AK111" s="28" t="e">
        <f t="shared" si="71"/>
        <v>#DIV/0!</v>
      </c>
    </row>
    <row r="112" spans="1:37" hidden="1">
      <c r="A112" s="13">
        <v>1869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Z112" s="40" t="e">
        <f t="shared" si="60"/>
        <v>#DIV/0!</v>
      </c>
      <c r="AA112" s="40" t="e">
        <f t="shared" si="61"/>
        <v>#DIV/0!</v>
      </c>
      <c r="AB112" s="40" t="e">
        <f t="shared" si="62"/>
        <v>#DIV/0!</v>
      </c>
      <c r="AC112" s="40" t="e">
        <f t="shared" si="63"/>
        <v>#DIV/0!</v>
      </c>
      <c r="AD112" s="40" t="e">
        <f t="shared" si="64"/>
        <v>#DIV/0!</v>
      </c>
      <c r="AE112" s="40" t="e">
        <f t="shared" si="65"/>
        <v>#DIV/0!</v>
      </c>
      <c r="AF112" s="40" t="e">
        <f t="shared" si="66"/>
        <v>#DIV/0!</v>
      </c>
      <c r="AG112" s="40" t="e">
        <f t="shared" si="67"/>
        <v>#DIV/0!</v>
      </c>
      <c r="AH112" s="40" t="e">
        <f t="shared" si="68"/>
        <v>#DIV/0!</v>
      </c>
      <c r="AI112" s="40" t="e">
        <f t="shared" si="69"/>
        <v>#DIV/0!</v>
      </c>
      <c r="AJ112" s="40" t="e">
        <f t="shared" si="70"/>
        <v>#DIV/0!</v>
      </c>
      <c r="AK112" s="28" t="e">
        <f t="shared" si="71"/>
        <v>#DIV/0!</v>
      </c>
    </row>
    <row r="113" spans="1:37" hidden="1">
      <c r="A113" s="13">
        <v>1868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Z113" s="40" t="e">
        <f t="shared" si="60"/>
        <v>#DIV/0!</v>
      </c>
      <c r="AA113" s="40" t="e">
        <f t="shared" si="61"/>
        <v>#DIV/0!</v>
      </c>
      <c r="AB113" s="40" t="e">
        <f t="shared" si="62"/>
        <v>#DIV/0!</v>
      </c>
      <c r="AC113" s="40" t="e">
        <f t="shared" si="63"/>
        <v>#DIV/0!</v>
      </c>
      <c r="AD113" s="40" t="e">
        <f t="shared" si="64"/>
        <v>#DIV/0!</v>
      </c>
      <c r="AE113" s="40" t="e">
        <f t="shared" si="65"/>
        <v>#DIV/0!</v>
      </c>
      <c r="AF113" s="40" t="e">
        <f t="shared" si="66"/>
        <v>#DIV/0!</v>
      </c>
      <c r="AG113" s="40" t="e">
        <f t="shared" si="67"/>
        <v>#DIV/0!</v>
      </c>
      <c r="AH113" s="40" t="e">
        <f t="shared" si="68"/>
        <v>#DIV/0!</v>
      </c>
      <c r="AI113" s="40" t="e">
        <f t="shared" si="69"/>
        <v>#DIV/0!</v>
      </c>
      <c r="AJ113" s="40" t="e">
        <f t="shared" si="70"/>
        <v>#DIV/0!</v>
      </c>
      <c r="AK113" s="28" t="e">
        <f t="shared" si="71"/>
        <v>#DIV/0!</v>
      </c>
    </row>
    <row r="114" spans="1:37" hidden="1">
      <c r="A114" s="13">
        <v>1867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Z114" s="40" t="e">
        <f t="shared" si="60"/>
        <v>#DIV/0!</v>
      </c>
      <c r="AA114" s="40" t="e">
        <f t="shared" si="61"/>
        <v>#DIV/0!</v>
      </c>
      <c r="AB114" s="40" t="e">
        <f t="shared" si="62"/>
        <v>#DIV/0!</v>
      </c>
      <c r="AC114" s="40" t="e">
        <f t="shared" si="63"/>
        <v>#DIV/0!</v>
      </c>
      <c r="AD114" s="40" t="e">
        <f t="shared" si="64"/>
        <v>#DIV/0!</v>
      </c>
      <c r="AE114" s="40" t="e">
        <f t="shared" si="65"/>
        <v>#DIV/0!</v>
      </c>
      <c r="AF114" s="40" t="e">
        <f t="shared" si="66"/>
        <v>#DIV/0!</v>
      </c>
      <c r="AG114" s="40" t="e">
        <f t="shared" si="67"/>
        <v>#DIV/0!</v>
      </c>
      <c r="AH114" s="40" t="e">
        <f t="shared" si="68"/>
        <v>#DIV/0!</v>
      </c>
      <c r="AI114" s="40" t="e">
        <f t="shared" si="69"/>
        <v>#DIV/0!</v>
      </c>
      <c r="AJ114" s="40" t="e">
        <f t="shared" si="70"/>
        <v>#DIV/0!</v>
      </c>
      <c r="AK114" s="28" t="e">
        <f t="shared" si="71"/>
        <v>#DIV/0!</v>
      </c>
    </row>
    <row r="115" spans="1:37" hidden="1">
      <c r="A115" s="13">
        <v>1866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Z115" s="40" t="e">
        <f t="shared" si="60"/>
        <v>#DIV/0!</v>
      </c>
      <c r="AA115" s="40" t="e">
        <f t="shared" si="61"/>
        <v>#DIV/0!</v>
      </c>
      <c r="AB115" s="40" t="e">
        <f t="shared" si="62"/>
        <v>#DIV/0!</v>
      </c>
      <c r="AC115" s="40" t="e">
        <f t="shared" si="63"/>
        <v>#DIV/0!</v>
      </c>
      <c r="AD115" s="40" t="e">
        <f t="shared" si="64"/>
        <v>#DIV/0!</v>
      </c>
      <c r="AE115" s="40" t="e">
        <f t="shared" si="65"/>
        <v>#DIV/0!</v>
      </c>
      <c r="AF115" s="40" t="e">
        <f t="shared" si="66"/>
        <v>#DIV/0!</v>
      </c>
      <c r="AG115" s="40" t="e">
        <f t="shared" si="67"/>
        <v>#DIV/0!</v>
      </c>
      <c r="AH115" s="40" t="e">
        <f t="shared" si="68"/>
        <v>#DIV/0!</v>
      </c>
      <c r="AI115" s="40" t="e">
        <f t="shared" si="69"/>
        <v>#DIV/0!</v>
      </c>
      <c r="AJ115" s="40" t="e">
        <f t="shared" si="70"/>
        <v>#DIV/0!</v>
      </c>
      <c r="AK115" s="28" t="e">
        <f t="shared" si="71"/>
        <v>#DIV/0!</v>
      </c>
    </row>
    <row r="116" spans="1:37" hidden="1">
      <c r="A116" s="13">
        <v>1865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Z116" s="40" t="e">
        <f t="shared" si="60"/>
        <v>#DIV/0!</v>
      </c>
      <c r="AA116" s="40" t="e">
        <f t="shared" si="61"/>
        <v>#DIV/0!</v>
      </c>
      <c r="AB116" s="40" t="e">
        <f t="shared" si="62"/>
        <v>#DIV/0!</v>
      </c>
      <c r="AC116" s="40" t="e">
        <f t="shared" si="63"/>
        <v>#DIV/0!</v>
      </c>
      <c r="AD116" s="40" t="e">
        <f t="shared" si="64"/>
        <v>#DIV/0!</v>
      </c>
      <c r="AE116" s="40" t="e">
        <f t="shared" si="65"/>
        <v>#DIV/0!</v>
      </c>
      <c r="AF116" s="40" t="e">
        <f t="shared" si="66"/>
        <v>#DIV/0!</v>
      </c>
      <c r="AG116" s="40" t="e">
        <f t="shared" si="67"/>
        <v>#DIV/0!</v>
      </c>
      <c r="AH116" s="40" t="e">
        <f t="shared" si="68"/>
        <v>#DIV/0!</v>
      </c>
      <c r="AI116" s="40" t="e">
        <f t="shared" si="69"/>
        <v>#DIV/0!</v>
      </c>
      <c r="AJ116" s="40" t="e">
        <f t="shared" si="70"/>
        <v>#DIV/0!</v>
      </c>
      <c r="AK116" s="28" t="e">
        <f t="shared" si="71"/>
        <v>#DIV/0!</v>
      </c>
    </row>
    <row r="117" spans="1:37" hidden="1">
      <c r="A117" s="13">
        <v>1864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Z117" s="40" t="e">
        <f t="shared" si="60"/>
        <v>#DIV/0!</v>
      </c>
      <c r="AA117" s="40" t="e">
        <f t="shared" si="61"/>
        <v>#DIV/0!</v>
      </c>
      <c r="AB117" s="40" t="e">
        <f t="shared" si="62"/>
        <v>#DIV/0!</v>
      </c>
      <c r="AC117" s="40" t="e">
        <f t="shared" si="63"/>
        <v>#DIV/0!</v>
      </c>
      <c r="AD117" s="40" t="e">
        <f t="shared" si="64"/>
        <v>#DIV/0!</v>
      </c>
      <c r="AE117" s="40" t="e">
        <f t="shared" si="65"/>
        <v>#DIV/0!</v>
      </c>
      <c r="AF117" s="40" t="e">
        <f t="shared" si="66"/>
        <v>#DIV/0!</v>
      </c>
      <c r="AG117" s="40" t="e">
        <f t="shared" si="67"/>
        <v>#DIV/0!</v>
      </c>
      <c r="AH117" s="40" t="e">
        <f t="shared" si="68"/>
        <v>#DIV/0!</v>
      </c>
      <c r="AI117" s="40" t="e">
        <f t="shared" si="69"/>
        <v>#DIV/0!</v>
      </c>
      <c r="AJ117" s="40" t="e">
        <f t="shared" si="70"/>
        <v>#DIV/0!</v>
      </c>
      <c r="AK117" s="28" t="e">
        <f t="shared" si="71"/>
        <v>#DIV/0!</v>
      </c>
    </row>
    <row r="118" spans="1:37" hidden="1">
      <c r="A118" s="13">
        <v>1863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Z118" s="40" t="e">
        <f t="shared" si="60"/>
        <v>#DIV/0!</v>
      </c>
      <c r="AA118" s="40" t="e">
        <f t="shared" si="61"/>
        <v>#DIV/0!</v>
      </c>
      <c r="AB118" s="40" t="e">
        <f t="shared" si="62"/>
        <v>#DIV/0!</v>
      </c>
      <c r="AC118" s="40" t="e">
        <f t="shared" si="63"/>
        <v>#DIV/0!</v>
      </c>
      <c r="AD118" s="40" t="e">
        <f t="shared" si="64"/>
        <v>#DIV/0!</v>
      </c>
      <c r="AE118" s="40" t="e">
        <f t="shared" si="65"/>
        <v>#DIV/0!</v>
      </c>
      <c r="AF118" s="40" t="e">
        <f t="shared" si="66"/>
        <v>#DIV/0!</v>
      </c>
      <c r="AG118" s="40" t="e">
        <f t="shared" si="67"/>
        <v>#DIV/0!</v>
      </c>
      <c r="AH118" s="40" t="e">
        <f t="shared" si="68"/>
        <v>#DIV/0!</v>
      </c>
      <c r="AI118" s="40" t="e">
        <f t="shared" si="69"/>
        <v>#DIV/0!</v>
      </c>
      <c r="AJ118" s="40" t="e">
        <f t="shared" si="70"/>
        <v>#DIV/0!</v>
      </c>
      <c r="AK118" s="28" t="e">
        <f t="shared" si="71"/>
        <v>#DIV/0!</v>
      </c>
    </row>
    <row r="119" spans="1:37" hidden="1">
      <c r="A119" s="13">
        <v>1862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Z119" s="40" t="e">
        <f t="shared" si="60"/>
        <v>#DIV/0!</v>
      </c>
      <c r="AA119" s="40" t="e">
        <f t="shared" si="61"/>
        <v>#DIV/0!</v>
      </c>
      <c r="AB119" s="40" t="e">
        <f t="shared" si="62"/>
        <v>#DIV/0!</v>
      </c>
      <c r="AC119" s="40" t="e">
        <f t="shared" si="63"/>
        <v>#DIV/0!</v>
      </c>
      <c r="AD119" s="40" t="e">
        <f t="shared" si="64"/>
        <v>#DIV/0!</v>
      </c>
      <c r="AE119" s="40" t="e">
        <f t="shared" si="65"/>
        <v>#DIV/0!</v>
      </c>
      <c r="AF119" s="40" t="e">
        <f t="shared" si="66"/>
        <v>#DIV/0!</v>
      </c>
      <c r="AG119" s="40" t="e">
        <f t="shared" si="67"/>
        <v>#DIV/0!</v>
      </c>
      <c r="AH119" s="40" t="e">
        <f t="shared" si="68"/>
        <v>#DIV/0!</v>
      </c>
      <c r="AI119" s="40" t="e">
        <f t="shared" si="69"/>
        <v>#DIV/0!</v>
      </c>
      <c r="AJ119" s="40" t="e">
        <f t="shared" si="70"/>
        <v>#DIV/0!</v>
      </c>
      <c r="AK119" s="28" t="e">
        <f t="shared" si="71"/>
        <v>#DIV/0!</v>
      </c>
    </row>
    <row r="120" spans="1:37" hidden="1">
      <c r="A120" s="13">
        <v>1861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Z120" s="40" t="e">
        <f t="shared" si="60"/>
        <v>#DIV/0!</v>
      </c>
      <c r="AA120" s="40" t="e">
        <f t="shared" si="61"/>
        <v>#DIV/0!</v>
      </c>
      <c r="AB120" s="40" t="e">
        <f t="shared" si="62"/>
        <v>#DIV/0!</v>
      </c>
      <c r="AC120" s="40" t="e">
        <f t="shared" si="63"/>
        <v>#DIV/0!</v>
      </c>
      <c r="AD120" s="40" t="e">
        <f t="shared" si="64"/>
        <v>#DIV/0!</v>
      </c>
      <c r="AE120" s="40" t="e">
        <f t="shared" si="65"/>
        <v>#DIV/0!</v>
      </c>
      <c r="AF120" s="40" t="e">
        <f t="shared" si="66"/>
        <v>#DIV/0!</v>
      </c>
      <c r="AG120" s="40" t="e">
        <f t="shared" si="67"/>
        <v>#DIV/0!</v>
      </c>
      <c r="AH120" s="40" t="e">
        <f t="shared" si="68"/>
        <v>#DIV/0!</v>
      </c>
      <c r="AI120" s="40" t="e">
        <f t="shared" si="69"/>
        <v>#DIV/0!</v>
      </c>
      <c r="AJ120" s="40" t="e">
        <f t="shared" si="70"/>
        <v>#DIV/0!</v>
      </c>
      <c r="AK120" s="28" t="e">
        <f t="shared" si="71"/>
        <v>#DIV/0!</v>
      </c>
    </row>
    <row r="121" spans="1:37" hidden="1">
      <c r="A121" s="13">
        <v>1860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Z121" s="40" t="e">
        <f t="shared" si="60"/>
        <v>#DIV/0!</v>
      </c>
      <c r="AA121" s="40" t="e">
        <f t="shared" si="61"/>
        <v>#DIV/0!</v>
      </c>
      <c r="AB121" s="40" t="e">
        <f t="shared" si="62"/>
        <v>#DIV/0!</v>
      </c>
      <c r="AC121" s="40" t="e">
        <f t="shared" si="63"/>
        <v>#DIV/0!</v>
      </c>
      <c r="AD121" s="40" t="e">
        <f t="shared" si="64"/>
        <v>#DIV/0!</v>
      </c>
      <c r="AE121" s="40" t="e">
        <f t="shared" si="65"/>
        <v>#DIV/0!</v>
      </c>
      <c r="AF121" s="40" t="e">
        <f t="shared" si="66"/>
        <v>#DIV/0!</v>
      </c>
      <c r="AG121" s="40" t="e">
        <f t="shared" si="67"/>
        <v>#DIV/0!</v>
      </c>
      <c r="AH121" s="40" t="e">
        <f t="shared" si="68"/>
        <v>#DIV/0!</v>
      </c>
      <c r="AI121" s="40" t="e">
        <f t="shared" si="69"/>
        <v>#DIV/0!</v>
      </c>
      <c r="AJ121" s="40" t="e">
        <f t="shared" si="70"/>
        <v>#DIV/0!</v>
      </c>
      <c r="AK121" s="28" t="e">
        <f t="shared" si="71"/>
        <v>#DIV/0!</v>
      </c>
    </row>
    <row r="122" spans="1:37" hidden="1">
      <c r="A122" s="13">
        <v>1859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Z122" s="40" t="e">
        <f t="shared" si="60"/>
        <v>#DIV/0!</v>
      </c>
      <c r="AA122" s="40" t="e">
        <f t="shared" si="61"/>
        <v>#DIV/0!</v>
      </c>
      <c r="AB122" s="40" t="e">
        <f t="shared" si="62"/>
        <v>#DIV/0!</v>
      </c>
      <c r="AC122" s="40" t="e">
        <f t="shared" si="63"/>
        <v>#DIV/0!</v>
      </c>
      <c r="AD122" s="40" t="e">
        <f t="shared" si="64"/>
        <v>#DIV/0!</v>
      </c>
      <c r="AE122" s="40" t="e">
        <f t="shared" si="65"/>
        <v>#DIV/0!</v>
      </c>
      <c r="AF122" s="40" t="e">
        <f t="shared" si="66"/>
        <v>#DIV/0!</v>
      </c>
      <c r="AG122" s="40" t="e">
        <f t="shared" si="67"/>
        <v>#DIV/0!</v>
      </c>
      <c r="AH122" s="40" t="e">
        <f t="shared" si="68"/>
        <v>#DIV/0!</v>
      </c>
      <c r="AI122" s="40" t="e">
        <f t="shared" si="69"/>
        <v>#DIV/0!</v>
      </c>
      <c r="AJ122" s="40" t="e">
        <f t="shared" si="70"/>
        <v>#DIV/0!</v>
      </c>
      <c r="AK122" s="28" t="e">
        <f t="shared" si="71"/>
        <v>#DIV/0!</v>
      </c>
    </row>
    <row r="123" spans="1:37" hidden="1">
      <c r="A123" s="13">
        <v>1858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Z123" s="40" t="e">
        <f t="shared" si="60"/>
        <v>#DIV/0!</v>
      </c>
      <c r="AA123" s="40" t="e">
        <f t="shared" si="61"/>
        <v>#DIV/0!</v>
      </c>
      <c r="AB123" s="40" t="e">
        <f t="shared" si="62"/>
        <v>#DIV/0!</v>
      </c>
      <c r="AC123" s="40" t="e">
        <f t="shared" si="63"/>
        <v>#DIV/0!</v>
      </c>
      <c r="AD123" s="40" t="e">
        <f t="shared" si="64"/>
        <v>#DIV/0!</v>
      </c>
      <c r="AE123" s="40" t="e">
        <f t="shared" si="65"/>
        <v>#DIV/0!</v>
      </c>
      <c r="AF123" s="40" t="e">
        <f t="shared" si="66"/>
        <v>#DIV/0!</v>
      </c>
      <c r="AG123" s="40" t="e">
        <f t="shared" si="67"/>
        <v>#DIV/0!</v>
      </c>
      <c r="AH123" s="40" t="e">
        <f t="shared" si="68"/>
        <v>#DIV/0!</v>
      </c>
      <c r="AI123" s="40" t="e">
        <f t="shared" si="69"/>
        <v>#DIV/0!</v>
      </c>
      <c r="AJ123" s="40" t="e">
        <f t="shared" si="70"/>
        <v>#DIV/0!</v>
      </c>
      <c r="AK123" s="28" t="e">
        <f t="shared" si="71"/>
        <v>#DIV/0!</v>
      </c>
    </row>
    <row r="124" spans="1:37" hidden="1">
      <c r="A124" s="13">
        <v>1857</v>
      </c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Z124" s="40" t="e">
        <f t="shared" si="60"/>
        <v>#DIV/0!</v>
      </c>
      <c r="AA124" s="40" t="e">
        <f t="shared" si="61"/>
        <v>#DIV/0!</v>
      </c>
      <c r="AB124" s="40" t="e">
        <f t="shared" si="62"/>
        <v>#DIV/0!</v>
      </c>
      <c r="AC124" s="40" t="e">
        <f t="shared" si="63"/>
        <v>#DIV/0!</v>
      </c>
      <c r="AD124" s="40" t="e">
        <f t="shared" si="64"/>
        <v>#DIV/0!</v>
      </c>
      <c r="AE124" s="40" t="e">
        <f t="shared" si="65"/>
        <v>#DIV/0!</v>
      </c>
      <c r="AF124" s="40" t="e">
        <f t="shared" si="66"/>
        <v>#DIV/0!</v>
      </c>
      <c r="AG124" s="40" t="e">
        <f t="shared" si="67"/>
        <v>#DIV/0!</v>
      </c>
      <c r="AH124" s="40" t="e">
        <f t="shared" si="68"/>
        <v>#DIV/0!</v>
      </c>
      <c r="AI124" s="40" t="e">
        <f t="shared" si="69"/>
        <v>#DIV/0!</v>
      </c>
      <c r="AJ124" s="40" t="e">
        <f t="shared" si="70"/>
        <v>#DIV/0!</v>
      </c>
      <c r="AK124" s="28" t="e">
        <f t="shared" si="71"/>
        <v>#DIV/0!</v>
      </c>
    </row>
    <row r="125" spans="1:37" hidden="1">
      <c r="A125" s="13">
        <v>1856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Z125" s="40" t="e">
        <f t="shared" si="60"/>
        <v>#DIV/0!</v>
      </c>
      <c r="AA125" s="40" t="e">
        <f t="shared" si="61"/>
        <v>#DIV/0!</v>
      </c>
      <c r="AB125" s="40" t="e">
        <f t="shared" si="62"/>
        <v>#DIV/0!</v>
      </c>
      <c r="AC125" s="40" t="e">
        <f t="shared" si="63"/>
        <v>#DIV/0!</v>
      </c>
      <c r="AD125" s="40" t="e">
        <f t="shared" si="64"/>
        <v>#DIV/0!</v>
      </c>
      <c r="AE125" s="40" t="e">
        <f t="shared" si="65"/>
        <v>#DIV/0!</v>
      </c>
      <c r="AF125" s="40" t="e">
        <f t="shared" si="66"/>
        <v>#DIV/0!</v>
      </c>
      <c r="AG125" s="40" t="e">
        <f t="shared" si="67"/>
        <v>#DIV/0!</v>
      </c>
      <c r="AH125" s="40" t="e">
        <f t="shared" si="68"/>
        <v>#DIV/0!</v>
      </c>
      <c r="AI125" s="40" t="e">
        <f t="shared" si="69"/>
        <v>#DIV/0!</v>
      </c>
      <c r="AJ125" s="40" t="e">
        <f t="shared" si="70"/>
        <v>#DIV/0!</v>
      </c>
      <c r="AK125" s="28" t="e">
        <f t="shared" si="71"/>
        <v>#DIV/0!</v>
      </c>
    </row>
    <row r="126" spans="1:37" hidden="1">
      <c r="A126" s="13">
        <v>1855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Z126" s="40" t="e">
        <f t="shared" si="60"/>
        <v>#DIV/0!</v>
      </c>
      <c r="AA126" s="40" t="e">
        <f t="shared" si="61"/>
        <v>#DIV/0!</v>
      </c>
      <c r="AB126" s="40" t="e">
        <f t="shared" si="62"/>
        <v>#DIV/0!</v>
      </c>
      <c r="AC126" s="40" t="e">
        <f t="shared" si="63"/>
        <v>#DIV/0!</v>
      </c>
      <c r="AD126" s="40" t="e">
        <f t="shared" si="64"/>
        <v>#DIV/0!</v>
      </c>
      <c r="AE126" s="40" t="e">
        <f t="shared" si="65"/>
        <v>#DIV/0!</v>
      </c>
      <c r="AF126" s="40" t="e">
        <f t="shared" si="66"/>
        <v>#DIV/0!</v>
      </c>
      <c r="AG126" s="40" t="e">
        <f t="shared" si="67"/>
        <v>#DIV/0!</v>
      </c>
      <c r="AH126" s="40" t="e">
        <f t="shared" si="68"/>
        <v>#DIV/0!</v>
      </c>
      <c r="AI126" s="40" t="e">
        <f t="shared" si="69"/>
        <v>#DIV/0!</v>
      </c>
      <c r="AJ126" s="40" t="e">
        <f t="shared" si="70"/>
        <v>#DIV/0!</v>
      </c>
      <c r="AK126" s="28" t="e">
        <f t="shared" si="71"/>
        <v>#DIV/0!</v>
      </c>
    </row>
    <row r="127" spans="1:37" hidden="1">
      <c r="A127" s="13">
        <v>1854</v>
      </c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Z127" s="40" t="e">
        <f t="shared" si="60"/>
        <v>#DIV/0!</v>
      </c>
      <c r="AA127" s="40" t="e">
        <f t="shared" si="61"/>
        <v>#DIV/0!</v>
      </c>
      <c r="AB127" s="40" t="e">
        <f t="shared" si="62"/>
        <v>#DIV/0!</v>
      </c>
      <c r="AC127" s="40" t="e">
        <f t="shared" si="63"/>
        <v>#DIV/0!</v>
      </c>
      <c r="AD127" s="40" t="e">
        <f t="shared" si="64"/>
        <v>#DIV/0!</v>
      </c>
      <c r="AE127" s="40" t="e">
        <f t="shared" si="65"/>
        <v>#DIV/0!</v>
      </c>
      <c r="AF127" s="40" t="e">
        <f t="shared" si="66"/>
        <v>#DIV/0!</v>
      </c>
      <c r="AG127" s="40" t="e">
        <f t="shared" si="67"/>
        <v>#DIV/0!</v>
      </c>
      <c r="AH127" s="40" t="e">
        <f t="shared" si="68"/>
        <v>#DIV/0!</v>
      </c>
      <c r="AI127" s="40" t="e">
        <f t="shared" si="69"/>
        <v>#DIV/0!</v>
      </c>
      <c r="AJ127" s="40" t="e">
        <f t="shared" si="70"/>
        <v>#DIV/0!</v>
      </c>
      <c r="AK127" s="28" t="e">
        <f t="shared" si="71"/>
        <v>#DIV/0!</v>
      </c>
    </row>
    <row r="128" spans="1:37" hidden="1">
      <c r="A128" s="13">
        <v>1853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Z128" s="40" t="e">
        <f t="shared" si="60"/>
        <v>#DIV/0!</v>
      </c>
      <c r="AA128" s="40" t="e">
        <f t="shared" si="61"/>
        <v>#DIV/0!</v>
      </c>
      <c r="AB128" s="40" t="e">
        <f t="shared" si="62"/>
        <v>#DIV/0!</v>
      </c>
      <c r="AC128" s="40" t="e">
        <f t="shared" si="63"/>
        <v>#DIV/0!</v>
      </c>
      <c r="AD128" s="40" t="e">
        <f t="shared" si="64"/>
        <v>#DIV/0!</v>
      </c>
      <c r="AE128" s="40" t="e">
        <f t="shared" si="65"/>
        <v>#DIV/0!</v>
      </c>
      <c r="AF128" s="40" t="e">
        <f t="shared" si="66"/>
        <v>#DIV/0!</v>
      </c>
      <c r="AG128" s="40" t="e">
        <f t="shared" si="67"/>
        <v>#DIV/0!</v>
      </c>
      <c r="AH128" s="40" t="e">
        <f t="shared" si="68"/>
        <v>#DIV/0!</v>
      </c>
      <c r="AI128" s="40" t="e">
        <f t="shared" si="69"/>
        <v>#DIV/0!</v>
      </c>
      <c r="AJ128" s="40" t="e">
        <f t="shared" si="70"/>
        <v>#DIV/0!</v>
      </c>
      <c r="AK128" s="28" t="e">
        <f t="shared" si="71"/>
        <v>#DIV/0!</v>
      </c>
    </row>
    <row r="129" spans="1:41" hidden="1">
      <c r="A129" s="13">
        <v>1852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Z129" s="40" t="e">
        <f t="shared" si="60"/>
        <v>#DIV/0!</v>
      </c>
      <c r="AA129" s="40" t="e">
        <f t="shared" si="61"/>
        <v>#DIV/0!</v>
      </c>
      <c r="AB129" s="40" t="e">
        <f t="shared" si="62"/>
        <v>#DIV/0!</v>
      </c>
      <c r="AC129" s="40" t="e">
        <f t="shared" si="63"/>
        <v>#DIV/0!</v>
      </c>
      <c r="AD129" s="40" t="e">
        <f t="shared" si="64"/>
        <v>#DIV/0!</v>
      </c>
      <c r="AE129" s="40" t="e">
        <f t="shared" si="65"/>
        <v>#DIV/0!</v>
      </c>
      <c r="AF129" s="40" t="e">
        <f t="shared" si="66"/>
        <v>#DIV/0!</v>
      </c>
      <c r="AG129" s="40" t="e">
        <f t="shared" si="67"/>
        <v>#DIV/0!</v>
      </c>
      <c r="AH129" s="40" t="e">
        <f t="shared" si="68"/>
        <v>#DIV/0!</v>
      </c>
      <c r="AI129" s="40" t="e">
        <f t="shared" si="69"/>
        <v>#DIV/0!</v>
      </c>
      <c r="AJ129" s="40" t="e">
        <f t="shared" si="70"/>
        <v>#DIV/0!</v>
      </c>
      <c r="AK129" s="28" t="e">
        <f t="shared" si="71"/>
        <v>#DIV/0!</v>
      </c>
    </row>
    <row r="130" spans="1:41" hidden="1">
      <c r="A130" s="13">
        <v>1851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Z130" s="40" t="e">
        <f t="shared" si="60"/>
        <v>#DIV/0!</v>
      </c>
      <c r="AA130" s="40" t="e">
        <f t="shared" si="61"/>
        <v>#DIV/0!</v>
      </c>
      <c r="AB130" s="40" t="e">
        <f t="shared" si="62"/>
        <v>#DIV/0!</v>
      </c>
      <c r="AC130" s="40" t="e">
        <f t="shared" si="63"/>
        <v>#DIV/0!</v>
      </c>
      <c r="AD130" s="40" t="e">
        <f t="shared" si="64"/>
        <v>#DIV/0!</v>
      </c>
      <c r="AE130" s="40" t="e">
        <f t="shared" si="65"/>
        <v>#DIV/0!</v>
      </c>
      <c r="AF130" s="40" t="e">
        <f t="shared" si="66"/>
        <v>#DIV/0!</v>
      </c>
      <c r="AG130" s="40" t="e">
        <f t="shared" si="67"/>
        <v>#DIV/0!</v>
      </c>
      <c r="AH130" s="40" t="e">
        <f t="shared" si="68"/>
        <v>#DIV/0!</v>
      </c>
      <c r="AI130" s="40" t="e">
        <f t="shared" si="69"/>
        <v>#DIV/0!</v>
      </c>
      <c r="AJ130" s="40" t="e">
        <f t="shared" si="70"/>
        <v>#DIV/0!</v>
      </c>
      <c r="AK130" s="28" t="e">
        <f t="shared" si="71"/>
        <v>#DIV/0!</v>
      </c>
    </row>
    <row r="131" spans="1:41">
      <c r="A131" s="13">
        <v>1850</v>
      </c>
      <c r="B131" s="82" t="s">
        <v>70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</row>
    <row r="132" spans="1:41">
      <c r="B132" s="15" t="s">
        <v>129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X132" s="15" t="s">
        <v>129</v>
      </c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15" t="s">
        <v>129</v>
      </c>
      <c r="AL132" s="40"/>
      <c r="AM132" s="40"/>
      <c r="AN132" s="40"/>
      <c r="AO132" s="40"/>
    </row>
    <row r="133" spans="1:41">
      <c r="B133" s="66" t="s">
        <v>71</v>
      </c>
      <c r="C133" s="67"/>
      <c r="D133" s="67"/>
      <c r="E133" s="67"/>
      <c r="F133" s="67"/>
      <c r="G133" s="67"/>
      <c r="H133" s="67"/>
      <c r="I133" s="67"/>
      <c r="J133" s="67"/>
      <c r="K133" s="7"/>
      <c r="L133" s="8"/>
      <c r="M133" s="1" t="s">
        <v>72</v>
      </c>
      <c r="N133" s="6" t="s">
        <v>103</v>
      </c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10" t="s">
        <v>22</v>
      </c>
      <c r="Z133" s="6" t="s">
        <v>74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19" t="s">
        <v>75</v>
      </c>
      <c r="AK133" s="8"/>
    </row>
    <row r="134" spans="1:41">
      <c r="B134" s="68"/>
      <c r="C134" s="68" t="s">
        <v>43</v>
      </c>
      <c r="D134" s="68" t="s">
        <v>44</v>
      </c>
      <c r="E134" s="68" t="s">
        <v>45</v>
      </c>
      <c r="F134" s="68" t="s">
        <v>46</v>
      </c>
      <c r="G134" s="68" t="s">
        <v>47</v>
      </c>
      <c r="H134" s="68" t="s">
        <v>48</v>
      </c>
      <c r="I134" s="68"/>
      <c r="J134" s="68" t="s">
        <v>49</v>
      </c>
      <c r="K134" s="10" t="s">
        <v>50</v>
      </c>
      <c r="L134" s="21" t="s">
        <v>51</v>
      </c>
      <c r="M134" s="10" t="s">
        <v>104</v>
      </c>
      <c r="N134" s="10"/>
      <c r="O134" s="10" t="s">
        <v>43</v>
      </c>
      <c r="P134" s="10" t="s">
        <v>44</v>
      </c>
      <c r="Q134" s="10" t="s">
        <v>45</v>
      </c>
      <c r="R134" s="10" t="s">
        <v>46</v>
      </c>
      <c r="S134" s="10" t="s">
        <v>47</v>
      </c>
      <c r="T134" s="10" t="s">
        <v>48</v>
      </c>
      <c r="U134" s="10"/>
      <c r="V134" s="10" t="s">
        <v>49</v>
      </c>
      <c r="W134" s="10" t="s">
        <v>50</v>
      </c>
      <c r="X134" s="10" t="s">
        <v>50</v>
      </c>
      <c r="Y134" s="10" t="s">
        <v>53</v>
      </c>
      <c r="Z134" s="10"/>
      <c r="AA134" s="10" t="s">
        <v>43</v>
      </c>
      <c r="AB134" s="10" t="s">
        <v>44</v>
      </c>
      <c r="AC134" s="10" t="s">
        <v>45</v>
      </c>
      <c r="AD134" s="10" t="s">
        <v>46</v>
      </c>
      <c r="AE134" s="10" t="s">
        <v>47</v>
      </c>
      <c r="AF134" s="10" t="s">
        <v>48</v>
      </c>
      <c r="AG134" s="10"/>
      <c r="AH134" s="10" t="s">
        <v>49</v>
      </c>
      <c r="AI134" s="10" t="s">
        <v>50</v>
      </c>
      <c r="AJ134" s="21" t="s">
        <v>51</v>
      </c>
      <c r="AK134" s="10" t="s">
        <v>105</v>
      </c>
    </row>
    <row r="135" spans="1:41">
      <c r="B135" s="68" t="s">
        <v>54</v>
      </c>
      <c r="C135" s="68" t="s">
        <v>55</v>
      </c>
      <c r="D135" s="68" t="s">
        <v>56</v>
      </c>
      <c r="E135" s="68" t="s">
        <v>57</v>
      </c>
      <c r="F135" s="68" t="s">
        <v>58</v>
      </c>
      <c r="G135" s="68" t="s">
        <v>59</v>
      </c>
      <c r="H135" s="68" t="s">
        <v>60</v>
      </c>
      <c r="I135" s="68" t="s">
        <v>61</v>
      </c>
      <c r="J135" s="68" t="s">
        <v>62</v>
      </c>
      <c r="K135" s="10" t="s">
        <v>63</v>
      </c>
      <c r="L135" s="21" t="s">
        <v>64</v>
      </c>
      <c r="M135" s="10" t="s">
        <v>131</v>
      </c>
      <c r="N135" s="10" t="s">
        <v>54</v>
      </c>
      <c r="O135" s="10" t="s">
        <v>55</v>
      </c>
      <c r="P135" s="10" t="s">
        <v>56</v>
      </c>
      <c r="Q135" s="10" t="s">
        <v>57</v>
      </c>
      <c r="R135" s="10" t="s">
        <v>58</v>
      </c>
      <c r="S135" s="10" t="s">
        <v>59</v>
      </c>
      <c r="T135" s="10" t="s">
        <v>60</v>
      </c>
      <c r="U135" s="10" t="s">
        <v>61</v>
      </c>
      <c r="V135" s="10" t="s">
        <v>62</v>
      </c>
      <c r="W135" s="10" t="s">
        <v>63</v>
      </c>
      <c r="X135" s="10" t="s">
        <v>63</v>
      </c>
      <c r="Y135" s="10" t="s">
        <v>66</v>
      </c>
      <c r="Z135" s="10" t="s">
        <v>54</v>
      </c>
      <c r="AA135" s="10" t="s">
        <v>55</v>
      </c>
      <c r="AB135" s="10" t="s">
        <v>56</v>
      </c>
      <c r="AC135" s="10" t="s">
        <v>57</v>
      </c>
      <c r="AD135" s="10" t="s">
        <v>58</v>
      </c>
      <c r="AE135" s="10" t="s">
        <v>59</v>
      </c>
      <c r="AF135" s="10" t="s">
        <v>60</v>
      </c>
      <c r="AG135" s="10" t="s">
        <v>61</v>
      </c>
      <c r="AH135" s="10" t="s">
        <v>62</v>
      </c>
      <c r="AI135" s="10" t="s">
        <v>63</v>
      </c>
      <c r="AJ135" s="21" t="s">
        <v>64</v>
      </c>
      <c r="AK135" s="10" t="s">
        <v>67</v>
      </c>
    </row>
    <row r="136" spans="1:41">
      <c r="A136" s="13">
        <v>1975</v>
      </c>
      <c r="B136" s="40">
        <v>9.1</v>
      </c>
      <c r="C136" s="40"/>
      <c r="D136" s="40">
        <v>4.3</v>
      </c>
      <c r="E136" s="40">
        <v>4.3</v>
      </c>
      <c r="F136" s="40">
        <v>9.6999999999999993</v>
      </c>
      <c r="G136" s="40">
        <v>24</v>
      </c>
      <c r="H136" s="40">
        <v>6</v>
      </c>
      <c r="I136" s="40">
        <v>2.2000000000000002</v>
      </c>
      <c r="J136" s="40">
        <v>17.3</v>
      </c>
      <c r="K136" s="40">
        <v>4</v>
      </c>
      <c r="L136" s="58">
        <f t="shared" ref="L136:L163" si="72">100-SUM(B136:K136)</f>
        <v>19.099999999999994</v>
      </c>
      <c r="M136" s="61">
        <v>353709</v>
      </c>
      <c r="N136" s="25">
        <f t="shared" ref="N136:N163" si="73">B136*$M136/100</f>
        <v>32187.519</v>
      </c>
      <c r="O136" s="25">
        <f t="shared" ref="O136:O163" si="74">C136*$M136/100</f>
        <v>0</v>
      </c>
      <c r="P136" s="25">
        <f t="shared" ref="P136:P163" si="75">D136*$M136/100</f>
        <v>15209.486999999999</v>
      </c>
      <c r="Q136" s="25">
        <f t="shared" ref="Q136:Q163" si="76">E136*$M136/100</f>
        <v>15209.486999999999</v>
      </c>
      <c r="R136" s="25">
        <f t="shared" ref="R136:R163" si="77">F136*$M136/100</f>
        <v>34309.773000000001</v>
      </c>
      <c r="S136" s="25">
        <f t="shared" ref="S136:S163" si="78">G136*$M136/100</f>
        <v>84890.16</v>
      </c>
      <c r="T136" s="25">
        <f t="shared" ref="T136:T163" si="79">H136*$M136/100</f>
        <v>21222.54</v>
      </c>
      <c r="U136" s="25">
        <f t="shared" ref="U136:U163" si="80">I136*$M136/100</f>
        <v>7781.5980000000009</v>
      </c>
      <c r="V136" s="25">
        <f t="shared" ref="V136:V163" si="81">J136*$M136/100</f>
        <v>61191.656999999999</v>
      </c>
      <c r="W136" s="25">
        <f t="shared" ref="W136:W163" si="82">K136*$M136/100</f>
        <v>14148.36</v>
      </c>
      <c r="X136" s="25">
        <f t="shared" ref="X136:X163" si="83">L136*$M136/100</f>
        <v>67558.41899999998</v>
      </c>
      <c r="Y136" s="25">
        <v>1030020</v>
      </c>
      <c r="Z136" s="40">
        <f t="shared" ref="Z136:Z161" si="84">100*N136/$Y136</f>
        <v>3.1249411661909479</v>
      </c>
      <c r="AA136" s="40">
        <f t="shared" ref="AA136:AA161" si="85">100*O136/$Y136</f>
        <v>0</v>
      </c>
      <c r="AB136" s="40">
        <f t="shared" ref="AB136:AB161" si="86">100*P136/$Y136</f>
        <v>1.476620551057261</v>
      </c>
      <c r="AC136" s="40">
        <f t="shared" ref="AC136:AC161" si="87">100*Q136/$Y136</f>
        <v>1.476620551057261</v>
      </c>
      <c r="AD136" s="40">
        <f t="shared" ref="AD136:AD161" si="88">100*R136/$Y136</f>
        <v>3.3309812430826589</v>
      </c>
      <c r="AE136" s="40">
        <f t="shared" ref="AE136:AE161" si="89">100*S136/$Y136</f>
        <v>8.2416030756684329</v>
      </c>
      <c r="AF136" s="40">
        <f t="shared" ref="AF136:AF161" si="90">100*T136/$Y136</f>
        <v>2.0604007689171082</v>
      </c>
      <c r="AG136" s="40">
        <f t="shared" ref="AG136:AG161" si="91">100*U136/$Y136</f>
        <v>0.75548028193627315</v>
      </c>
      <c r="AH136" s="40">
        <f t="shared" ref="AH136:AH161" si="92">100*V136/$Y136</f>
        <v>5.940822217044329</v>
      </c>
      <c r="AI136" s="40">
        <f t="shared" ref="AI136:AI161" si="93">100*W136/$Y136</f>
        <v>1.3736005126114057</v>
      </c>
      <c r="AJ136" s="40">
        <f t="shared" ref="AJ136:AJ161" si="94">100*X136/$Y136</f>
        <v>6.5589424477194598</v>
      </c>
      <c r="AK136" s="28">
        <f t="shared" ref="AK136:AK161" si="95">SUM(Z136:AJ136)</f>
        <v>34.340012815285135</v>
      </c>
    </row>
    <row r="137" spans="1:41">
      <c r="A137" s="13">
        <v>1974</v>
      </c>
      <c r="B137" s="40">
        <v>9.8000000000000007</v>
      </c>
      <c r="C137" s="40"/>
      <c r="D137" s="40">
        <v>4.4000000000000004</v>
      </c>
      <c r="E137" s="40">
        <v>4.4000000000000004</v>
      </c>
      <c r="F137" s="40">
        <v>10.6</v>
      </c>
      <c r="G137" s="40">
        <v>19.600000000000001</v>
      </c>
      <c r="H137" s="40">
        <v>6.3</v>
      </c>
      <c r="I137" s="40">
        <v>2.5</v>
      </c>
      <c r="J137" s="40">
        <v>17.8</v>
      </c>
      <c r="K137" s="40">
        <v>3.9</v>
      </c>
      <c r="L137" s="58">
        <f t="shared" si="72"/>
        <v>20.699999999999989</v>
      </c>
      <c r="M137" s="61">
        <v>314496</v>
      </c>
      <c r="N137" s="25">
        <f t="shared" si="73"/>
        <v>30820.608000000004</v>
      </c>
      <c r="O137" s="25">
        <f t="shared" si="74"/>
        <v>0</v>
      </c>
      <c r="P137" s="25">
        <f t="shared" si="75"/>
        <v>13837.824000000001</v>
      </c>
      <c r="Q137" s="25">
        <f t="shared" si="76"/>
        <v>13837.824000000001</v>
      </c>
      <c r="R137" s="25">
        <f t="shared" si="77"/>
        <v>33336.576000000001</v>
      </c>
      <c r="S137" s="25">
        <f t="shared" si="78"/>
        <v>61641.216000000008</v>
      </c>
      <c r="T137" s="25">
        <f t="shared" si="79"/>
        <v>19813.248</v>
      </c>
      <c r="U137" s="25">
        <f t="shared" si="80"/>
        <v>7862.4</v>
      </c>
      <c r="V137" s="25">
        <f t="shared" si="81"/>
        <v>55980.288</v>
      </c>
      <c r="W137" s="25">
        <f t="shared" si="82"/>
        <v>12265.343999999999</v>
      </c>
      <c r="X137" s="25">
        <f t="shared" si="83"/>
        <v>65100.671999999962</v>
      </c>
      <c r="Y137" s="25">
        <v>987130</v>
      </c>
      <c r="Z137" s="40">
        <f t="shared" si="84"/>
        <v>3.1222440813266745</v>
      </c>
      <c r="AA137" s="40">
        <f t="shared" si="85"/>
        <v>0</v>
      </c>
      <c r="AB137" s="40">
        <f t="shared" si="86"/>
        <v>1.4018238732487112</v>
      </c>
      <c r="AC137" s="40">
        <f t="shared" si="87"/>
        <v>1.4018238732487112</v>
      </c>
      <c r="AD137" s="40">
        <f t="shared" si="88"/>
        <v>3.3771211491900766</v>
      </c>
      <c r="AE137" s="40">
        <f t="shared" si="89"/>
        <v>6.2444881626533491</v>
      </c>
      <c r="AF137" s="40">
        <f t="shared" si="90"/>
        <v>2.0071569094242907</v>
      </c>
      <c r="AG137" s="40">
        <f t="shared" si="91"/>
        <v>0.79649083707313117</v>
      </c>
      <c r="AH137" s="40">
        <f t="shared" si="92"/>
        <v>5.6710147599606939</v>
      </c>
      <c r="AI137" s="40">
        <f t="shared" si="93"/>
        <v>1.2425257058340846</v>
      </c>
      <c r="AJ137" s="40">
        <f t="shared" si="94"/>
        <v>6.5949441309655228</v>
      </c>
      <c r="AK137" s="28">
        <f t="shared" si="95"/>
        <v>31.859633482925243</v>
      </c>
    </row>
    <row r="138" spans="1:41">
      <c r="A138" s="13">
        <v>1973</v>
      </c>
      <c r="B138" s="40">
        <v>9.8000000000000007</v>
      </c>
      <c r="C138" s="40"/>
      <c r="D138" s="40">
        <v>4.3</v>
      </c>
      <c r="E138" s="40">
        <v>5</v>
      </c>
      <c r="F138" s="40">
        <v>11.2</v>
      </c>
      <c r="G138" s="40">
        <v>18.8</v>
      </c>
      <c r="H138" s="40">
        <v>6</v>
      </c>
      <c r="I138" s="40">
        <v>2.2999999999999998</v>
      </c>
      <c r="J138" s="40">
        <v>17.3</v>
      </c>
      <c r="K138" s="40">
        <v>3.7</v>
      </c>
      <c r="L138" s="58">
        <f t="shared" si="72"/>
        <v>21.599999999999994</v>
      </c>
      <c r="M138" s="61">
        <v>277665</v>
      </c>
      <c r="N138" s="25">
        <f t="shared" si="73"/>
        <v>27211.17</v>
      </c>
      <c r="O138" s="25">
        <f t="shared" si="74"/>
        <v>0</v>
      </c>
      <c r="P138" s="25">
        <f t="shared" si="75"/>
        <v>11939.594999999999</v>
      </c>
      <c r="Q138" s="25">
        <f t="shared" si="76"/>
        <v>13883.25</v>
      </c>
      <c r="R138" s="25">
        <f t="shared" si="77"/>
        <v>31098.48</v>
      </c>
      <c r="S138" s="25">
        <f t="shared" si="78"/>
        <v>52201.02</v>
      </c>
      <c r="T138" s="25">
        <f t="shared" si="79"/>
        <v>16659.900000000001</v>
      </c>
      <c r="U138" s="25">
        <f t="shared" si="80"/>
        <v>6386.2950000000001</v>
      </c>
      <c r="V138" s="25">
        <f t="shared" si="81"/>
        <v>48036.044999999998</v>
      </c>
      <c r="W138" s="25">
        <f t="shared" si="82"/>
        <v>10273.605</v>
      </c>
      <c r="X138" s="25">
        <f t="shared" si="83"/>
        <v>59975.639999999985</v>
      </c>
      <c r="Y138" s="25">
        <v>918600</v>
      </c>
      <c r="Z138" s="40">
        <f t="shared" si="84"/>
        <v>2.9622436316133247</v>
      </c>
      <c r="AA138" s="40">
        <f t="shared" si="85"/>
        <v>0</v>
      </c>
      <c r="AB138" s="40">
        <f t="shared" si="86"/>
        <v>1.2997599608099282</v>
      </c>
      <c r="AC138" s="40">
        <f t="shared" si="87"/>
        <v>1.5113487916394512</v>
      </c>
      <c r="AD138" s="40">
        <f t="shared" si="88"/>
        <v>3.3854212932723708</v>
      </c>
      <c r="AE138" s="40">
        <f t="shared" si="89"/>
        <v>5.6826714565643375</v>
      </c>
      <c r="AF138" s="40">
        <f t="shared" si="90"/>
        <v>1.8136185499673418</v>
      </c>
      <c r="AG138" s="40">
        <f t="shared" si="91"/>
        <v>0.69522044415414763</v>
      </c>
      <c r="AH138" s="40">
        <f t="shared" si="92"/>
        <v>5.2292668190725013</v>
      </c>
      <c r="AI138" s="40">
        <f t="shared" si="93"/>
        <v>1.118398105813194</v>
      </c>
      <c r="AJ138" s="40">
        <f t="shared" si="94"/>
        <v>6.529026779882428</v>
      </c>
      <c r="AK138" s="28">
        <f t="shared" si="95"/>
        <v>30.226975832789027</v>
      </c>
    </row>
    <row r="139" spans="1:41">
      <c r="A139" s="13">
        <v>1972</v>
      </c>
      <c r="B139" s="40">
        <v>9.9</v>
      </c>
      <c r="C139" s="40"/>
      <c r="D139" s="40">
        <v>4.0999999999999996</v>
      </c>
      <c r="E139" s="40">
        <v>52</v>
      </c>
      <c r="F139" s="40">
        <v>11.6</v>
      </c>
      <c r="G139" s="40">
        <v>20</v>
      </c>
      <c r="H139" s="40">
        <v>5.9</v>
      </c>
      <c r="I139" s="40">
        <v>2.2999999999999998</v>
      </c>
      <c r="J139" s="40">
        <v>16.899999999999999</v>
      </c>
      <c r="K139" s="40">
        <v>3.4</v>
      </c>
      <c r="L139" s="58">
        <f t="shared" si="72"/>
        <v>-26.099999999999994</v>
      </c>
      <c r="M139" s="61">
        <v>251272</v>
      </c>
      <c r="N139" s="25">
        <f t="shared" si="73"/>
        <v>24875.928000000004</v>
      </c>
      <c r="O139" s="25">
        <f t="shared" si="74"/>
        <v>0</v>
      </c>
      <c r="P139" s="25">
        <f t="shared" si="75"/>
        <v>10302.152</v>
      </c>
      <c r="Q139" s="25">
        <f t="shared" si="76"/>
        <v>130661.44</v>
      </c>
      <c r="R139" s="25">
        <f t="shared" si="77"/>
        <v>29147.551999999996</v>
      </c>
      <c r="S139" s="25">
        <f t="shared" si="78"/>
        <v>50254.400000000001</v>
      </c>
      <c r="T139" s="25">
        <f t="shared" si="79"/>
        <v>14825.048000000001</v>
      </c>
      <c r="U139" s="25">
        <f t="shared" si="80"/>
        <v>5779.2559999999994</v>
      </c>
      <c r="V139" s="25">
        <f t="shared" si="81"/>
        <v>42464.968000000001</v>
      </c>
      <c r="W139" s="25">
        <f t="shared" si="82"/>
        <v>8543.2479999999996</v>
      </c>
      <c r="X139" s="25">
        <f t="shared" si="83"/>
        <v>-65581.991999999984</v>
      </c>
      <c r="Y139" s="25">
        <v>825990</v>
      </c>
      <c r="Z139" s="40">
        <f t="shared" si="84"/>
        <v>3.0116500199760292</v>
      </c>
      <c r="AA139" s="40">
        <f t="shared" si="85"/>
        <v>0</v>
      </c>
      <c r="AB139" s="40">
        <f t="shared" si="86"/>
        <v>1.2472489981718906</v>
      </c>
      <c r="AC139" s="40">
        <f t="shared" si="87"/>
        <v>15.818767781692273</v>
      </c>
      <c r="AD139" s="40">
        <f t="shared" si="88"/>
        <v>3.5288020436082759</v>
      </c>
      <c r="AE139" s="40">
        <f t="shared" si="89"/>
        <v>6.0841414544970274</v>
      </c>
      <c r="AF139" s="40">
        <f t="shared" si="90"/>
        <v>1.7948217290766233</v>
      </c>
      <c r="AG139" s="40">
        <f t="shared" si="91"/>
        <v>0.69967626726715815</v>
      </c>
      <c r="AH139" s="40">
        <f t="shared" si="92"/>
        <v>5.1410995290499883</v>
      </c>
      <c r="AI139" s="40">
        <f t="shared" si="93"/>
        <v>1.0343040472644947</v>
      </c>
      <c r="AJ139" s="40">
        <f t="shared" si="94"/>
        <v>-7.9398045981186192</v>
      </c>
      <c r="AK139" s="28">
        <f t="shared" si="95"/>
        <v>30.420707272485139</v>
      </c>
    </row>
    <row r="140" spans="1:41">
      <c r="A140" s="13">
        <v>1971</v>
      </c>
      <c r="B140" s="40">
        <v>9.6999999999999993</v>
      </c>
      <c r="C140" s="40"/>
      <c r="D140" s="40">
        <v>4.0999999999999996</v>
      </c>
      <c r="E140" s="40">
        <v>5.4</v>
      </c>
      <c r="F140" s="40">
        <v>12.3</v>
      </c>
      <c r="G140" s="40">
        <v>20.100000000000001</v>
      </c>
      <c r="H140" s="40">
        <v>5.6</v>
      </c>
      <c r="I140" s="40">
        <v>2.1</v>
      </c>
      <c r="J140" s="40">
        <v>16.600000000000001</v>
      </c>
      <c r="K140" s="40">
        <v>3.3</v>
      </c>
      <c r="L140" s="58">
        <f t="shared" si="72"/>
        <v>20.799999999999997</v>
      </c>
      <c r="M140" s="61">
        <v>225182</v>
      </c>
      <c r="N140" s="25">
        <f t="shared" si="73"/>
        <v>21842.653999999999</v>
      </c>
      <c r="O140" s="25">
        <f t="shared" si="74"/>
        <v>0</v>
      </c>
      <c r="P140" s="25">
        <f t="shared" si="75"/>
        <v>9232.4619999999995</v>
      </c>
      <c r="Q140" s="25">
        <f t="shared" si="76"/>
        <v>12159.828000000001</v>
      </c>
      <c r="R140" s="25">
        <f t="shared" si="77"/>
        <v>27697.386000000002</v>
      </c>
      <c r="S140" s="25">
        <f t="shared" si="78"/>
        <v>45261.582000000002</v>
      </c>
      <c r="T140" s="25">
        <f t="shared" si="79"/>
        <v>12610.191999999999</v>
      </c>
      <c r="U140" s="25">
        <f t="shared" si="80"/>
        <v>4728.8220000000001</v>
      </c>
      <c r="V140" s="25">
        <f t="shared" si="81"/>
        <v>37380.212</v>
      </c>
      <c r="W140" s="25">
        <f t="shared" si="82"/>
        <v>7431.0059999999994</v>
      </c>
      <c r="X140" s="25">
        <f t="shared" si="83"/>
        <v>46837.856</v>
      </c>
      <c r="Y140" s="25">
        <v>754880</v>
      </c>
      <c r="Z140" s="40">
        <f t="shared" si="84"/>
        <v>2.8935266532428994</v>
      </c>
      <c r="AA140" s="40">
        <f t="shared" si="85"/>
        <v>0</v>
      </c>
      <c r="AB140" s="40">
        <f t="shared" si="86"/>
        <v>1.2230370389995759</v>
      </c>
      <c r="AC140" s="40">
        <f t="shared" si="87"/>
        <v>1.6108292708774905</v>
      </c>
      <c r="AD140" s="40">
        <f t="shared" si="88"/>
        <v>3.6691111169987285</v>
      </c>
      <c r="AE140" s="40">
        <f t="shared" si="89"/>
        <v>5.995864508266215</v>
      </c>
      <c r="AF140" s="40">
        <f t="shared" si="90"/>
        <v>1.6704896142433234</v>
      </c>
      <c r="AG140" s="40">
        <f t="shared" si="91"/>
        <v>0.62643360534124626</v>
      </c>
      <c r="AH140" s="40">
        <f t="shared" si="92"/>
        <v>4.9518084993641374</v>
      </c>
      <c r="AI140" s="40">
        <f t="shared" si="93"/>
        <v>0.98439566553624414</v>
      </c>
      <c r="AJ140" s="40">
        <f t="shared" si="94"/>
        <v>6.2046757100466294</v>
      </c>
      <c r="AK140" s="28">
        <f t="shared" si="95"/>
        <v>29.83017168291649</v>
      </c>
    </row>
    <row r="141" spans="1:41">
      <c r="A141" s="13">
        <v>1970</v>
      </c>
      <c r="B141" s="40">
        <v>10.1</v>
      </c>
      <c r="C141" s="40"/>
      <c r="D141" s="40">
        <v>4</v>
      </c>
      <c r="E141" s="40">
        <v>7.3</v>
      </c>
      <c r="F141" s="40">
        <v>12.3</v>
      </c>
      <c r="G141" s="40">
        <v>20.6</v>
      </c>
      <c r="H141" s="40">
        <v>5.2</v>
      </c>
      <c r="I141" s="40">
        <v>2.2000000000000002</v>
      </c>
      <c r="J141" s="40">
        <v>15.1</v>
      </c>
      <c r="K141" s="40">
        <v>3.4</v>
      </c>
      <c r="L141" s="58">
        <f t="shared" si="72"/>
        <v>19.799999999999983</v>
      </c>
      <c r="M141" s="61">
        <v>196330</v>
      </c>
      <c r="N141" s="25">
        <f t="shared" si="73"/>
        <v>19829.330000000002</v>
      </c>
      <c r="O141" s="25">
        <f t="shared" si="74"/>
        <v>0</v>
      </c>
      <c r="P141" s="25">
        <f t="shared" si="75"/>
        <v>7853.2</v>
      </c>
      <c r="Q141" s="25">
        <f t="shared" si="76"/>
        <v>14332.09</v>
      </c>
      <c r="R141" s="25">
        <f t="shared" si="77"/>
        <v>24148.59</v>
      </c>
      <c r="S141" s="25">
        <f t="shared" si="78"/>
        <v>40443.980000000003</v>
      </c>
      <c r="T141" s="25">
        <f t="shared" si="79"/>
        <v>10209.16</v>
      </c>
      <c r="U141" s="25">
        <f t="shared" si="80"/>
        <v>4319.26</v>
      </c>
      <c r="V141" s="25">
        <f t="shared" si="81"/>
        <v>29645.83</v>
      </c>
      <c r="W141" s="25">
        <f t="shared" si="82"/>
        <v>6675.22</v>
      </c>
      <c r="X141" s="25">
        <f t="shared" si="83"/>
        <v>38873.339999999967</v>
      </c>
      <c r="Y141" s="25">
        <v>678750</v>
      </c>
      <c r="Z141" s="40">
        <f t="shared" si="84"/>
        <v>2.9214482504604056</v>
      </c>
      <c r="AA141" s="40">
        <f t="shared" si="85"/>
        <v>0</v>
      </c>
      <c r="AB141" s="40">
        <f t="shared" si="86"/>
        <v>1.1570092081031307</v>
      </c>
      <c r="AC141" s="40">
        <f t="shared" si="87"/>
        <v>2.1115418047882137</v>
      </c>
      <c r="AD141" s="40">
        <f t="shared" si="88"/>
        <v>3.5578033149171269</v>
      </c>
      <c r="AE141" s="40">
        <f t="shared" si="89"/>
        <v>5.9585974217311239</v>
      </c>
      <c r="AF141" s="40">
        <f t="shared" si="90"/>
        <v>1.50411197053407</v>
      </c>
      <c r="AG141" s="40">
        <f t="shared" si="91"/>
        <v>0.63635506445672196</v>
      </c>
      <c r="AH141" s="40">
        <f t="shared" si="92"/>
        <v>4.3677097605893183</v>
      </c>
      <c r="AI141" s="40">
        <f t="shared" si="93"/>
        <v>0.98345782688766115</v>
      </c>
      <c r="AJ141" s="40">
        <f t="shared" si="94"/>
        <v>5.7271955801104921</v>
      </c>
      <c r="AK141" s="28">
        <f t="shared" si="95"/>
        <v>28.925230202578266</v>
      </c>
    </row>
    <row r="142" spans="1:41">
      <c r="A142" s="13">
        <v>1969</v>
      </c>
      <c r="B142" s="40">
        <v>11.4</v>
      </c>
      <c r="C142" s="40"/>
      <c r="D142" s="40">
        <v>4</v>
      </c>
      <c r="E142" s="40">
        <v>7.4</v>
      </c>
      <c r="F142" s="40">
        <v>11.9</v>
      </c>
      <c r="G142" s="40">
        <v>21.3</v>
      </c>
      <c r="H142" s="40">
        <v>4.8</v>
      </c>
      <c r="I142" s="40">
        <v>2.1</v>
      </c>
      <c r="J142" s="40">
        <v>14</v>
      </c>
      <c r="K142" s="40">
        <v>3.4</v>
      </c>
      <c r="L142" s="58">
        <f t="shared" si="72"/>
        <v>19.699999999999989</v>
      </c>
      <c r="M142" s="61">
        <v>174723</v>
      </c>
      <c r="N142" s="25">
        <f t="shared" si="73"/>
        <v>19918.421999999999</v>
      </c>
      <c r="O142" s="25">
        <f t="shared" si="74"/>
        <v>0</v>
      </c>
      <c r="P142" s="25">
        <f t="shared" si="75"/>
        <v>6988.92</v>
      </c>
      <c r="Q142" s="25">
        <f t="shared" si="76"/>
        <v>12929.502</v>
      </c>
      <c r="R142" s="25">
        <f t="shared" si="77"/>
        <v>20792.037</v>
      </c>
      <c r="S142" s="25">
        <f t="shared" si="78"/>
        <v>37215.998999999996</v>
      </c>
      <c r="T142" s="25">
        <f t="shared" si="79"/>
        <v>8386.7039999999997</v>
      </c>
      <c r="U142" s="25">
        <f t="shared" si="80"/>
        <v>3669.183</v>
      </c>
      <c r="V142" s="25">
        <f t="shared" si="81"/>
        <v>24461.22</v>
      </c>
      <c r="W142" s="25">
        <f t="shared" si="82"/>
        <v>5940.5819999999994</v>
      </c>
      <c r="X142" s="25">
        <f t="shared" si="83"/>
        <v>34420.430999999982</v>
      </c>
      <c r="Y142" s="25">
        <v>596950</v>
      </c>
      <c r="Z142" s="40">
        <f t="shared" si="84"/>
        <v>3.3366985509674176</v>
      </c>
      <c r="AA142" s="40">
        <f t="shared" si="85"/>
        <v>0</v>
      </c>
      <c r="AB142" s="40">
        <f t="shared" si="86"/>
        <v>1.1707714213920764</v>
      </c>
      <c r="AC142" s="40">
        <f t="shared" si="87"/>
        <v>2.1659271295753411</v>
      </c>
      <c r="AD142" s="40">
        <f t="shared" si="88"/>
        <v>3.483044978641427</v>
      </c>
      <c r="AE142" s="40">
        <f t="shared" si="89"/>
        <v>6.2343578189128062</v>
      </c>
      <c r="AF142" s="40">
        <f t="shared" si="90"/>
        <v>1.4049257056704918</v>
      </c>
      <c r="AG142" s="40">
        <f t="shared" si="91"/>
        <v>0.61465499623084008</v>
      </c>
      <c r="AH142" s="40">
        <f t="shared" si="92"/>
        <v>4.0976999748722678</v>
      </c>
      <c r="AI142" s="40">
        <f t="shared" si="93"/>
        <v>0.99515570818326482</v>
      </c>
      <c r="AJ142" s="40">
        <f t="shared" si="94"/>
        <v>5.766049250355973</v>
      </c>
      <c r="AK142" s="28">
        <f t="shared" si="95"/>
        <v>29.269285534801906</v>
      </c>
    </row>
    <row r="143" spans="1:41">
      <c r="A143" s="13">
        <v>1968</v>
      </c>
      <c r="B143" s="40">
        <v>11</v>
      </c>
      <c r="C143" s="40"/>
      <c r="D143" s="40">
        <v>4</v>
      </c>
      <c r="E143" s="40">
        <v>7.5</v>
      </c>
      <c r="F143" s="40">
        <v>11.9</v>
      </c>
      <c r="G143" s="40">
        <v>22.6</v>
      </c>
      <c r="H143" s="40">
        <v>4.8</v>
      </c>
      <c r="I143" s="40">
        <v>4</v>
      </c>
      <c r="J143" s="40">
        <v>13.4</v>
      </c>
      <c r="K143" s="40">
        <v>3.4</v>
      </c>
      <c r="L143" s="58">
        <f t="shared" si="72"/>
        <v>17.399999999999991</v>
      </c>
      <c r="M143" s="61">
        <v>159190</v>
      </c>
      <c r="N143" s="25">
        <f t="shared" si="73"/>
        <v>17510.900000000001</v>
      </c>
      <c r="O143" s="25">
        <f t="shared" si="74"/>
        <v>0</v>
      </c>
      <c r="P143" s="25">
        <f t="shared" si="75"/>
        <v>6367.6</v>
      </c>
      <c r="Q143" s="25">
        <f t="shared" si="76"/>
        <v>11939.25</v>
      </c>
      <c r="R143" s="25">
        <f t="shared" si="77"/>
        <v>18943.61</v>
      </c>
      <c r="S143" s="25">
        <f t="shared" si="78"/>
        <v>35976.94</v>
      </c>
      <c r="T143" s="25">
        <f t="shared" si="79"/>
        <v>7641.12</v>
      </c>
      <c r="U143" s="25">
        <f t="shared" si="80"/>
        <v>6367.6</v>
      </c>
      <c r="V143" s="25">
        <f t="shared" si="81"/>
        <v>21331.46</v>
      </c>
      <c r="W143" s="25">
        <f t="shared" si="82"/>
        <v>5412.46</v>
      </c>
      <c r="X143" s="25">
        <f t="shared" si="83"/>
        <v>27699.059999999987</v>
      </c>
      <c r="Y143" s="25">
        <v>534900</v>
      </c>
      <c r="Z143" s="40">
        <f t="shared" si="84"/>
        <v>3.2736773228640872</v>
      </c>
      <c r="AA143" s="40">
        <f t="shared" si="85"/>
        <v>0</v>
      </c>
      <c r="AB143" s="40">
        <f t="shared" si="86"/>
        <v>1.1904281174051226</v>
      </c>
      <c r="AC143" s="40">
        <f t="shared" si="87"/>
        <v>2.2320527201346048</v>
      </c>
      <c r="AD143" s="40">
        <f t="shared" si="88"/>
        <v>3.5415236492802391</v>
      </c>
      <c r="AE143" s="40">
        <f t="shared" si="89"/>
        <v>6.7259188633389417</v>
      </c>
      <c r="AF143" s="40">
        <f t="shared" si="90"/>
        <v>1.428513740886147</v>
      </c>
      <c r="AG143" s="40">
        <f t="shared" si="91"/>
        <v>1.1904281174051226</v>
      </c>
      <c r="AH143" s="40">
        <f t="shared" si="92"/>
        <v>3.9879341933071601</v>
      </c>
      <c r="AI143" s="40">
        <f t="shared" si="93"/>
        <v>1.0118638997943541</v>
      </c>
      <c r="AJ143" s="40">
        <f t="shared" si="94"/>
        <v>5.1783623107122798</v>
      </c>
      <c r="AK143" s="28">
        <f t="shared" si="95"/>
        <v>29.760702935128059</v>
      </c>
    </row>
    <row r="144" spans="1:41">
      <c r="A144" s="13">
        <v>1967</v>
      </c>
      <c r="B144" s="40">
        <v>13.5</v>
      </c>
      <c r="C144" s="40"/>
      <c r="D144" s="40">
        <v>3.8</v>
      </c>
      <c r="E144" s="40">
        <v>6.6</v>
      </c>
      <c r="F144" s="40">
        <v>11.5</v>
      </c>
      <c r="G144" s="40">
        <v>22.4</v>
      </c>
      <c r="H144" s="40">
        <v>4.5999999999999996</v>
      </c>
      <c r="I144" s="40">
        <v>4.4000000000000004</v>
      </c>
      <c r="J144" s="40">
        <v>12.8</v>
      </c>
      <c r="K144" s="40">
        <v>3.3</v>
      </c>
      <c r="L144" s="58">
        <f t="shared" si="72"/>
        <v>17.100000000000009</v>
      </c>
      <c r="M144" s="61">
        <v>155944</v>
      </c>
      <c r="N144" s="25">
        <f t="shared" si="73"/>
        <v>21052.44</v>
      </c>
      <c r="O144" s="25">
        <f t="shared" si="74"/>
        <v>0</v>
      </c>
      <c r="P144" s="25">
        <f t="shared" si="75"/>
        <v>5925.8719999999994</v>
      </c>
      <c r="Q144" s="25">
        <f t="shared" si="76"/>
        <v>10292.303999999998</v>
      </c>
      <c r="R144" s="25">
        <f t="shared" si="77"/>
        <v>17933.560000000001</v>
      </c>
      <c r="S144" s="25">
        <f t="shared" si="78"/>
        <v>34931.455999999998</v>
      </c>
      <c r="T144" s="25">
        <f t="shared" si="79"/>
        <v>7173.4239999999991</v>
      </c>
      <c r="U144" s="25">
        <f t="shared" si="80"/>
        <v>6861.536000000001</v>
      </c>
      <c r="V144" s="25">
        <f t="shared" si="81"/>
        <v>19960.832000000002</v>
      </c>
      <c r="W144" s="25">
        <f t="shared" si="82"/>
        <v>5146.1519999999991</v>
      </c>
      <c r="X144" s="25">
        <f t="shared" si="83"/>
        <v>26666.424000000014</v>
      </c>
      <c r="Y144" s="25">
        <v>494460</v>
      </c>
      <c r="Z144" s="40">
        <f t="shared" si="84"/>
        <v>4.2576629049872592</v>
      </c>
      <c r="AA144" s="40">
        <f t="shared" si="85"/>
        <v>0</v>
      </c>
      <c r="AB144" s="40">
        <f t="shared" si="86"/>
        <v>1.1984532621445616</v>
      </c>
      <c r="AC144" s="40">
        <f t="shared" si="87"/>
        <v>2.0815240868826597</v>
      </c>
      <c r="AD144" s="40">
        <f t="shared" si="88"/>
        <v>3.6268980301743321</v>
      </c>
      <c r="AE144" s="40">
        <f t="shared" si="89"/>
        <v>7.0645665979047845</v>
      </c>
      <c r="AF144" s="40">
        <f t="shared" si="90"/>
        <v>1.4507592120697324</v>
      </c>
      <c r="AG144" s="40">
        <f t="shared" si="91"/>
        <v>1.38768272458844</v>
      </c>
      <c r="AH144" s="40">
        <f t="shared" si="92"/>
        <v>4.0368951988027346</v>
      </c>
      <c r="AI144" s="40">
        <f t="shared" si="93"/>
        <v>1.0407620434413298</v>
      </c>
      <c r="AJ144" s="40">
        <f t="shared" si="94"/>
        <v>5.3930396796505304</v>
      </c>
      <c r="AK144" s="28">
        <f t="shared" si="95"/>
        <v>31.538243740646365</v>
      </c>
    </row>
    <row r="145" spans="1:37">
      <c r="A145" s="13">
        <v>1966</v>
      </c>
      <c r="B145" s="40">
        <v>13.3</v>
      </c>
      <c r="C145" s="40"/>
      <c r="D145" s="40">
        <v>3.9</v>
      </c>
      <c r="E145" s="40">
        <v>6.7</v>
      </c>
      <c r="F145" s="40">
        <v>11.8</v>
      </c>
      <c r="G145" s="40">
        <v>22.1</v>
      </c>
      <c r="H145" s="40">
        <v>4.7</v>
      </c>
      <c r="I145" s="40">
        <v>4.9000000000000004</v>
      </c>
      <c r="J145" s="40">
        <v>12.9</v>
      </c>
      <c r="K145" s="40">
        <v>2.8</v>
      </c>
      <c r="L145" s="58">
        <f t="shared" si="72"/>
        <v>16.899999999999991</v>
      </c>
      <c r="M145" s="61">
        <v>146722</v>
      </c>
      <c r="N145" s="25">
        <f t="shared" si="73"/>
        <v>19514.026000000002</v>
      </c>
      <c r="O145" s="25">
        <f t="shared" si="74"/>
        <v>0</v>
      </c>
      <c r="P145" s="25">
        <f t="shared" si="75"/>
        <v>5722.1579999999994</v>
      </c>
      <c r="Q145" s="25">
        <f t="shared" si="76"/>
        <v>9830.3739999999998</v>
      </c>
      <c r="R145" s="25">
        <f t="shared" si="77"/>
        <v>17313.196</v>
      </c>
      <c r="S145" s="25">
        <f t="shared" si="78"/>
        <v>32425.562000000002</v>
      </c>
      <c r="T145" s="25">
        <f t="shared" si="79"/>
        <v>6895.9340000000002</v>
      </c>
      <c r="U145" s="25">
        <f t="shared" si="80"/>
        <v>7189.3780000000006</v>
      </c>
      <c r="V145" s="25">
        <f t="shared" si="81"/>
        <v>18927.137999999999</v>
      </c>
      <c r="W145" s="25">
        <f t="shared" si="82"/>
        <v>4108.2159999999994</v>
      </c>
      <c r="X145" s="25">
        <f t="shared" si="83"/>
        <v>24796.017999999989</v>
      </c>
      <c r="Y145" s="25">
        <v>488340</v>
      </c>
      <c r="Z145" s="40">
        <f t="shared" si="84"/>
        <v>3.9959917270753986</v>
      </c>
      <c r="AA145" s="40">
        <f t="shared" si="85"/>
        <v>0</v>
      </c>
      <c r="AB145" s="40">
        <f t="shared" si="86"/>
        <v>1.1717569726010566</v>
      </c>
      <c r="AC145" s="40">
        <f t="shared" si="87"/>
        <v>2.0130183888274562</v>
      </c>
      <c r="AD145" s="40">
        <f t="shared" si="88"/>
        <v>3.5453159683826843</v>
      </c>
      <c r="AE145" s="40">
        <f t="shared" si="89"/>
        <v>6.639956178072655</v>
      </c>
      <c r="AF145" s="40">
        <f t="shared" si="90"/>
        <v>1.4121173772371709</v>
      </c>
      <c r="AG145" s="40">
        <f t="shared" si="91"/>
        <v>1.4722074783961994</v>
      </c>
      <c r="AH145" s="40">
        <f t="shared" si="92"/>
        <v>3.8758115247573408</v>
      </c>
      <c r="AI145" s="40">
        <f t="shared" si="93"/>
        <v>0.84126141622639949</v>
      </c>
      <c r="AJ145" s="40">
        <f t="shared" si="94"/>
        <v>5.0776135479379096</v>
      </c>
      <c r="AK145" s="28">
        <f t="shared" si="95"/>
        <v>30.045050579514275</v>
      </c>
    </row>
    <row r="146" spans="1:37">
      <c r="A146" s="13">
        <v>1965</v>
      </c>
      <c r="B146" s="40">
        <v>13.4</v>
      </c>
      <c r="C146" s="40"/>
      <c r="D146" s="40">
        <v>3.8</v>
      </c>
      <c r="E146" s="40">
        <v>7.3</v>
      </c>
      <c r="F146" s="40">
        <v>12</v>
      </c>
      <c r="G146" s="40">
        <v>22.3</v>
      </c>
      <c r="H146" s="40">
        <v>4.5</v>
      </c>
      <c r="I146" s="40">
        <v>5.3</v>
      </c>
      <c r="J146" s="40">
        <v>12.4</v>
      </c>
      <c r="K146" s="40">
        <v>2.2999999999999998</v>
      </c>
      <c r="L146" s="58">
        <f t="shared" si="72"/>
        <v>16.700000000000003</v>
      </c>
      <c r="M146" s="61">
        <v>140581</v>
      </c>
      <c r="N146" s="25">
        <f t="shared" si="73"/>
        <v>18837.854000000003</v>
      </c>
      <c r="O146" s="25">
        <f t="shared" si="74"/>
        <v>0</v>
      </c>
      <c r="P146" s="25">
        <f t="shared" si="75"/>
        <v>5342.0779999999995</v>
      </c>
      <c r="Q146" s="25">
        <f t="shared" si="76"/>
        <v>10262.412999999999</v>
      </c>
      <c r="R146" s="25">
        <f t="shared" si="77"/>
        <v>16869.72</v>
      </c>
      <c r="S146" s="25">
        <f t="shared" si="78"/>
        <v>31349.563000000002</v>
      </c>
      <c r="T146" s="25">
        <f t="shared" si="79"/>
        <v>6326.1450000000004</v>
      </c>
      <c r="U146" s="25">
        <f t="shared" si="80"/>
        <v>7450.7929999999997</v>
      </c>
      <c r="V146" s="25">
        <f t="shared" si="81"/>
        <v>17432.044000000002</v>
      </c>
      <c r="W146" s="25">
        <f t="shared" si="82"/>
        <v>3233.3629999999998</v>
      </c>
      <c r="X146" s="25">
        <f t="shared" si="83"/>
        <v>23477.027000000002</v>
      </c>
      <c r="Y146" s="25">
        <v>459270</v>
      </c>
      <c r="Z146" s="40">
        <f t="shared" si="84"/>
        <v>4.1016948635878689</v>
      </c>
      <c r="AA146" s="40">
        <f t="shared" si="85"/>
        <v>0</v>
      </c>
      <c r="AB146" s="40">
        <f t="shared" si="86"/>
        <v>1.1631672001219324</v>
      </c>
      <c r="AC146" s="40">
        <f t="shared" si="87"/>
        <v>2.2345054107605544</v>
      </c>
      <c r="AD146" s="40">
        <f t="shared" si="88"/>
        <v>3.673159579332419</v>
      </c>
      <c r="AE146" s="40">
        <f t="shared" si="89"/>
        <v>6.8259548849260794</v>
      </c>
      <c r="AF146" s="40">
        <f t="shared" si="90"/>
        <v>1.377434842249657</v>
      </c>
      <c r="AG146" s="40">
        <f t="shared" si="91"/>
        <v>1.6223121475384847</v>
      </c>
      <c r="AH146" s="40">
        <f t="shared" si="92"/>
        <v>3.7955982319768333</v>
      </c>
      <c r="AI146" s="40">
        <f t="shared" si="93"/>
        <v>0.70402225270538021</v>
      </c>
      <c r="AJ146" s="40">
        <f t="shared" si="94"/>
        <v>5.1118137479042831</v>
      </c>
      <c r="AK146" s="28">
        <f t="shared" si="95"/>
        <v>30.609663161103487</v>
      </c>
    </row>
    <row r="147" spans="1:37">
      <c r="A147" s="13">
        <v>1964</v>
      </c>
      <c r="B147" s="40">
        <v>14.8</v>
      </c>
      <c r="C147" s="40"/>
      <c r="D147" s="40">
        <v>3.8</v>
      </c>
      <c r="E147" s="40">
        <v>7.4</v>
      </c>
      <c r="F147" s="40">
        <v>12.3</v>
      </c>
      <c r="G147" s="40">
        <v>21.7</v>
      </c>
      <c r="H147" s="40">
        <v>4.5</v>
      </c>
      <c r="I147" s="40">
        <v>5.6</v>
      </c>
      <c r="J147" s="40">
        <v>11.9</v>
      </c>
      <c r="K147" s="40">
        <v>2.2999999999999998</v>
      </c>
      <c r="L147" s="58">
        <f t="shared" si="72"/>
        <v>15.700000000000003</v>
      </c>
      <c r="M147" s="61">
        <v>128109</v>
      </c>
      <c r="N147" s="25">
        <f t="shared" si="73"/>
        <v>18960.132000000001</v>
      </c>
      <c r="O147" s="25">
        <f t="shared" si="74"/>
        <v>0</v>
      </c>
      <c r="P147" s="25">
        <f t="shared" si="75"/>
        <v>4868.1419999999998</v>
      </c>
      <c r="Q147" s="25">
        <f t="shared" si="76"/>
        <v>9480.0660000000007</v>
      </c>
      <c r="R147" s="25">
        <f t="shared" si="77"/>
        <v>15757.407000000001</v>
      </c>
      <c r="S147" s="25">
        <f t="shared" si="78"/>
        <v>27799.652999999998</v>
      </c>
      <c r="T147" s="25">
        <f t="shared" si="79"/>
        <v>5764.9049999999997</v>
      </c>
      <c r="U147" s="25">
        <f t="shared" si="80"/>
        <v>7174.1039999999994</v>
      </c>
      <c r="V147" s="25">
        <f t="shared" si="81"/>
        <v>15244.971000000001</v>
      </c>
      <c r="W147" s="25">
        <f t="shared" si="82"/>
        <v>2946.5069999999996</v>
      </c>
      <c r="X147" s="25">
        <f t="shared" si="83"/>
        <v>20113.113000000001</v>
      </c>
      <c r="Y147" s="25">
        <v>420280</v>
      </c>
      <c r="Z147" s="40">
        <f t="shared" si="84"/>
        <v>4.5113096031217292</v>
      </c>
      <c r="AA147" s="40">
        <f t="shared" si="85"/>
        <v>0</v>
      </c>
      <c r="AB147" s="40">
        <f t="shared" si="86"/>
        <v>1.1583092224231464</v>
      </c>
      <c r="AC147" s="40">
        <f t="shared" si="87"/>
        <v>2.2556548015608646</v>
      </c>
      <c r="AD147" s="40">
        <f t="shared" si="88"/>
        <v>3.7492640620538693</v>
      </c>
      <c r="AE147" s="40">
        <f t="shared" si="89"/>
        <v>6.6145552964690202</v>
      </c>
      <c r="AF147" s="40">
        <f t="shared" si="90"/>
        <v>1.3716819739221471</v>
      </c>
      <c r="AG147" s="40">
        <f t="shared" si="91"/>
        <v>1.7069820119920052</v>
      </c>
      <c r="AH147" s="40">
        <f t="shared" si="92"/>
        <v>3.6273367754830117</v>
      </c>
      <c r="AI147" s="40">
        <f t="shared" si="93"/>
        <v>0.70108189778243069</v>
      </c>
      <c r="AJ147" s="40">
        <f t="shared" si="94"/>
        <v>4.7856459979061583</v>
      </c>
      <c r="AK147" s="28">
        <f t="shared" si="95"/>
        <v>30.481821642714383</v>
      </c>
    </row>
    <row r="148" spans="1:37">
      <c r="A148" s="13">
        <v>1963</v>
      </c>
      <c r="B148" s="40">
        <v>16.600000000000001</v>
      </c>
      <c r="C148" s="40"/>
      <c r="D148" s="40">
        <v>3.9</v>
      </c>
      <c r="E148" s="40">
        <v>7.3</v>
      </c>
      <c r="F148" s="40">
        <v>12.1</v>
      </c>
      <c r="G148" s="40">
        <v>20.7</v>
      </c>
      <c r="H148" s="40">
        <v>4.3</v>
      </c>
      <c r="I148" s="40">
        <v>5.6</v>
      </c>
      <c r="J148" s="40">
        <v>11.1</v>
      </c>
      <c r="K148" s="40">
        <v>2.2999999999999998</v>
      </c>
      <c r="L148" s="58">
        <f t="shared" si="72"/>
        <v>16.100000000000023</v>
      </c>
      <c r="M148" s="61">
        <v>117140</v>
      </c>
      <c r="N148" s="25">
        <f t="shared" si="73"/>
        <v>19445.240000000002</v>
      </c>
      <c r="O148" s="25">
        <f t="shared" si="74"/>
        <v>0</v>
      </c>
      <c r="P148" s="25">
        <f t="shared" si="75"/>
        <v>4568.46</v>
      </c>
      <c r="Q148" s="25">
        <f t="shared" si="76"/>
        <v>8551.2199999999993</v>
      </c>
      <c r="R148" s="25">
        <f t="shared" si="77"/>
        <v>14173.94</v>
      </c>
      <c r="S148" s="25">
        <f t="shared" si="78"/>
        <v>24247.98</v>
      </c>
      <c r="T148" s="25">
        <f t="shared" si="79"/>
        <v>5037.0200000000004</v>
      </c>
      <c r="U148" s="25">
        <f t="shared" si="80"/>
        <v>6559.84</v>
      </c>
      <c r="V148" s="25">
        <f t="shared" si="81"/>
        <v>13002.54</v>
      </c>
      <c r="W148" s="25">
        <f t="shared" si="82"/>
        <v>2694.22</v>
      </c>
      <c r="X148" s="25">
        <f t="shared" si="83"/>
        <v>18859.540000000026</v>
      </c>
      <c r="Y148" s="25">
        <v>382470</v>
      </c>
      <c r="Z148" s="40">
        <f t="shared" si="84"/>
        <v>5.0841216304546766</v>
      </c>
      <c r="AA148" s="40">
        <f t="shared" si="85"/>
        <v>0</v>
      </c>
      <c r="AB148" s="40">
        <f t="shared" si="86"/>
        <v>1.1944623107694721</v>
      </c>
      <c r="AC148" s="40">
        <f t="shared" si="87"/>
        <v>2.23578842785055</v>
      </c>
      <c r="AD148" s="40">
        <f t="shared" si="88"/>
        <v>3.7058958872591314</v>
      </c>
      <c r="AE148" s="40">
        <f t="shared" si="89"/>
        <v>6.3398384186995056</v>
      </c>
      <c r="AF148" s="40">
        <f t="shared" si="90"/>
        <v>1.3169712657201873</v>
      </c>
      <c r="AG148" s="40">
        <f t="shared" si="91"/>
        <v>1.7151253693100112</v>
      </c>
      <c r="AH148" s="40">
        <f t="shared" si="92"/>
        <v>3.3996234998823436</v>
      </c>
      <c r="AI148" s="40">
        <f t="shared" si="93"/>
        <v>0.70442649096661181</v>
      </c>
      <c r="AJ148" s="40">
        <f t="shared" si="94"/>
        <v>4.9309854367662886</v>
      </c>
      <c r="AK148" s="28">
        <f t="shared" si="95"/>
        <v>30.627238737678784</v>
      </c>
    </row>
    <row r="149" spans="1:37">
      <c r="A149" s="13">
        <v>1962</v>
      </c>
      <c r="B149" s="40">
        <v>15.9</v>
      </c>
      <c r="C149" s="40"/>
      <c r="D149" s="40">
        <v>3.7</v>
      </c>
      <c r="E149" s="40">
        <v>6.8</v>
      </c>
      <c r="F149" s="40">
        <v>11.7</v>
      </c>
      <c r="G149" s="40">
        <v>22.3</v>
      </c>
      <c r="H149" s="40">
        <v>4.0999999999999996</v>
      </c>
      <c r="I149" s="40">
        <v>5.8</v>
      </c>
      <c r="J149" s="40">
        <v>10.7</v>
      </c>
      <c r="K149" s="40">
        <v>2.2000000000000002</v>
      </c>
      <c r="L149" s="58">
        <f t="shared" si="72"/>
        <v>16.799999999999997</v>
      </c>
      <c r="M149" s="61">
        <v>107234</v>
      </c>
      <c r="N149" s="25">
        <f t="shared" si="73"/>
        <v>17050.206000000002</v>
      </c>
      <c r="O149" s="25">
        <f t="shared" si="74"/>
        <v>0</v>
      </c>
      <c r="P149" s="25">
        <f t="shared" si="75"/>
        <v>3967.6580000000004</v>
      </c>
      <c r="Q149" s="25">
        <f t="shared" si="76"/>
        <v>7291.9119999999994</v>
      </c>
      <c r="R149" s="25">
        <f t="shared" si="77"/>
        <v>12546.377999999999</v>
      </c>
      <c r="S149" s="25">
        <f t="shared" si="78"/>
        <v>23913.182000000001</v>
      </c>
      <c r="T149" s="25">
        <f t="shared" si="79"/>
        <v>4396.5940000000001</v>
      </c>
      <c r="U149" s="25">
        <f t="shared" si="80"/>
        <v>6219.5719999999992</v>
      </c>
      <c r="V149" s="25">
        <f t="shared" si="81"/>
        <v>11474.037999999999</v>
      </c>
      <c r="W149" s="25">
        <f t="shared" si="82"/>
        <v>2359.1480000000001</v>
      </c>
      <c r="X149" s="25">
        <f t="shared" si="83"/>
        <v>18015.311999999998</v>
      </c>
      <c r="Y149" s="25">
        <v>360880</v>
      </c>
      <c r="Z149" s="40">
        <f t="shared" si="84"/>
        <v>4.7246192640212819</v>
      </c>
      <c r="AA149" s="40">
        <f t="shared" si="85"/>
        <v>0</v>
      </c>
      <c r="AB149" s="40">
        <f t="shared" si="86"/>
        <v>1.0994397029483487</v>
      </c>
      <c r="AC149" s="40">
        <f t="shared" si="87"/>
        <v>2.0205918864996675</v>
      </c>
      <c r="AD149" s="40">
        <f t="shared" si="88"/>
        <v>3.4766066282420742</v>
      </c>
      <c r="AE149" s="40">
        <f t="shared" si="89"/>
        <v>6.6263528042562632</v>
      </c>
      <c r="AF149" s="40">
        <f t="shared" si="90"/>
        <v>1.2182980492130349</v>
      </c>
      <c r="AG149" s="40">
        <f t="shared" si="91"/>
        <v>1.7234460208379516</v>
      </c>
      <c r="AH149" s="40">
        <f t="shared" si="92"/>
        <v>3.1794607625803586</v>
      </c>
      <c r="AI149" s="40">
        <f t="shared" si="93"/>
        <v>0.6537209044557748</v>
      </c>
      <c r="AJ149" s="40">
        <f t="shared" si="94"/>
        <v>4.9920505431168252</v>
      </c>
      <c r="AK149" s="28">
        <f t="shared" si="95"/>
        <v>29.71458656617158</v>
      </c>
    </row>
    <row r="150" spans="1:37">
      <c r="A150" s="13">
        <v>1961</v>
      </c>
      <c r="B150" s="40">
        <v>13.8</v>
      </c>
      <c r="C150" s="40"/>
      <c r="D150" s="40">
        <v>3.9</v>
      </c>
      <c r="E150" s="40">
        <v>6.7</v>
      </c>
      <c r="F150" s="40">
        <v>10.7</v>
      </c>
      <c r="G150" s="40">
        <v>23.2</v>
      </c>
      <c r="H150" s="40">
        <v>4</v>
      </c>
      <c r="I150" s="40">
        <v>5.8</v>
      </c>
      <c r="J150" s="40">
        <v>11.2</v>
      </c>
      <c r="K150" s="40">
        <v>2.2999999999999998</v>
      </c>
      <c r="L150" s="58">
        <f t="shared" si="72"/>
        <v>18.400000000000006</v>
      </c>
      <c r="M150" s="61">
        <v>95275</v>
      </c>
      <c r="N150" s="25">
        <f t="shared" si="73"/>
        <v>13147.95</v>
      </c>
      <c r="O150" s="25">
        <f t="shared" si="74"/>
        <v>0</v>
      </c>
      <c r="P150" s="25">
        <f t="shared" si="75"/>
        <v>3715.7249999999999</v>
      </c>
      <c r="Q150" s="25">
        <f t="shared" si="76"/>
        <v>6383.4250000000002</v>
      </c>
      <c r="R150" s="25">
        <f t="shared" si="77"/>
        <v>10194.424999999999</v>
      </c>
      <c r="S150" s="25">
        <f t="shared" si="78"/>
        <v>22103.8</v>
      </c>
      <c r="T150" s="25">
        <f t="shared" si="79"/>
        <v>3811</v>
      </c>
      <c r="U150" s="25">
        <f t="shared" si="80"/>
        <v>5525.95</v>
      </c>
      <c r="V150" s="25">
        <f t="shared" si="81"/>
        <v>10670.8</v>
      </c>
      <c r="W150" s="25">
        <f t="shared" si="82"/>
        <v>2191.3249999999998</v>
      </c>
      <c r="X150" s="25">
        <f t="shared" si="83"/>
        <v>17530.600000000006</v>
      </c>
      <c r="Y150" s="25">
        <v>331800</v>
      </c>
      <c r="Z150" s="40">
        <f t="shared" si="84"/>
        <v>3.9626130198915011</v>
      </c>
      <c r="AA150" s="40">
        <f t="shared" si="85"/>
        <v>0</v>
      </c>
      <c r="AB150" s="40">
        <f t="shared" si="86"/>
        <v>1.119868896925859</v>
      </c>
      <c r="AC150" s="40">
        <f t="shared" si="87"/>
        <v>1.9238773357444243</v>
      </c>
      <c r="AD150" s="40">
        <f t="shared" si="88"/>
        <v>3.0724608197709462</v>
      </c>
      <c r="AE150" s="40">
        <f t="shared" si="89"/>
        <v>6.6617842073538274</v>
      </c>
      <c r="AF150" s="40">
        <f t="shared" si="90"/>
        <v>1.1485834840265221</v>
      </c>
      <c r="AG150" s="40">
        <f t="shared" si="91"/>
        <v>1.6654460518384568</v>
      </c>
      <c r="AH150" s="40">
        <f t="shared" si="92"/>
        <v>3.2160337552742617</v>
      </c>
      <c r="AI150" s="40">
        <f t="shared" si="93"/>
        <v>0.66043550331525003</v>
      </c>
      <c r="AJ150" s="40">
        <f t="shared" si="94"/>
        <v>5.2834840265220029</v>
      </c>
      <c r="AK150" s="28">
        <f t="shared" si="95"/>
        <v>28.714587100663049</v>
      </c>
    </row>
    <row r="151" spans="1:37">
      <c r="A151" s="13">
        <v>1960</v>
      </c>
      <c r="B151" s="40">
        <v>12.9</v>
      </c>
      <c r="C151" s="40"/>
      <c r="D151" s="40">
        <v>4</v>
      </c>
      <c r="E151" s="40">
        <v>7</v>
      </c>
      <c r="F151" s="40">
        <v>10.6</v>
      </c>
      <c r="G151" s="40">
        <v>24.4</v>
      </c>
      <c r="H151" s="40">
        <v>3.9</v>
      </c>
      <c r="I151" s="40">
        <v>7.4</v>
      </c>
      <c r="J151" s="40">
        <v>10.5</v>
      </c>
      <c r="K151" s="40">
        <v>2.6</v>
      </c>
      <c r="L151" s="58">
        <f t="shared" si="72"/>
        <v>16.700000000000003</v>
      </c>
      <c r="M151" s="61">
        <v>83923</v>
      </c>
      <c r="N151" s="25">
        <f t="shared" si="73"/>
        <v>10826.066999999999</v>
      </c>
      <c r="O151" s="25">
        <f t="shared" si="74"/>
        <v>0</v>
      </c>
      <c r="P151" s="25">
        <f t="shared" si="75"/>
        <v>3356.92</v>
      </c>
      <c r="Q151" s="25">
        <f t="shared" si="76"/>
        <v>5874.61</v>
      </c>
      <c r="R151" s="25">
        <f t="shared" si="77"/>
        <v>8895.8379999999997</v>
      </c>
      <c r="S151" s="25">
        <f t="shared" si="78"/>
        <v>20477.212</v>
      </c>
      <c r="T151" s="25">
        <f t="shared" si="79"/>
        <v>3272.9970000000003</v>
      </c>
      <c r="U151" s="25">
        <f t="shared" si="80"/>
        <v>6210.3020000000006</v>
      </c>
      <c r="V151" s="25">
        <f t="shared" si="81"/>
        <v>8811.9150000000009</v>
      </c>
      <c r="W151" s="25">
        <f t="shared" si="82"/>
        <v>2181.998</v>
      </c>
      <c r="X151" s="25">
        <f t="shared" si="83"/>
        <v>14015.141000000003</v>
      </c>
      <c r="Y151" s="25">
        <v>302800</v>
      </c>
      <c r="Z151" s="40">
        <f t="shared" si="84"/>
        <v>3.5753193527080578</v>
      </c>
      <c r="AA151" s="40">
        <f t="shared" si="85"/>
        <v>0</v>
      </c>
      <c r="AB151" s="40">
        <f t="shared" si="86"/>
        <v>1.1086261558784676</v>
      </c>
      <c r="AC151" s="40">
        <f t="shared" si="87"/>
        <v>1.9400957727873183</v>
      </c>
      <c r="AD151" s="40">
        <f t="shared" si="88"/>
        <v>2.9378593130779391</v>
      </c>
      <c r="AE151" s="40">
        <f t="shared" si="89"/>
        <v>6.7626195508586529</v>
      </c>
      <c r="AF151" s="40">
        <f t="shared" si="90"/>
        <v>1.080910501981506</v>
      </c>
      <c r="AG151" s="40">
        <f t="shared" si="91"/>
        <v>2.0509583883751654</v>
      </c>
      <c r="AH151" s="40">
        <f t="shared" si="92"/>
        <v>2.9101436591809779</v>
      </c>
      <c r="AI151" s="40">
        <f t="shared" si="93"/>
        <v>0.72060700132100397</v>
      </c>
      <c r="AJ151" s="40">
        <f t="shared" si="94"/>
        <v>4.6285142007926039</v>
      </c>
      <c r="AK151" s="28">
        <f t="shared" si="95"/>
        <v>27.71565389696169</v>
      </c>
    </row>
    <row r="152" spans="1:37">
      <c r="A152" s="13">
        <v>1959</v>
      </c>
      <c r="B152" s="40">
        <v>12.4</v>
      </c>
      <c r="C152" s="40"/>
      <c r="D152" s="40">
        <v>4</v>
      </c>
      <c r="E152" s="40">
        <v>6.4</v>
      </c>
      <c r="F152" s="40">
        <v>10.1</v>
      </c>
      <c r="G152" s="40">
        <v>26.3</v>
      </c>
      <c r="H152" s="40">
        <v>3.8</v>
      </c>
      <c r="I152" s="40">
        <v>7.4</v>
      </c>
      <c r="J152" s="40">
        <v>10.4</v>
      </c>
      <c r="K152" s="40">
        <v>2.6</v>
      </c>
      <c r="L152" s="58">
        <f t="shared" si="72"/>
        <v>16.599999999999994</v>
      </c>
      <c r="M152" s="61">
        <v>76574</v>
      </c>
      <c r="N152" s="25">
        <f t="shared" si="73"/>
        <v>9495.1759999999995</v>
      </c>
      <c r="O152" s="25">
        <f t="shared" si="74"/>
        <v>0</v>
      </c>
      <c r="P152" s="25">
        <f t="shared" si="75"/>
        <v>3062.96</v>
      </c>
      <c r="Q152" s="25">
        <f t="shared" si="76"/>
        <v>4900.7360000000008</v>
      </c>
      <c r="R152" s="25">
        <f t="shared" si="77"/>
        <v>7733.9740000000002</v>
      </c>
      <c r="S152" s="25">
        <f t="shared" si="78"/>
        <v>20138.962</v>
      </c>
      <c r="T152" s="25">
        <f t="shared" si="79"/>
        <v>2909.8119999999999</v>
      </c>
      <c r="U152" s="25">
        <f t="shared" si="80"/>
        <v>5666.4759999999997</v>
      </c>
      <c r="V152" s="25">
        <f t="shared" si="81"/>
        <v>7963.6959999999999</v>
      </c>
      <c r="W152" s="25">
        <f t="shared" si="82"/>
        <v>1990.924</v>
      </c>
      <c r="X152" s="25">
        <f t="shared" si="83"/>
        <v>12711.283999999996</v>
      </c>
      <c r="Y152" s="25">
        <v>255140</v>
      </c>
      <c r="Z152" s="40">
        <f t="shared" si="84"/>
        <v>3.7215552245825818</v>
      </c>
      <c r="AA152" s="40">
        <f t="shared" si="85"/>
        <v>0</v>
      </c>
      <c r="AB152" s="40">
        <f t="shared" si="86"/>
        <v>1.2005016853492201</v>
      </c>
      <c r="AC152" s="40">
        <f t="shared" si="87"/>
        <v>1.9208026965587524</v>
      </c>
      <c r="AD152" s="40">
        <f t="shared" si="88"/>
        <v>3.0312667555067807</v>
      </c>
      <c r="AE152" s="40">
        <f t="shared" si="89"/>
        <v>7.8932985811711216</v>
      </c>
      <c r="AF152" s="40">
        <f t="shared" si="90"/>
        <v>1.1404766010817591</v>
      </c>
      <c r="AG152" s="40">
        <f t="shared" si="91"/>
        <v>2.2209281178960572</v>
      </c>
      <c r="AH152" s="40">
        <f t="shared" si="92"/>
        <v>3.1213043819079722</v>
      </c>
      <c r="AI152" s="40">
        <f t="shared" si="93"/>
        <v>0.78032609547699305</v>
      </c>
      <c r="AJ152" s="40">
        <f t="shared" si="94"/>
        <v>4.9820819941992616</v>
      </c>
      <c r="AK152" s="28">
        <f t="shared" si="95"/>
        <v>30.012542133730502</v>
      </c>
    </row>
    <row r="153" spans="1:37">
      <c r="A153" s="13">
        <v>1958</v>
      </c>
      <c r="B153" s="40">
        <v>12.2</v>
      </c>
      <c r="C153" s="40"/>
      <c r="D153" s="40">
        <v>4.3</v>
      </c>
      <c r="E153" s="40">
        <v>7.1</v>
      </c>
      <c r="F153" s="40">
        <v>9.6</v>
      </c>
      <c r="G153" s="40">
        <v>25.8</v>
      </c>
      <c r="H153" s="40">
        <v>3.8</v>
      </c>
      <c r="I153" s="40">
        <v>6.9</v>
      </c>
      <c r="J153" s="40">
        <v>10.199999999999999</v>
      </c>
      <c r="K153" s="40">
        <v>2.4</v>
      </c>
      <c r="L153" s="58">
        <f t="shared" si="72"/>
        <v>17.699999999999989</v>
      </c>
      <c r="M153" s="61">
        <v>71501</v>
      </c>
      <c r="N153" s="25">
        <f t="shared" si="73"/>
        <v>8723.1219999999994</v>
      </c>
      <c r="O153" s="25">
        <f t="shared" si="74"/>
        <v>0</v>
      </c>
      <c r="P153" s="25">
        <f t="shared" si="75"/>
        <v>3074.5429999999997</v>
      </c>
      <c r="Q153" s="25">
        <f t="shared" si="76"/>
        <v>5076.5709999999999</v>
      </c>
      <c r="R153" s="25">
        <f t="shared" si="77"/>
        <v>6864.0959999999995</v>
      </c>
      <c r="S153" s="25">
        <f t="shared" si="78"/>
        <v>18447.258000000002</v>
      </c>
      <c r="T153" s="25">
        <f t="shared" si="79"/>
        <v>2717.038</v>
      </c>
      <c r="U153" s="25">
        <f t="shared" si="80"/>
        <v>4933.5690000000004</v>
      </c>
      <c r="V153" s="25">
        <f t="shared" si="81"/>
        <v>7293.1019999999999</v>
      </c>
      <c r="W153" s="25">
        <f t="shared" si="82"/>
        <v>1716.0239999999999</v>
      </c>
      <c r="X153" s="25">
        <f t="shared" si="83"/>
        <v>12655.676999999992</v>
      </c>
      <c r="Y153" s="25">
        <v>234370</v>
      </c>
      <c r="Z153" s="40">
        <f t="shared" si="84"/>
        <v>3.7219447881554806</v>
      </c>
      <c r="AA153" s="40">
        <f t="shared" si="85"/>
        <v>0</v>
      </c>
      <c r="AB153" s="40">
        <f t="shared" si="86"/>
        <v>1.3118329991039808</v>
      </c>
      <c r="AC153" s="40">
        <f t="shared" si="87"/>
        <v>2.166049835729829</v>
      </c>
      <c r="AD153" s="40">
        <f t="shared" si="88"/>
        <v>2.92874343986005</v>
      </c>
      <c r="AE153" s="40">
        <f t="shared" si="89"/>
        <v>7.8709979946238864</v>
      </c>
      <c r="AF153" s="40">
        <f t="shared" si="90"/>
        <v>1.1592942782779365</v>
      </c>
      <c r="AG153" s="40">
        <f t="shared" si="91"/>
        <v>2.1050343473994113</v>
      </c>
      <c r="AH153" s="40">
        <f t="shared" si="92"/>
        <v>3.1117899048513031</v>
      </c>
      <c r="AI153" s="40">
        <f t="shared" si="93"/>
        <v>0.73218585996501251</v>
      </c>
      <c r="AJ153" s="40">
        <f t="shared" si="94"/>
        <v>5.3998707172419644</v>
      </c>
      <c r="AK153" s="28">
        <f t="shared" si="95"/>
        <v>30.507744165208855</v>
      </c>
    </row>
    <row r="154" spans="1:37">
      <c r="A154" s="13">
        <v>1957</v>
      </c>
      <c r="B154" s="40">
        <v>11.3</v>
      </c>
      <c r="C154" s="40"/>
      <c r="D154" s="40">
        <v>4.2</v>
      </c>
      <c r="E154" s="40">
        <v>8.1</v>
      </c>
      <c r="F154" s="40">
        <v>8.6999999999999993</v>
      </c>
      <c r="G154" s="40">
        <v>26.4</v>
      </c>
      <c r="H154" s="40">
        <v>3.7</v>
      </c>
      <c r="I154" s="40">
        <v>7.1</v>
      </c>
      <c r="J154" s="40">
        <v>9.8000000000000007</v>
      </c>
      <c r="K154" s="40">
        <v>2.4</v>
      </c>
      <c r="L154" s="58">
        <f t="shared" si="72"/>
        <v>18.299999999999997</v>
      </c>
      <c r="M154" s="61">
        <v>66352</v>
      </c>
      <c r="N154" s="25">
        <f t="shared" si="73"/>
        <v>7497.7760000000007</v>
      </c>
      <c r="O154" s="25">
        <f t="shared" si="74"/>
        <v>0</v>
      </c>
      <c r="P154" s="25">
        <f t="shared" si="75"/>
        <v>2786.7840000000001</v>
      </c>
      <c r="Q154" s="25">
        <f t="shared" si="76"/>
        <v>5374.5119999999997</v>
      </c>
      <c r="R154" s="25">
        <f t="shared" si="77"/>
        <v>5772.6239999999989</v>
      </c>
      <c r="S154" s="25">
        <f t="shared" si="78"/>
        <v>17516.928</v>
      </c>
      <c r="T154" s="25">
        <f t="shared" si="79"/>
        <v>2455.0240000000003</v>
      </c>
      <c r="U154" s="25">
        <f t="shared" si="80"/>
        <v>4710.9919999999993</v>
      </c>
      <c r="V154" s="25">
        <f t="shared" si="81"/>
        <v>6502.496000000001</v>
      </c>
      <c r="W154" s="25">
        <f t="shared" si="82"/>
        <v>1592.4479999999999</v>
      </c>
      <c r="X154" s="25">
        <f t="shared" si="83"/>
        <v>12142.415999999999</v>
      </c>
      <c r="Y154" s="25">
        <v>218890</v>
      </c>
      <c r="Z154" s="40">
        <f t="shared" si="84"/>
        <v>3.4253625108501993</v>
      </c>
      <c r="AA154" s="40">
        <f t="shared" si="85"/>
        <v>0</v>
      </c>
      <c r="AB154" s="40">
        <f t="shared" si="86"/>
        <v>1.2731435881036137</v>
      </c>
      <c r="AC154" s="40">
        <f t="shared" si="87"/>
        <v>2.4553483484855403</v>
      </c>
      <c r="AD154" s="40">
        <f t="shared" si="88"/>
        <v>2.6372260039289137</v>
      </c>
      <c r="AE154" s="40">
        <f t="shared" si="89"/>
        <v>8.0026168395084287</v>
      </c>
      <c r="AF154" s="40">
        <f t="shared" si="90"/>
        <v>1.121578875234136</v>
      </c>
      <c r="AG154" s="40">
        <f t="shared" si="91"/>
        <v>2.1522189227465849</v>
      </c>
      <c r="AH154" s="40">
        <f t="shared" si="92"/>
        <v>2.9706683722417657</v>
      </c>
      <c r="AI154" s="40">
        <f t="shared" si="93"/>
        <v>0.72751062177349346</v>
      </c>
      <c r="AJ154" s="40">
        <f t="shared" si="94"/>
        <v>5.547268491022888</v>
      </c>
      <c r="AK154" s="28">
        <f t="shared" si="95"/>
        <v>30.312942573895562</v>
      </c>
    </row>
    <row r="155" spans="1:37">
      <c r="A155" s="13">
        <v>1956</v>
      </c>
      <c r="B155" s="40">
        <v>12.1</v>
      </c>
      <c r="C155" s="40"/>
      <c r="D155" s="40">
        <v>4.2</v>
      </c>
      <c r="E155" s="40">
        <v>7.1</v>
      </c>
      <c r="F155" s="40">
        <v>9.4</v>
      </c>
      <c r="G155" s="40">
        <v>26</v>
      </c>
      <c r="H155" s="40">
        <v>3.7</v>
      </c>
      <c r="I155" s="40">
        <v>7.4</v>
      </c>
      <c r="J155" s="40">
        <v>9.8000000000000007</v>
      </c>
      <c r="K155" s="40">
        <v>2.5</v>
      </c>
      <c r="L155" s="58">
        <f t="shared" si="72"/>
        <v>17.799999999999997</v>
      </c>
      <c r="M155" s="61">
        <v>59907</v>
      </c>
      <c r="N155" s="25">
        <f t="shared" si="73"/>
        <v>7248.7469999999994</v>
      </c>
      <c r="O155" s="25">
        <f t="shared" si="74"/>
        <v>0</v>
      </c>
      <c r="P155" s="25">
        <f t="shared" si="75"/>
        <v>2516.0940000000001</v>
      </c>
      <c r="Q155" s="25">
        <f t="shared" si="76"/>
        <v>4253.3969999999999</v>
      </c>
      <c r="R155" s="25">
        <f t="shared" si="77"/>
        <v>5631.2580000000007</v>
      </c>
      <c r="S155" s="25">
        <f t="shared" si="78"/>
        <v>15575.82</v>
      </c>
      <c r="T155" s="25">
        <f t="shared" si="79"/>
        <v>2216.5590000000002</v>
      </c>
      <c r="U155" s="25">
        <f t="shared" si="80"/>
        <v>4433.1180000000004</v>
      </c>
      <c r="V155" s="25">
        <f t="shared" si="81"/>
        <v>5870.8860000000013</v>
      </c>
      <c r="W155" s="25">
        <f t="shared" si="82"/>
        <v>1497.675</v>
      </c>
      <c r="X155" s="25">
        <f t="shared" si="83"/>
        <v>10663.445999999998</v>
      </c>
      <c r="Y155" s="25">
        <v>200950</v>
      </c>
      <c r="Z155" s="40">
        <f t="shared" si="84"/>
        <v>3.607239114207514</v>
      </c>
      <c r="AA155" s="40">
        <f t="shared" si="85"/>
        <v>0</v>
      </c>
      <c r="AB155" s="40">
        <f t="shared" si="86"/>
        <v>1.2520995272455835</v>
      </c>
      <c r="AC155" s="40">
        <f t="shared" si="87"/>
        <v>2.1166444389151531</v>
      </c>
      <c r="AD155" s="40">
        <f t="shared" si="88"/>
        <v>2.8023179895496395</v>
      </c>
      <c r="AE155" s="40">
        <f t="shared" si="89"/>
        <v>7.7510923115202788</v>
      </c>
      <c r="AF155" s="40">
        <f t="shared" si="90"/>
        <v>1.1030400597163474</v>
      </c>
      <c r="AG155" s="40">
        <f t="shared" si="91"/>
        <v>2.2060801194326949</v>
      </c>
      <c r="AH155" s="40">
        <f t="shared" si="92"/>
        <v>2.9215655635730284</v>
      </c>
      <c r="AI155" s="40">
        <f t="shared" si="93"/>
        <v>0.74529733764618067</v>
      </c>
      <c r="AJ155" s="40">
        <f t="shared" si="94"/>
        <v>5.3065170440408052</v>
      </c>
      <c r="AK155" s="28">
        <f t="shared" si="95"/>
        <v>29.81189350584723</v>
      </c>
    </row>
    <row r="156" spans="1:37">
      <c r="A156" s="13">
        <v>1955</v>
      </c>
      <c r="B156" s="40">
        <v>11.9</v>
      </c>
      <c r="C156" s="40"/>
      <c r="D156" s="40">
        <v>4.5</v>
      </c>
      <c r="E156" s="40">
        <v>5.6</v>
      </c>
      <c r="F156" s="40">
        <v>9.1999999999999993</v>
      </c>
      <c r="G156" s="40">
        <v>26.8</v>
      </c>
      <c r="H156" s="40">
        <v>3.7</v>
      </c>
      <c r="I156" s="40">
        <v>7.9</v>
      </c>
      <c r="J156" s="40">
        <v>9.8000000000000007</v>
      </c>
      <c r="K156" s="40">
        <v>2.7</v>
      </c>
      <c r="L156" s="58">
        <f t="shared" si="72"/>
        <v>17.899999999999991</v>
      </c>
      <c r="M156" s="61">
        <v>51229</v>
      </c>
      <c r="N156" s="25">
        <f t="shared" si="73"/>
        <v>6096.2510000000002</v>
      </c>
      <c r="O156" s="25">
        <f t="shared" si="74"/>
        <v>0</v>
      </c>
      <c r="P156" s="25">
        <f t="shared" si="75"/>
        <v>2305.3049999999998</v>
      </c>
      <c r="Q156" s="25">
        <f t="shared" si="76"/>
        <v>2868.8239999999996</v>
      </c>
      <c r="R156" s="25">
        <f t="shared" si="77"/>
        <v>4713.0680000000002</v>
      </c>
      <c r="S156" s="25">
        <f t="shared" si="78"/>
        <v>13729.371999999999</v>
      </c>
      <c r="T156" s="25">
        <f t="shared" si="79"/>
        <v>1895.4730000000002</v>
      </c>
      <c r="U156" s="25">
        <f t="shared" si="80"/>
        <v>4047.0910000000003</v>
      </c>
      <c r="V156" s="25">
        <f t="shared" si="81"/>
        <v>5020.442</v>
      </c>
      <c r="W156" s="25">
        <f t="shared" si="82"/>
        <v>1383.1830000000002</v>
      </c>
      <c r="X156" s="25">
        <f t="shared" si="83"/>
        <v>9169.9909999999945</v>
      </c>
      <c r="Y156" s="25">
        <v>182000</v>
      </c>
      <c r="Z156" s="40">
        <f t="shared" si="84"/>
        <v>3.3495884615384615</v>
      </c>
      <c r="AA156" s="40">
        <f t="shared" si="85"/>
        <v>0</v>
      </c>
      <c r="AB156" s="40">
        <f t="shared" si="86"/>
        <v>1.2666510989010988</v>
      </c>
      <c r="AC156" s="40">
        <f t="shared" si="87"/>
        <v>1.5762769230769229</v>
      </c>
      <c r="AD156" s="40">
        <f t="shared" si="88"/>
        <v>2.5895978021978023</v>
      </c>
      <c r="AE156" s="40">
        <f t="shared" si="89"/>
        <v>7.5436109890109888</v>
      </c>
      <c r="AF156" s="40">
        <f t="shared" si="90"/>
        <v>1.0414686813186813</v>
      </c>
      <c r="AG156" s="40">
        <f t="shared" si="91"/>
        <v>2.2236763736263736</v>
      </c>
      <c r="AH156" s="40">
        <f t="shared" si="92"/>
        <v>2.7584846153846154</v>
      </c>
      <c r="AI156" s="40">
        <f t="shared" si="93"/>
        <v>0.75999065934065946</v>
      </c>
      <c r="AJ156" s="40">
        <f t="shared" si="94"/>
        <v>5.0384565934065897</v>
      </c>
      <c r="AK156" s="28">
        <f t="shared" si="95"/>
        <v>28.147802197802196</v>
      </c>
    </row>
    <row r="157" spans="1:37">
      <c r="A157" s="13">
        <v>1954</v>
      </c>
      <c r="B157" s="40">
        <v>12.4</v>
      </c>
      <c r="C157" s="40"/>
      <c r="D157" s="40">
        <v>4.5999999999999996</v>
      </c>
      <c r="E157" s="40">
        <v>5.6</v>
      </c>
      <c r="F157" s="40">
        <v>7.9</v>
      </c>
      <c r="G157" s="40">
        <v>26.7</v>
      </c>
      <c r="H157" s="40">
        <v>3.6</v>
      </c>
      <c r="I157" s="40">
        <v>8.6999999999999993</v>
      </c>
      <c r="J157" s="40">
        <v>9.6999999999999993</v>
      </c>
      <c r="K157" s="40">
        <v>2.7</v>
      </c>
      <c r="L157" s="58">
        <f t="shared" si="72"/>
        <v>18.099999999999994</v>
      </c>
      <c r="M157" s="61">
        <v>47675</v>
      </c>
      <c r="N157" s="25">
        <f t="shared" si="73"/>
        <v>5911.7</v>
      </c>
      <c r="O157" s="25">
        <f t="shared" si="74"/>
        <v>0</v>
      </c>
      <c r="P157" s="25">
        <f t="shared" si="75"/>
        <v>2193.0499999999997</v>
      </c>
      <c r="Q157" s="25">
        <f t="shared" si="76"/>
        <v>2669.8</v>
      </c>
      <c r="R157" s="25">
        <f t="shared" si="77"/>
        <v>3766.3249999999998</v>
      </c>
      <c r="S157" s="25">
        <f t="shared" si="78"/>
        <v>12729.225</v>
      </c>
      <c r="T157" s="25">
        <f t="shared" si="79"/>
        <v>1716.3</v>
      </c>
      <c r="U157" s="25">
        <f t="shared" si="80"/>
        <v>4147.7249999999995</v>
      </c>
      <c r="V157" s="25">
        <f t="shared" si="81"/>
        <v>4624.4749999999995</v>
      </c>
      <c r="W157" s="25">
        <f t="shared" si="82"/>
        <v>1287.2250000000001</v>
      </c>
      <c r="X157" s="25">
        <f t="shared" si="83"/>
        <v>8629.1749999999975</v>
      </c>
      <c r="Y157" s="25">
        <v>159060</v>
      </c>
      <c r="Z157" s="40">
        <f t="shared" si="84"/>
        <v>3.7166478058594241</v>
      </c>
      <c r="AA157" s="40">
        <f t="shared" si="85"/>
        <v>0</v>
      </c>
      <c r="AB157" s="40">
        <f t="shared" si="86"/>
        <v>1.3787564441091411</v>
      </c>
      <c r="AC157" s="40">
        <f t="shared" si="87"/>
        <v>1.678486105871998</v>
      </c>
      <c r="AD157" s="40">
        <f t="shared" si="88"/>
        <v>2.3678643279265685</v>
      </c>
      <c r="AE157" s="40">
        <f t="shared" si="89"/>
        <v>8.0027819690682769</v>
      </c>
      <c r="AF157" s="40">
        <f t="shared" si="90"/>
        <v>1.0790267823462845</v>
      </c>
      <c r="AG157" s="40">
        <f t="shared" si="91"/>
        <v>2.6076480573368537</v>
      </c>
      <c r="AH157" s="40">
        <f t="shared" si="92"/>
        <v>2.9073777190997103</v>
      </c>
      <c r="AI157" s="40">
        <f t="shared" si="93"/>
        <v>0.80927008675971346</v>
      </c>
      <c r="AJ157" s="40">
        <f t="shared" si="94"/>
        <v>5.4251068779077061</v>
      </c>
      <c r="AK157" s="28">
        <f t="shared" si="95"/>
        <v>29.972966176285677</v>
      </c>
    </row>
    <row r="158" spans="1:37">
      <c r="A158" s="13">
        <v>1953</v>
      </c>
      <c r="B158" s="40">
        <v>12.5</v>
      </c>
      <c r="C158" s="40"/>
      <c r="D158" s="40">
        <v>4.5</v>
      </c>
      <c r="E158" s="40">
        <v>5.5</v>
      </c>
      <c r="F158" s="40">
        <v>7.6</v>
      </c>
      <c r="G158" s="40">
        <v>28.5</v>
      </c>
      <c r="H158" s="40">
        <v>3.5</v>
      </c>
      <c r="I158" s="40">
        <v>8.3000000000000007</v>
      </c>
      <c r="J158" s="40">
        <v>9.5</v>
      </c>
      <c r="K158" s="40">
        <v>2</v>
      </c>
      <c r="L158" s="58">
        <f t="shared" si="72"/>
        <v>18.099999999999994</v>
      </c>
      <c r="M158" s="61">
        <v>44308</v>
      </c>
      <c r="N158" s="25">
        <f t="shared" si="73"/>
        <v>5538.5</v>
      </c>
      <c r="O158" s="25">
        <f t="shared" si="74"/>
        <v>0</v>
      </c>
      <c r="P158" s="25">
        <f t="shared" si="75"/>
        <v>1993.86</v>
      </c>
      <c r="Q158" s="25">
        <f t="shared" si="76"/>
        <v>2436.94</v>
      </c>
      <c r="R158" s="25">
        <f t="shared" si="77"/>
        <v>3367.4079999999999</v>
      </c>
      <c r="S158" s="25">
        <f t="shared" si="78"/>
        <v>12627.78</v>
      </c>
      <c r="T158" s="25">
        <f t="shared" si="79"/>
        <v>1550.78</v>
      </c>
      <c r="U158" s="25">
        <f t="shared" si="80"/>
        <v>3677.5640000000003</v>
      </c>
      <c r="V158" s="25">
        <f t="shared" si="81"/>
        <v>4209.26</v>
      </c>
      <c r="W158" s="25">
        <f t="shared" si="82"/>
        <v>886.16</v>
      </c>
      <c r="X158" s="25">
        <f t="shared" si="83"/>
        <v>8019.7479999999969</v>
      </c>
      <c r="Y158" s="25">
        <v>147720</v>
      </c>
      <c r="Z158" s="40">
        <f t="shared" si="84"/>
        <v>3.7493230435959926</v>
      </c>
      <c r="AA158" s="40">
        <f t="shared" si="85"/>
        <v>0</v>
      </c>
      <c r="AB158" s="40">
        <f t="shared" si="86"/>
        <v>1.3497562956945572</v>
      </c>
      <c r="AC158" s="40">
        <f t="shared" si="87"/>
        <v>1.6497021391822366</v>
      </c>
      <c r="AD158" s="40">
        <f t="shared" si="88"/>
        <v>2.2795884105063635</v>
      </c>
      <c r="AE158" s="40">
        <f t="shared" si="89"/>
        <v>8.5484565393988632</v>
      </c>
      <c r="AF158" s="40">
        <f t="shared" si="90"/>
        <v>1.0498104522068779</v>
      </c>
      <c r="AG158" s="40">
        <f t="shared" si="91"/>
        <v>2.4895505009477392</v>
      </c>
      <c r="AH158" s="40">
        <f t="shared" si="92"/>
        <v>2.8494855131329544</v>
      </c>
      <c r="AI158" s="40">
        <f t="shared" si="93"/>
        <v>0.59989168697535877</v>
      </c>
      <c r="AJ158" s="40">
        <f t="shared" si="94"/>
        <v>5.4290197671269951</v>
      </c>
      <c r="AK158" s="28">
        <f t="shared" si="95"/>
        <v>29.994584348767937</v>
      </c>
    </row>
    <row r="159" spans="1:37">
      <c r="A159" s="13">
        <v>1952</v>
      </c>
      <c r="B159" s="40">
        <v>18.899999999999999</v>
      </c>
      <c r="C159" s="40"/>
      <c r="D159" s="40">
        <v>4.3</v>
      </c>
      <c r="E159" s="40">
        <v>6.1</v>
      </c>
      <c r="F159" s="40">
        <v>7.2</v>
      </c>
      <c r="G159" s="40">
        <v>24.5</v>
      </c>
      <c r="H159" s="40">
        <v>3.5</v>
      </c>
      <c r="I159" s="40">
        <v>8.1</v>
      </c>
      <c r="J159" s="40">
        <v>8.6</v>
      </c>
      <c r="K159" s="40">
        <v>1.9</v>
      </c>
      <c r="L159" s="58">
        <f t="shared" si="72"/>
        <v>16.900000000000006</v>
      </c>
      <c r="M159" s="61">
        <v>41549</v>
      </c>
      <c r="N159" s="25">
        <f t="shared" si="73"/>
        <v>7852.7609999999995</v>
      </c>
      <c r="O159" s="25">
        <f t="shared" si="74"/>
        <v>0</v>
      </c>
      <c r="P159" s="25">
        <f t="shared" si="75"/>
        <v>1786.6069999999997</v>
      </c>
      <c r="Q159" s="25">
        <f t="shared" si="76"/>
        <v>2534.489</v>
      </c>
      <c r="R159" s="25">
        <f t="shared" si="77"/>
        <v>2991.5279999999998</v>
      </c>
      <c r="S159" s="25">
        <f t="shared" si="78"/>
        <v>10179.504999999999</v>
      </c>
      <c r="T159" s="25">
        <f t="shared" si="79"/>
        <v>1454.2149999999999</v>
      </c>
      <c r="U159" s="25">
        <f t="shared" si="80"/>
        <v>3365.4689999999996</v>
      </c>
      <c r="V159" s="25">
        <f t="shared" si="81"/>
        <v>3573.2139999999995</v>
      </c>
      <c r="W159" s="25">
        <f t="shared" si="82"/>
        <v>789.43099999999993</v>
      </c>
      <c r="X159" s="25">
        <f t="shared" si="83"/>
        <v>7021.7810000000018</v>
      </c>
      <c r="Y159" s="25">
        <v>136970</v>
      </c>
      <c r="Z159" s="40">
        <f t="shared" si="84"/>
        <v>5.7331977805358836</v>
      </c>
      <c r="AA159" s="40">
        <f t="shared" si="85"/>
        <v>0</v>
      </c>
      <c r="AB159" s="40">
        <f t="shared" si="86"/>
        <v>1.3043783310213914</v>
      </c>
      <c r="AC159" s="40">
        <f t="shared" si="87"/>
        <v>1.8503971672629043</v>
      </c>
      <c r="AD159" s="40">
        <f t="shared" si="88"/>
        <v>2.1840753449660508</v>
      </c>
      <c r="AE159" s="40">
        <f t="shared" si="89"/>
        <v>7.4319230488428119</v>
      </c>
      <c r="AF159" s="40">
        <f t="shared" si="90"/>
        <v>1.0617032926918304</v>
      </c>
      <c r="AG159" s="40">
        <f t="shared" si="91"/>
        <v>2.4570847630868071</v>
      </c>
      <c r="AH159" s="40">
        <f t="shared" si="92"/>
        <v>2.6087566620427829</v>
      </c>
      <c r="AI159" s="40">
        <f t="shared" si="93"/>
        <v>0.57635321603270784</v>
      </c>
      <c r="AJ159" s="40">
        <f t="shared" si="94"/>
        <v>5.1265101847119823</v>
      </c>
      <c r="AK159" s="28">
        <f t="shared" si="95"/>
        <v>30.334379791195154</v>
      </c>
    </row>
    <row r="160" spans="1:37">
      <c r="A160" s="13">
        <v>1951</v>
      </c>
      <c r="B160" s="40">
        <v>21.1</v>
      </c>
      <c r="C160" s="40"/>
      <c r="D160" s="40">
        <v>4.3</v>
      </c>
      <c r="E160" s="40">
        <v>6.4</v>
      </c>
      <c r="F160" s="40">
        <v>6.9</v>
      </c>
      <c r="G160" s="40">
        <v>26.5</v>
      </c>
      <c r="H160" s="40">
        <v>3.6</v>
      </c>
      <c r="I160" s="40">
        <v>10.7</v>
      </c>
      <c r="J160" s="40">
        <v>8.3000000000000007</v>
      </c>
      <c r="K160" s="40">
        <v>1.9</v>
      </c>
      <c r="L160" s="58">
        <f t="shared" si="72"/>
        <v>10.299999999999997</v>
      </c>
      <c r="M160" s="61">
        <v>37401</v>
      </c>
      <c r="N160" s="25">
        <f t="shared" si="73"/>
        <v>7891.6110000000008</v>
      </c>
      <c r="O160" s="25">
        <f t="shared" si="74"/>
        <v>0</v>
      </c>
      <c r="P160" s="25">
        <f t="shared" si="75"/>
        <v>1608.2429999999999</v>
      </c>
      <c r="Q160" s="25">
        <f t="shared" si="76"/>
        <v>2393.6640000000002</v>
      </c>
      <c r="R160" s="25">
        <f t="shared" si="77"/>
        <v>2580.6690000000003</v>
      </c>
      <c r="S160" s="25">
        <f t="shared" si="78"/>
        <v>9911.2649999999994</v>
      </c>
      <c r="T160" s="25">
        <f t="shared" si="79"/>
        <v>1346.4360000000001</v>
      </c>
      <c r="U160" s="25">
        <f t="shared" si="80"/>
        <v>4001.9069999999997</v>
      </c>
      <c r="V160" s="25">
        <f t="shared" si="81"/>
        <v>3104.2830000000004</v>
      </c>
      <c r="W160" s="25">
        <f t="shared" si="82"/>
        <v>710.61899999999991</v>
      </c>
      <c r="X160" s="25">
        <f t="shared" si="83"/>
        <v>3852.3029999999985</v>
      </c>
      <c r="Y160" s="25">
        <v>120000</v>
      </c>
      <c r="Z160" s="40">
        <f t="shared" si="84"/>
        <v>6.5763425000000009</v>
      </c>
      <c r="AA160" s="40">
        <f t="shared" si="85"/>
        <v>0</v>
      </c>
      <c r="AB160" s="40">
        <f t="shared" si="86"/>
        <v>1.3402025</v>
      </c>
      <c r="AC160" s="40">
        <f t="shared" si="87"/>
        <v>1.9947200000000003</v>
      </c>
      <c r="AD160" s="40">
        <f t="shared" si="88"/>
        <v>2.1505575000000001</v>
      </c>
      <c r="AE160" s="40">
        <f t="shared" si="89"/>
        <v>8.2593875000000008</v>
      </c>
      <c r="AF160" s="40">
        <f t="shared" si="90"/>
        <v>1.1220300000000001</v>
      </c>
      <c r="AG160" s="40">
        <f t="shared" si="91"/>
        <v>3.3349224999999998</v>
      </c>
      <c r="AH160" s="40">
        <f t="shared" si="92"/>
        <v>2.5869025000000003</v>
      </c>
      <c r="AI160" s="40">
        <f t="shared" si="93"/>
        <v>0.59218249999999995</v>
      </c>
      <c r="AJ160" s="40">
        <f t="shared" si="94"/>
        <v>3.2102524999999988</v>
      </c>
      <c r="AK160" s="28">
        <f t="shared" si="95"/>
        <v>31.1675</v>
      </c>
    </row>
    <row r="161" spans="1:38">
      <c r="A161" s="13">
        <v>1950</v>
      </c>
      <c r="B161" s="40">
        <v>16.7</v>
      </c>
      <c r="C161" s="40"/>
      <c r="D161" s="40">
        <v>4</v>
      </c>
      <c r="E161" s="40">
        <v>6.8</v>
      </c>
      <c r="F161" s="40">
        <v>7.2</v>
      </c>
      <c r="G161" s="40">
        <v>27.1</v>
      </c>
      <c r="H161" s="40">
        <v>3.6</v>
      </c>
      <c r="I161" s="40">
        <v>10.6</v>
      </c>
      <c r="J161" s="40">
        <v>8.5</v>
      </c>
      <c r="K161" s="40">
        <v>2.1</v>
      </c>
      <c r="L161" s="58">
        <f t="shared" si="72"/>
        <v>13.400000000000006</v>
      </c>
      <c r="M161" s="61">
        <v>28141</v>
      </c>
      <c r="N161" s="25">
        <f t="shared" si="73"/>
        <v>4699.5469999999996</v>
      </c>
      <c r="O161" s="25">
        <f t="shared" si="74"/>
        <v>0</v>
      </c>
      <c r="P161" s="25">
        <f t="shared" si="75"/>
        <v>1125.6400000000001</v>
      </c>
      <c r="Q161" s="25">
        <f t="shared" si="76"/>
        <v>1913.588</v>
      </c>
      <c r="R161" s="25">
        <f t="shared" si="77"/>
        <v>2026.152</v>
      </c>
      <c r="S161" s="25">
        <f t="shared" si="78"/>
        <v>7626.2110000000011</v>
      </c>
      <c r="T161" s="25">
        <f t="shared" si="79"/>
        <v>1013.076</v>
      </c>
      <c r="U161" s="25">
        <f t="shared" si="80"/>
        <v>2982.9459999999999</v>
      </c>
      <c r="V161" s="25">
        <f t="shared" si="81"/>
        <v>2391.9850000000001</v>
      </c>
      <c r="W161" s="25">
        <f t="shared" si="82"/>
        <v>590.96100000000001</v>
      </c>
      <c r="X161" s="25">
        <f t="shared" si="83"/>
        <v>3770.8940000000016</v>
      </c>
      <c r="Y161" s="25">
        <v>98100</v>
      </c>
      <c r="Z161" s="40">
        <f t="shared" si="84"/>
        <v>4.7905677879714572</v>
      </c>
      <c r="AA161" s="40">
        <f t="shared" si="85"/>
        <v>0</v>
      </c>
      <c r="AB161" s="40">
        <f t="shared" si="86"/>
        <v>1.1474413863404691</v>
      </c>
      <c r="AC161" s="40">
        <f t="shared" si="87"/>
        <v>1.9506503567787969</v>
      </c>
      <c r="AD161" s="40">
        <f t="shared" si="88"/>
        <v>2.065394495412844</v>
      </c>
      <c r="AE161" s="40">
        <f t="shared" si="89"/>
        <v>7.7739153924566775</v>
      </c>
      <c r="AF161" s="40">
        <f t="shared" si="90"/>
        <v>1.032697247706422</v>
      </c>
      <c r="AG161" s="40">
        <f t="shared" si="91"/>
        <v>3.0407196738022422</v>
      </c>
      <c r="AH161" s="40">
        <f t="shared" si="92"/>
        <v>2.4383129459734962</v>
      </c>
      <c r="AI161" s="40">
        <f t="shared" si="93"/>
        <v>0.60240672782874616</v>
      </c>
      <c r="AJ161" s="40">
        <f t="shared" si="94"/>
        <v>3.8439286442405725</v>
      </c>
      <c r="AK161" s="28">
        <f t="shared" si="95"/>
        <v>28.686034658511726</v>
      </c>
    </row>
    <row r="162" spans="1:38">
      <c r="A162" s="13">
        <v>1949</v>
      </c>
      <c r="B162" s="40">
        <v>17.3</v>
      </c>
      <c r="C162" s="40">
        <v>7.2</v>
      </c>
      <c r="D162" s="40">
        <v>5.2</v>
      </c>
      <c r="E162" s="40">
        <v>6.9</v>
      </c>
      <c r="F162" s="40">
        <v>8.6999999999999993</v>
      </c>
      <c r="G162" s="40">
        <v>25.4</v>
      </c>
      <c r="H162" s="40">
        <v>4.7</v>
      </c>
      <c r="I162" s="40">
        <v>7.6</v>
      </c>
      <c r="J162" s="40">
        <v>11</v>
      </c>
      <c r="K162" s="40"/>
      <c r="L162" s="58">
        <f t="shared" si="72"/>
        <v>6.0000000000000142</v>
      </c>
      <c r="M162" s="61">
        <v>23144</v>
      </c>
      <c r="N162" s="25">
        <f t="shared" si="73"/>
        <v>4003.9120000000003</v>
      </c>
      <c r="O162" s="25">
        <f t="shared" si="74"/>
        <v>1666.3680000000002</v>
      </c>
      <c r="P162" s="25">
        <f t="shared" si="75"/>
        <v>1203.4880000000001</v>
      </c>
      <c r="Q162" s="25">
        <f t="shared" si="76"/>
        <v>1596.9360000000001</v>
      </c>
      <c r="R162" s="25">
        <f t="shared" si="77"/>
        <v>2013.5279999999998</v>
      </c>
      <c r="S162" s="25">
        <f t="shared" si="78"/>
        <v>5878.576</v>
      </c>
      <c r="T162" s="25">
        <f t="shared" si="79"/>
        <v>1087.768</v>
      </c>
      <c r="U162" s="25">
        <f t="shared" si="80"/>
        <v>1758.944</v>
      </c>
      <c r="V162" s="25">
        <f t="shared" si="81"/>
        <v>2545.84</v>
      </c>
      <c r="W162" s="25">
        <f t="shared" si="82"/>
        <v>0</v>
      </c>
      <c r="X162" s="25">
        <f t="shared" si="83"/>
        <v>1388.6400000000033</v>
      </c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</row>
    <row r="163" spans="1:38">
      <c r="A163" s="13">
        <v>1948</v>
      </c>
      <c r="B163" s="40">
        <v>24.7</v>
      </c>
      <c r="C163" s="40">
        <v>7.8</v>
      </c>
      <c r="D163" s="40">
        <v>5.4</v>
      </c>
      <c r="E163" s="40">
        <v>4.7</v>
      </c>
      <c r="F163" s="40">
        <v>8.9</v>
      </c>
      <c r="G163" s="40">
        <v>21.2</v>
      </c>
      <c r="H163" s="40">
        <v>5</v>
      </c>
      <c r="I163" s="40">
        <v>5.9</v>
      </c>
      <c r="J163" s="40">
        <v>11.2</v>
      </c>
      <c r="K163" s="40"/>
      <c r="L163" s="58">
        <f t="shared" si="72"/>
        <v>5.1999999999999886</v>
      </c>
      <c r="M163" s="61">
        <v>14349</v>
      </c>
      <c r="N163" s="25">
        <f t="shared" si="73"/>
        <v>3544.203</v>
      </c>
      <c r="O163" s="25">
        <f t="shared" si="74"/>
        <v>1119.222</v>
      </c>
      <c r="P163" s="25">
        <f t="shared" si="75"/>
        <v>774.846</v>
      </c>
      <c r="Q163" s="25">
        <f t="shared" si="76"/>
        <v>674.40300000000002</v>
      </c>
      <c r="R163" s="25">
        <f t="shared" si="77"/>
        <v>1277.0610000000001</v>
      </c>
      <c r="S163" s="25">
        <f t="shared" si="78"/>
        <v>3041.9879999999998</v>
      </c>
      <c r="T163" s="25">
        <f t="shared" si="79"/>
        <v>717.45</v>
      </c>
      <c r="U163" s="25">
        <f t="shared" si="80"/>
        <v>846.59100000000001</v>
      </c>
      <c r="V163" s="25">
        <f t="shared" si="81"/>
        <v>1607.088</v>
      </c>
      <c r="W163" s="25">
        <f t="shared" si="82"/>
        <v>0</v>
      </c>
      <c r="X163" s="25">
        <f t="shared" si="83"/>
        <v>746.14799999999843</v>
      </c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</row>
    <row r="164" spans="1:38">
      <c r="A164" s="13">
        <v>1947</v>
      </c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N164" s="59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</row>
    <row r="165" spans="1:38">
      <c r="A165" s="13">
        <v>1946</v>
      </c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N165" s="59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</row>
    <row r="166" spans="1:38">
      <c r="A166" s="29">
        <v>1945</v>
      </c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N166" s="59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</row>
    <row r="167" spans="1:38">
      <c r="A167" s="29">
        <v>1944</v>
      </c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N167" s="59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</row>
    <row r="168" spans="1:38">
      <c r="A168" s="29">
        <v>1943</v>
      </c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N168" s="59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</row>
    <row r="169" spans="1:38">
      <c r="A169" s="29">
        <v>1942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N169" s="71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</row>
    <row r="170" spans="1:38">
      <c r="A170" s="29">
        <v>1941</v>
      </c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N170" s="71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</row>
    <row r="171" spans="1:38">
      <c r="A171" s="29">
        <v>1940</v>
      </c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N171" s="71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</row>
    <row r="172" spans="1:38">
      <c r="A172" s="29">
        <v>1939</v>
      </c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N172" s="71"/>
      <c r="Y172" s="25">
        <v>109300</v>
      </c>
      <c r="Z172" s="40">
        <f t="shared" ref="Z172:Z186" si="96">100*N172/$Y172</f>
        <v>0</v>
      </c>
      <c r="AA172" s="40">
        <f t="shared" ref="AA172:AA186" si="97">100*O172/$Y172</f>
        <v>0</v>
      </c>
      <c r="AB172" s="40">
        <f t="shared" ref="AB172:AB186" si="98">100*P172/$Y172</f>
        <v>0</v>
      </c>
      <c r="AC172" s="40">
        <f t="shared" ref="AC172:AC186" si="99">100*Q172/$Y172</f>
        <v>0</v>
      </c>
      <c r="AD172" s="40">
        <f t="shared" ref="AD172:AD186" si="100">100*R172/$Y172</f>
        <v>0</v>
      </c>
      <c r="AE172" s="40">
        <f t="shared" ref="AE172:AE186" si="101">100*S172/$Y172</f>
        <v>0</v>
      </c>
      <c r="AF172" s="40">
        <f t="shared" ref="AF172:AF186" si="102">100*T172/$Y172</f>
        <v>0</v>
      </c>
      <c r="AG172" s="40">
        <f t="shared" ref="AG172:AG186" si="103">100*U172/$Y172</f>
        <v>0</v>
      </c>
      <c r="AH172" s="40">
        <f t="shared" ref="AH172:AH186" si="104">100*V172/$Y172</f>
        <v>0</v>
      </c>
      <c r="AI172" s="40">
        <f t="shared" ref="AI172:AI186" si="105">100*W172/$Y172</f>
        <v>0</v>
      </c>
      <c r="AJ172" s="40">
        <f t="shared" ref="AJ172:AJ186" si="106">100*X172/$Y172</f>
        <v>0</v>
      </c>
      <c r="AK172" s="28">
        <f t="shared" ref="AK172:AK186" si="107">SUM(Z172:AJ172)</f>
        <v>0</v>
      </c>
    </row>
    <row r="173" spans="1:38">
      <c r="A173" s="13">
        <v>1938</v>
      </c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N173" s="71"/>
      <c r="Y173" s="25">
        <v>100200</v>
      </c>
      <c r="Z173" s="40">
        <f t="shared" si="96"/>
        <v>0</v>
      </c>
      <c r="AA173" s="40">
        <f t="shared" si="97"/>
        <v>0</v>
      </c>
      <c r="AB173" s="40">
        <f t="shared" si="98"/>
        <v>0</v>
      </c>
      <c r="AC173" s="40">
        <f t="shared" si="99"/>
        <v>0</v>
      </c>
      <c r="AD173" s="40">
        <f t="shared" si="100"/>
        <v>0</v>
      </c>
      <c r="AE173" s="40">
        <f t="shared" si="101"/>
        <v>0</v>
      </c>
      <c r="AF173" s="40">
        <f t="shared" si="102"/>
        <v>0</v>
      </c>
      <c r="AG173" s="40">
        <f t="shared" si="103"/>
        <v>0</v>
      </c>
      <c r="AH173" s="40">
        <f t="shared" si="104"/>
        <v>0</v>
      </c>
      <c r="AI173" s="40">
        <f t="shared" si="105"/>
        <v>0</v>
      </c>
      <c r="AJ173" s="40">
        <f t="shared" si="106"/>
        <v>0</v>
      </c>
      <c r="AK173" s="28">
        <f t="shared" si="107"/>
        <v>0</v>
      </c>
    </row>
    <row r="174" spans="1:38">
      <c r="A174" s="13">
        <v>1937</v>
      </c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N174" s="59"/>
      <c r="Y174" s="25">
        <v>90900</v>
      </c>
      <c r="Z174" s="40">
        <f t="shared" si="96"/>
        <v>0</v>
      </c>
      <c r="AA174" s="40">
        <f t="shared" si="97"/>
        <v>0</v>
      </c>
      <c r="AB174" s="40">
        <f t="shared" si="98"/>
        <v>0</v>
      </c>
      <c r="AC174" s="40">
        <f t="shared" si="99"/>
        <v>0</v>
      </c>
      <c r="AD174" s="40">
        <f t="shared" si="100"/>
        <v>0</v>
      </c>
      <c r="AE174" s="40">
        <f t="shared" si="101"/>
        <v>0</v>
      </c>
      <c r="AF174" s="40">
        <f t="shared" si="102"/>
        <v>0</v>
      </c>
      <c r="AG174" s="40">
        <f t="shared" si="103"/>
        <v>0</v>
      </c>
      <c r="AH174" s="40">
        <f t="shared" si="104"/>
        <v>0</v>
      </c>
      <c r="AI174" s="40">
        <f t="shared" si="105"/>
        <v>0</v>
      </c>
      <c r="AJ174" s="40">
        <f t="shared" si="106"/>
        <v>0</v>
      </c>
      <c r="AK174" s="28">
        <f t="shared" si="107"/>
        <v>0</v>
      </c>
    </row>
    <row r="175" spans="1:38">
      <c r="A175" s="13">
        <v>1936</v>
      </c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N175" s="59"/>
      <c r="Y175" s="25">
        <v>81200</v>
      </c>
      <c r="Z175" s="40">
        <f t="shared" si="96"/>
        <v>0</v>
      </c>
      <c r="AA175" s="40">
        <f t="shared" si="97"/>
        <v>0</v>
      </c>
      <c r="AB175" s="40">
        <f t="shared" si="98"/>
        <v>0</v>
      </c>
      <c r="AC175" s="40">
        <f t="shared" si="99"/>
        <v>0</v>
      </c>
      <c r="AD175" s="40">
        <f t="shared" si="100"/>
        <v>0</v>
      </c>
      <c r="AE175" s="40">
        <f t="shared" si="101"/>
        <v>0</v>
      </c>
      <c r="AF175" s="40">
        <f t="shared" si="102"/>
        <v>0</v>
      </c>
      <c r="AG175" s="40">
        <f t="shared" si="103"/>
        <v>0</v>
      </c>
      <c r="AH175" s="40">
        <f t="shared" si="104"/>
        <v>0</v>
      </c>
      <c r="AI175" s="40">
        <f t="shared" si="105"/>
        <v>0</v>
      </c>
      <c r="AJ175" s="40">
        <f t="shared" si="106"/>
        <v>0</v>
      </c>
      <c r="AK175" s="28">
        <f t="shared" si="107"/>
        <v>0</v>
      </c>
    </row>
    <row r="176" spans="1:38">
      <c r="A176" s="13">
        <v>1935</v>
      </c>
      <c r="B176" s="40">
        <v>24.8</v>
      </c>
      <c r="C176" s="40">
        <v>7</v>
      </c>
      <c r="D176" s="40">
        <v>5.6</v>
      </c>
      <c r="E176" s="40">
        <v>4</v>
      </c>
      <c r="F176" s="40">
        <v>11.2</v>
      </c>
      <c r="G176" s="40">
        <v>18.7</v>
      </c>
      <c r="H176" s="40">
        <v>2.5</v>
      </c>
      <c r="I176" s="40">
        <v>2</v>
      </c>
      <c r="J176" s="40">
        <v>10.7</v>
      </c>
      <c r="K176" s="40">
        <v>11.5</v>
      </c>
      <c r="L176" s="58">
        <f t="shared" ref="L176:L186" si="108">100-SUM(B176:K176)</f>
        <v>2</v>
      </c>
      <c r="M176" s="61">
        <v>22022</v>
      </c>
      <c r="N176" s="25">
        <f t="shared" ref="N176:N186" si="109">B176*$M176/100</f>
        <v>5461.4560000000001</v>
      </c>
      <c r="O176" s="25">
        <f t="shared" ref="O176:O186" si="110">C176*$M176/100</f>
        <v>1541.54</v>
      </c>
      <c r="P176" s="25">
        <f t="shared" ref="P176:P186" si="111">D176*$M176/100</f>
        <v>1233.232</v>
      </c>
      <c r="Q176" s="25">
        <f t="shared" ref="Q176:Q186" si="112">E176*$M176/100</f>
        <v>880.88</v>
      </c>
      <c r="R176" s="25">
        <f t="shared" ref="R176:R186" si="113">F176*$M176/100</f>
        <v>2466.4639999999999</v>
      </c>
      <c r="S176" s="25">
        <f t="shared" ref="S176:S186" si="114">G176*$M176/100</f>
        <v>4118.1139999999996</v>
      </c>
      <c r="T176" s="25">
        <f t="shared" ref="T176:T186" si="115">H176*$M176/100</f>
        <v>550.54999999999995</v>
      </c>
      <c r="U176" s="25">
        <f t="shared" ref="U176:U186" si="116">I176*$M176/100</f>
        <v>440.44</v>
      </c>
      <c r="V176" s="25">
        <f t="shared" ref="V176:V186" si="117">J176*$M176/100</f>
        <v>2356.3539999999998</v>
      </c>
      <c r="W176" s="25">
        <f t="shared" ref="W176:W186" si="118">K176*$M176/100</f>
        <v>2532.5300000000002</v>
      </c>
      <c r="X176" s="25">
        <f t="shared" ref="X176:X186" si="119">L176*$M176/100</f>
        <v>440.44</v>
      </c>
      <c r="Y176" s="25">
        <v>73100</v>
      </c>
      <c r="Z176" s="40">
        <f t="shared" si="96"/>
        <v>7.4712120383036931</v>
      </c>
      <c r="AA176" s="40">
        <f t="shared" si="97"/>
        <v>2.108809849521204</v>
      </c>
      <c r="AB176" s="40">
        <f t="shared" si="98"/>
        <v>1.687047879616963</v>
      </c>
      <c r="AC176" s="40">
        <f t="shared" si="99"/>
        <v>1.2050341997264022</v>
      </c>
      <c r="AD176" s="40">
        <f t="shared" si="100"/>
        <v>3.374095759233926</v>
      </c>
      <c r="AE176" s="40">
        <f t="shared" si="101"/>
        <v>5.6335348837209294</v>
      </c>
      <c r="AF176" s="40">
        <f t="shared" si="102"/>
        <v>0.75314637482900126</v>
      </c>
      <c r="AG176" s="40">
        <f t="shared" si="103"/>
        <v>0.60251709986320112</v>
      </c>
      <c r="AH176" s="40">
        <f t="shared" si="104"/>
        <v>3.2234664842681258</v>
      </c>
      <c r="AI176" s="40">
        <f t="shared" si="105"/>
        <v>3.4644733242134067</v>
      </c>
      <c r="AJ176" s="40">
        <f t="shared" si="106"/>
        <v>0.60251709986320112</v>
      </c>
      <c r="AK176" s="28">
        <f t="shared" si="107"/>
        <v>30.125854993160058</v>
      </c>
    </row>
    <row r="177" spans="1:37">
      <c r="A177" s="13">
        <v>1934</v>
      </c>
      <c r="B177" s="40">
        <v>19.2</v>
      </c>
      <c r="C177" s="40">
        <v>6.9</v>
      </c>
      <c r="D177" s="40">
        <v>7</v>
      </c>
      <c r="E177" s="40">
        <v>5.3</v>
      </c>
      <c r="F177" s="40">
        <v>11.2</v>
      </c>
      <c r="G177" s="40">
        <v>22.5</v>
      </c>
      <c r="H177" s="40">
        <v>2.4</v>
      </c>
      <c r="I177" s="40">
        <v>4</v>
      </c>
      <c r="J177" s="40">
        <v>11.2</v>
      </c>
      <c r="K177" s="40">
        <v>8</v>
      </c>
      <c r="L177" s="58">
        <f t="shared" si="108"/>
        <v>2.2999999999999972</v>
      </c>
      <c r="M177" s="61">
        <v>20707</v>
      </c>
      <c r="N177" s="25">
        <f t="shared" si="109"/>
        <v>3975.7439999999997</v>
      </c>
      <c r="O177" s="25">
        <f t="shared" si="110"/>
        <v>1428.7830000000001</v>
      </c>
      <c r="P177" s="25">
        <f t="shared" si="111"/>
        <v>1449.49</v>
      </c>
      <c r="Q177" s="25">
        <f t="shared" si="112"/>
        <v>1097.471</v>
      </c>
      <c r="R177" s="25">
        <f t="shared" si="113"/>
        <v>2319.1839999999997</v>
      </c>
      <c r="S177" s="25">
        <f t="shared" si="114"/>
        <v>4659.0749999999998</v>
      </c>
      <c r="T177" s="25">
        <f t="shared" si="115"/>
        <v>496.96799999999996</v>
      </c>
      <c r="U177" s="25">
        <f t="shared" si="116"/>
        <v>828.28</v>
      </c>
      <c r="V177" s="25">
        <f t="shared" si="117"/>
        <v>2319.1839999999997</v>
      </c>
      <c r="W177" s="25">
        <f t="shared" si="118"/>
        <v>1656.56</v>
      </c>
      <c r="X177" s="25">
        <f t="shared" si="119"/>
        <v>476.2609999999994</v>
      </c>
      <c r="Y177" s="25">
        <v>65500</v>
      </c>
      <c r="Z177" s="40">
        <f t="shared" si="96"/>
        <v>6.0698381679389311</v>
      </c>
      <c r="AA177" s="40">
        <f t="shared" si="97"/>
        <v>2.1813480916030539</v>
      </c>
      <c r="AB177" s="40">
        <f t="shared" si="98"/>
        <v>2.2129618320610689</v>
      </c>
      <c r="AC177" s="40">
        <f t="shared" si="99"/>
        <v>1.6755282442748092</v>
      </c>
      <c r="AD177" s="40">
        <f t="shared" si="100"/>
        <v>3.5407389312977093</v>
      </c>
      <c r="AE177" s="40">
        <f t="shared" si="101"/>
        <v>7.1130916030534355</v>
      </c>
      <c r="AF177" s="40">
        <f t="shared" si="102"/>
        <v>0.75872977099236638</v>
      </c>
      <c r="AG177" s="40">
        <f t="shared" si="103"/>
        <v>1.2645496183206106</v>
      </c>
      <c r="AH177" s="40">
        <f t="shared" si="104"/>
        <v>3.5407389312977093</v>
      </c>
      <c r="AI177" s="40">
        <f t="shared" si="105"/>
        <v>2.5290992366412213</v>
      </c>
      <c r="AJ177" s="40">
        <f t="shared" si="106"/>
        <v>0.72711603053435026</v>
      </c>
      <c r="AK177" s="28">
        <f t="shared" si="107"/>
        <v>31.613740458015272</v>
      </c>
    </row>
    <row r="178" spans="1:37">
      <c r="A178" s="13">
        <v>1933</v>
      </c>
      <c r="B178" s="40">
        <v>5.9</v>
      </c>
      <c r="C178" s="40">
        <v>8.1</v>
      </c>
      <c r="D178" s="40">
        <v>7.6</v>
      </c>
      <c r="E178" s="40">
        <v>5.6</v>
      </c>
      <c r="F178" s="40">
        <v>12.8</v>
      </c>
      <c r="G178" s="40">
        <v>29.7</v>
      </c>
      <c r="H178" s="40">
        <v>2.7</v>
      </c>
      <c r="I178" s="40">
        <v>2.7</v>
      </c>
      <c r="J178" s="40">
        <v>13</v>
      </c>
      <c r="K178" s="40">
        <v>9.1</v>
      </c>
      <c r="L178" s="58">
        <f t="shared" si="108"/>
        <v>2.7999999999999972</v>
      </c>
      <c r="M178" s="61">
        <v>16789</v>
      </c>
      <c r="N178" s="25">
        <f t="shared" si="109"/>
        <v>990.55100000000004</v>
      </c>
      <c r="O178" s="25">
        <f t="shared" si="110"/>
        <v>1359.9089999999999</v>
      </c>
      <c r="P178" s="25">
        <f t="shared" si="111"/>
        <v>1275.9639999999999</v>
      </c>
      <c r="Q178" s="25">
        <f t="shared" si="112"/>
        <v>940.18399999999997</v>
      </c>
      <c r="R178" s="25">
        <f t="shared" si="113"/>
        <v>2148.9920000000002</v>
      </c>
      <c r="S178" s="25">
        <f t="shared" si="114"/>
        <v>4986.3329999999996</v>
      </c>
      <c r="T178" s="25">
        <f t="shared" si="115"/>
        <v>453.30300000000005</v>
      </c>
      <c r="U178" s="25">
        <f t="shared" si="116"/>
        <v>453.30300000000005</v>
      </c>
      <c r="V178" s="25">
        <f t="shared" si="117"/>
        <v>2182.5700000000002</v>
      </c>
      <c r="W178" s="25">
        <f t="shared" si="118"/>
        <v>1527.799</v>
      </c>
      <c r="X178" s="25">
        <f t="shared" si="119"/>
        <v>470.09199999999953</v>
      </c>
      <c r="Y178" s="25">
        <v>58400</v>
      </c>
      <c r="Z178" s="40">
        <f t="shared" si="96"/>
        <v>1.6961489726027399</v>
      </c>
      <c r="AA178" s="40">
        <f t="shared" si="97"/>
        <v>2.3286113013698628</v>
      </c>
      <c r="AB178" s="40">
        <f t="shared" si="98"/>
        <v>2.1848698630136987</v>
      </c>
      <c r="AC178" s="40">
        <f t="shared" si="99"/>
        <v>1.609904109589041</v>
      </c>
      <c r="AD178" s="40">
        <f t="shared" si="100"/>
        <v>3.6797808219178085</v>
      </c>
      <c r="AE178" s="40">
        <f t="shared" si="101"/>
        <v>8.5382414383561649</v>
      </c>
      <c r="AF178" s="40">
        <f t="shared" si="102"/>
        <v>0.77620376712328776</v>
      </c>
      <c r="AG178" s="40">
        <f t="shared" si="103"/>
        <v>0.77620376712328776</v>
      </c>
      <c r="AH178" s="40">
        <f t="shared" si="104"/>
        <v>3.7372773972602746</v>
      </c>
      <c r="AI178" s="40">
        <f t="shared" si="105"/>
        <v>2.6160941780821916</v>
      </c>
      <c r="AJ178" s="40">
        <f t="shared" si="106"/>
        <v>0.8049520547945197</v>
      </c>
      <c r="AK178" s="28">
        <f t="shared" si="107"/>
        <v>28.748287671232877</v>
      </c>
    </row>
    <row r="179" spans="1:37">
      <c r="A179" s="13">
        <v>1932</v>
      </c>
      <c r="B179" s="40">
        <v>4.9000000000000004</v>
      </c>
      <c r="C179" s="40">
        <v>9.1999999999999993</v>
      </c>
      <c r="D179" s="40">
        <v>8.6999999999999993</v>
      </c>
      <c r="E179" s="40">
        <v>3.2</v>
      </c>
      <c r="F179" s="40">
        <v>8.3000000000000007</v>
      </c>
      <c r="G179" s="40">
        <v>33.700000000000003</v>
      </c>
      <c r="H179" s="40">
        <v>3.3</v>
      </c>
      <c r="I179" s="40">
        <v>2.2999999999999998</v>
      </c>
      <c r="J179" s="40">
        <v>15</v>
      </c>
      <c r="K179" s="40">
        <v>8.1999999999999993</v>
      </c>
      <c r="L179" s="58">
        <f t="shared" si="108"/>
        <v>3.2000000000000028</v>
      </c>
      <c r="M179" s="61">
        <v>14492</v>
      </c>
      <c r="N179" s="25">
        <f t="shared" si="109"/>
        <v>710.10800000000006</v>
      </c>
      <c r="O179" s="25">
        <f t="shared" si="110"/>
        <v>1333.2639999999999</v>
      </c>
      <c r="P179" s="25">
        <f t="shared" si="111"/>
        <v>1260.8039999999999</v>
      </c>
      <c r="Q179" s="25">
        <f t="shared" si="112"/>
        <v>463.74400000000003</v>
      </c>
      <c r="R179" s="25">
        <f t="shared" si="113"/>
        <v>1202.836</v>
      </c>
      <c r="S179" s="25">
        <f t="shared" si="114"/>
        <v>4883.8040000000001</v>
      </c>
      <c r="T179" s="25">
        <f t="shared" si="115"/>
        <v>478.23599999999999</v>
      </c>
      <c r="U179" s="25">
        <f t="shared" si="116"/>
        <v>333.31599999999997</v>
      </c>
      <c r="V179" s="25">
        <f t="shared" si="117"/>
        <v>2173.8000000000002</v>
      </c>
      <c r="W179" s="25">
        <f t="shared" si="118"/>
        <v>1188.3440000000001</v>
      </c>
      <c r="X179" s="25">
        <f t="shared" si="119"/>
        <v>463.74400000000037</v>
      </c>
      <c r="Y179" s="25">
        <v>56700</v>
      </c>
      <c r="Z179" s="40">
        <f t="shared" si="96"/>
        <v>1.2523950617283952</v>
      </c>
      <c r="AA179" s="40">
        <f t="shared" si="97"/>
        <v>2.3514356261022926</v>
      </c>
      <c r="AB179" s="40">
        <f t="shared" si="98"/>
        <v>2.2236402116402112</v>
      </c>
      <c r="AC179" s="40">
        <f t="shared" si="99"/>
        <v>0.8178906525573193</v>
      </c>
      <c r="AD179" s="40">
        <f t="shared" si="100"/>
        <v>2.121403880070547</v>
      </c>
      <c r="AE179" s="40">
        <f t="shared" si="101"/>
        <v>8.6134109347442678</v>
      </c>
      <c r="AF179" s="40">
        <f t="shared" si="102"/>
        <v>0.84344973544973545</v>
      </c>
      <c r="AG179" s="40">
        <f t="shared" si="103"/>
        <v>0.58785890652557315</v>
      </c>
      <c r="AH179" s="40">
        <f t="shared" si="104"/>
        <v>3.8338624338624343</v>
      </c>
      <c r="AI179" s="40">
        <f t="shared" si="105"/>
        <v>2.0958447971781307</v>
      </c>
      <c r="AJ179" s="40">
        <f t="shared" si="106"/>
        <v>0.81789065255731985</v>
      </c>
      <c r="AK179" s="28">
        <f t="shared" si="107"/>
        <v>25.559082892416225</v>
      </c>
    </row>
    <row r="180" spans="1:37">
      <c r="A180" s="13">
        <v>1931</v>
      </c>
      <c r="B180" s="40">
        <v>4.2</v>
      </c>
      <c r="C180" s="40">
        <v>8.6</v>
      </c>
      <c r="D180" s="40">
        <v>8.3000000000000007</v>
      </c>
      <c r="E180" s="40">
        <v>3</v>
      </c>
      <c r="F180" s="40">
        <v>8.8000000000000007</v>
      </c>
      <c r="G180" s="40">
        <v>31.1</v>
      </c>
      <c r="H180" s="40">
        <v>3.8</v>
      </c>
      <c r="I180" s="40">
        <v>3.7</v>
      </c>
      <c r="J180" s="40">
        <v>15.2</v>
      </c>
      <c r="K180" s="40">
        <v>8.1999999999999993</v>
      </c>
      <c r="L180" s="58">
        <f t="shared" si="108"/>
        <v>5.0999999999999943</v>
      </c>
      <c r="M180" s="61">
        <v>16840</v>
      </c>
      <c r="N180" s="25">
        <f t="shared" si="109"/>
        <v>707.28</v>
      </c>
      <c r="O180" s="25">
        <f t="shared" si="110"/>
        <v>1448.24</v>
      </c>
      <c r="P180" s="25">
        <f t="shared" si="111"/>
        <v>1397.72</v>
      </c>
      <c r="Q180" s="25">
        <f t="shared" si="112"/>
        <v>505.2</v>
      </c>
      <c r="R180" s="25">
        <f t="shared" si="113"/>
        <v>1481.92</v>
      </c>
      <c r="S180" s="25">
        <f t="shared" si="114"/>
        <v>5237.24</v>
      </c>
      <c r="T180" s="25">
        <f t="shared" si="115"/>
        <v>639.91999999999996</v>
      </c>
      <c r="U180" s="25">
        <f t="shared" si="116"/>
        <v>623.08000000000004</v>
      </c>
      <c r="V180" s="25">
        <f t="shared" si="117"/>
        <v>2559.6799999999998</v>
      </c>
      <c r="W180" s="25">
        <f t="shared" si="118"/>
        <v>1380.88</v>
      </c>
      <c r="X180" s="25">
        <f t="shared" si="119"/>
        <v>858.83999999999901</v>
      </c>
      <c r="Y180" s="25">
        <v>69000</v>
      </c>
      <c r="Z180" s="40">
        <f t="shared" si="96"/>
        <v>1.0250434782608695</v>
      </c>
      <c r="AA180" s="40">
        <f t="shared" si="97"/>
        <v>2.0988985507246376</v>
      </c>
      <c r="AB180" s="40">
        <f t="shared" si="98"/>
        <v>2.0256811594202899</v>
      </c>
      <c r="AC180" s="40">
        <f t="shared" si="99"/>
        <v>0.73217391304347823</v>
      </c>
      <c r="AD180" s="40">
        <f t="shared" si="100"/>
        <v>2.1477101449275362</v>
      </c>
      <c r="AE180" s="40">
        <f t="shared" si="101"/>
        <v>7.5902028985507251</v>
      </c>
      <c r="AF180" s="40">
        <f t="shared" si="102"/>
        <v>0.92742028985507241</v>
      </c>
      <c r="AG180" s="40">
        <f t="shared" si="103"/>
        <v>0.90301449275362333</v>
      </c>
      <c r="AH180" s="40">
        <f t="shared" si="104"/>
        <v>3.7096811594202896</v>
      </c>
      <c r="AI180" s="40">
        <f t="shared" si="105"/>
        <v>2.0012753623188404</v>
      </c>
      <c r="AJ180" s="40">
        <f t="shared" si="106"/>
        <v>1.2446956521739116</v>
      </c>
      <c r="AK180" s="28">
        <f t="shared" si="107"/>
        <v>24.405797101449274</v>
      </c>
    </row>
    <row r="181" spans="1:37">
      <c r="A181" s="13">
        <v>1930</v>
      </c>
      <c r="B181" s="40">
        <v>3.7</v>
      </c>
      <c r="C181" s="40">
        <v>8.1999999999999993</v>
      </c>
      <c r="D181" s="40">
        <v>7.6</v>
      </c>
      <c r="E181" s="40">
        <v>2.8</v>
      </c>
      <c r="F181" s="40">
        <v>9.4</v>
      </c>
      <c r="G181" s="40">
        <v>26</v>
      </c>
      <c r="H181" s="40">
        <v>4.0999999999999996</v>
      </c>
      <c r="I181" s="40">
        <v>5.8</v>
      </c>
      <c r="J181" s="40">
        <v>15.2</v>
      </c>
      <c r="K181" s="40">
        <v>6.6</v>
      </c>
      <c r="L181" s="58">
        <f t="shared" si="108"/>
        <v>10.599999999999994</v>
      </c>
      <c r="M181" s="61">
        <v>20318</v>
      </c>
      <c r="N181" s="25">
        <f t="shared" si="109"/>
        <v>751.76600000000008</v>
      </c>
      <c r="O181" s="25">
        <f t="shared" si="110"/>
        <v>1666.0759999999998</v>
      </c>
      <c r="P181" s="25">
        <f t="shared" si="111"/>
        <v>1544.1679999999999</v>
      </c>
      <c r="Q181" s="25">
        <f t="shared" si="112"/>
        <v>568.904</v>
      </c>
      <c r="R181" s="25">
        <f t="shared" si="113"/>
        <v>1909.8920000000001</v>
      </c>
      <c r="S181" s="25">
        <f t="shared" si="114"/>
        <v>5282.68</v>
      </c>
      <c r="T181" s="25">
        <f t="shared" si="115"/>
        <v>833.0379999999999</v>
      </c>
      <c r="U181" s="25">
        <f t="shared" si="116"/>
        <v>1178.444</v>
      </c>
      <c r="V181" s="25">
        <f t="shared" si="117"/>
        <v>3088.3359999999998</v>
      </c>
      <c r="W181" s="25">
        <f t="shared" si="118"/>
        <v>1340.9879999999998</v>
      </c>
      <c r="X181" s="25">
        <f t="shared" si="119"/>
        <v>2153.7079999999987</v>
      </c>
      <c r="Y181" s="25">
        <v>82400</v>
      </c>
      <c r="Z181" s="40">
        <f t="shared" si="96"/>
        <v>0.9123373786407768</v>
      </c>
      <c r="AA181" s="40">
        <f t="shared" si="97"/>
        <v>2.021936893203883</v>
      </c>
      <c r="AB181" s="40">
        <f t="shared" si="98"/>
        <v>1.8739902912621358</v>
      </c>
      <c r="AC181" s="40">
        <f t="shared" si="99"/>
        <v>0.69041747572815537</v>
      </c>
      <c r="AD181" s="40">
        <f t="shared" si="100"/>
        <v>2.3178300970873789</v>
      </c>
      <c r="AE181" s="40">
        <f t="shared" si="101"/>
        <v>6.4110194174757282</v>
      </c>
      <c r="AF181" s="40">
        <f t="shared" si="102"/>
        <v>1.0109684466019415</v>
      </c>
      <c r="AG181" s="40">
        <f t="shared" si="103"/>
        <v>1.4301504854368932</v>
      </c>
      <c r="AH181" s="40">
        <f t="shared" si="104"/>
        <v>3.7479805825242716</v>
      </c>
      <c r="AI181" s="40">
        <f t="shared" si="105"/>
        <v>1.6274126213592233</v>
      </c>
      <c r="AJ181" s="40">
        <f t="shared" si="106"/>
        <v>2.613723300970872</v>
      </c>
      <c r="AK181" s="28">
        <f t="shared" si="107"/>
        <v>24.657766990291258</v>
      </c>
    </row>
    <row r="182" spans="1:37">
      <c r="A182" s="13">
        <v>1929</v>
      </c>
      <c r="B182" s="40">
        <v>3.6</v>
      </c>
      <c r="C182" s="40">
        <v>8.1</v>
      </c>
      <c r="D182" s="40">
        <v>7.4</v>
      </c>
      <c r="E182" s="40">
        <v>2.4</v>
      </c>
      <c r="F182" s="40">
        <v>10.7</v>
      </c>
      <c r="G182" s="40">
        <v>22.5</v>
      </c>
      <c r="H182" s="40">
        <v>4.5</v>
      </c>
      <c r="I182" s="40">
        <v>7.6</v>
      </c>
      <c r="J182" s="40">
        <v>15.7</v>
      </c>
      <c r="K182" s="40">
        <v>6.4</v>
      </c>
      <c r="L182" s="58">
        <f t="shared" si="108"/>
        <v>11.099999999999994</v>
      </c>
      <c r="M182" s="61">
        <v>20927</v>
      </c>
      <c r="N182" s="25">
        <f t="shared" si="109"/>
        <v>753.37199999999996</v>
      </c>
      <c r="O182" s="25">
        <f t="shared" si="110"/>
        <v>1695.0869999999998</v>
      </c>
      <c r="P182" s="25">
        <f t="shared" si="111"/>
        <v>1548.5980000000002</v>
      </c>
      <c r="Q182" s="25">
        <f t="shared" si="112"/>
        <v>502.24799999999993</v>
      </c>
      <c r="R182" s="25">
        <f t="shared" si="113"/>
        <v>2239.1889999999999</v>
      </c>
      <c r="S182" s="25">
        <f t="shared" si="114"/>
        <v>4708.5749999999998</v>
      </c>
      <c r="T182" s="25">
        <f t="shared" si="115"/>
        <v>941.71500000000003</v>
      </c>
      <c r="U182" s="25">
        <f t="shared" si="116"/>
        <v>1590.4519999999998</v>
      </c>
      <c r="V182" s="25">
        <f t="shared" si="117"/>
        <v>3285.5389999999998</v>
      </c>
      <c r="W182" s="25">
        <f t="shared" si="118"/>
        <v>1339.3280000000002</v>
      </c>
      <c r="X182" s="25">
        <f t="shared" si="119"/>
        <v>2322.896999999999</v>
      </c>
      <c r="Y182" s="25">
        <v>88400</v>
      </c>
      <c r="Z182" s="40">
        <f t="shared" si="96"/>
        <v>0.85223076923076924</v>
      </c>
      <c r="AA182" s="40">
        <f t="shared" si="97"/>
        <v>1.9175192307692306</v>
      </c>
      <c r="AB182" s="40">
        <f t="shared" si="98"/>
        <v>1.7518076923076924</v>
      </c>
      <c r="AC182" s="40">
        <f t="shared" si="99"/>
        <v>0.56815384615384612</v>
      </c>
      <c r="AD182" s="40">
        <f t="shared" si="100"/>
        <v>2.5330192307692307</v>
      </c>
      <c r="AE182" s="40">
        <f t="shared" si="101"/>
        <v>5.3264423076923073</v>
      </c>
      <c r="AF182" s="40">
        <f t="shared" si="102"/>
        <v>1.0652884615384615</v>
      </c>
      <c r="AG182" s="40">
        <f t="shared" si="103"/>
        <v>1.7991538461538459</v>
      </c>
      <c r="AH182" s="40">
        <f t="shared" si="104"/>
        <v>3.7166730769230765</v>
      </c>
      <c r="AI182" s="40">
        <f t="shared" si="105"/>
        <v>1.5150769230769232</v>
      </c>
      <c r="AJ182" s="40">
        <f t="shared" si="106"/>
        <v>2.6277115384615373</v>
      </c>
      <c r="AK182" s="28">
        <f t="shared" si="107"/>
        <v>23.67307692307692</v>
      </c>
    </row>
    <row r="183" spans="1:37">
      <c r="A183" s="13">
        <v>1928</v>
      </c>
      <c r="B183" s="40">
        <v>4</v>
      </c>
      <c r="C183" s="40">
        <v>8.1999999999999993</v>
      </c>
      <c r="D183" s="40">
        <v>7.6</v>
      </c>
      <c r="E183" s="40">
        <v>2.4</v>
      </c>
      <c r="F183" s="40">
        <v>10.7</v>
      </c>
      <c r="G183" s="40">
        <v>21.3</v>
      </c>
      <c r="H183" s="40">
        <v>4.5</v>
      </c>
      <c r="I183" s="40">
        <v>7.5</v>
      </c>
      <c r="J183" s="40">
        <v>15.2</v>
      </c>
      <c r="K183" s="40">
        <v>5.9</v>
      </c>
      <c r="L183" s="58">
        <f t="shared" si="108"/>
        <v>12.700000000000003</v>
      </c>
      <c r="M183" s="61">
        <v>20791</v>
      </c>
      <c r="N183" s="25">
        <f t="shared" si="109"/>
        <v>831.64</v>
      </c>
      <c r="O183" s="25">
        <f t="shared" si="110"/>
        <v>1704.8619999999999</v>
      </c>
      <c r="P183" s="25">
        <f t="shared" si="111"/>
        <v>1580.116</v>
      </c>
      <c r="Q183" s="25">
        <f t="shared" si="112"/>
        <v>498.98400000000004</v>
      </c>
      <c r="R183" s="25">
        <f t="shared" si="113"/>
        <v>2224.6369999999997</v>
      </c>
      <c r="S183" s="25">
        <f t="shared" si="114"/>
        <v>4428.4830000000002</v>
      </c>
      <c r="T183" s="25">
        <f t="shared" si="115"/>
        <v>935.59500000000003</v>
      </c>
      <c r="U183" s="25">
        <f t="shared" si="116"/>
        <v>1559.325</v>
      </c>
      <c r="V183" s="25">
        <f t="shared" si="117"/>
        <v>3160.232</v>
      </c>
      <c r="W183" s="25">
        <f t="shared" si="118"/>
        <v>1226.6690000000001</v>
      </c>
      <c r="X183" s="25">
        <f t="shared" si="119"/>
        <v>2640.4570000000008</v>
      </c>
      <c r="Y183" s="25">
        <v>88100</v>
      </c>
      <c r="Z183" s="40">
        <f t="shared" si="96"/>
        <v>0.94397275822928495</v>
      </c>
      <c r="AA183" s="40">
        <f t="shared" si="97"/>
        <v>1.9351441543700338</v>
      </c>
      <c r="AB183" s="40">
        <f t="shared" si="98"/>
        <v>1.7935482406356413</v>
      </c>
      <c r="AC183" s="40">
        <f t="shared" si="99"/>
        <v>0.56638365493757092</v>
      </c>
      <c r="AD183" s="40">
        <f t="shared" si="100"/>
        <v>2.5251271282633367</v>
      </c>
      <c r="AE183" s="40">
        <f t="shared" si="101"/>
        <v>5.0266549375709424</v>
      </c>
      <c r="AF183" s="40">
        <f t="shared" si="102"/>
        <v>1.0619693530079455</v>
      </c>
      <c r="AG183" s="40">
        <f t="shared" si="103"/>
        <v>1.7699489216799091</v>
      </c>
      <c r="AH183" s="40">
        <f t="shared" si="104"/>
        <v>3.5870964812712827</v>
      </c>
      <c r="AI183" s="40">
        <f t="shared" si="105"/>
        <v>1.3923598183881953</v>
      </c>
      <c r="AJ183" s="40">
        <f t="shared" si="106"/>
        <v>2.9971135073779802</v>
      </c>
      <c r="AK183" s="28">
        <f t="shared" si="107"/>
        <v>23.599318955732123</v>
      </c>
    </row>
    <row r="184" spans="1:37">
      <c r="A184" s="13">
        <v>1927</v>
      </c>
      <c r="B184" s="40">
        <v>4.0999999999999996</v>
      </c>
      <c r="C184" s="40">
        <v>8.8000000000000007</v>
      </c>
      <c r="D184" s="40">
        <v>7.8</v>
      </c>
      <c r="E184" s="40">
        <v>2.2999999999999998</v>
      </c>
      <c r="F184" s="40">
        <v>11.7</v>
      </c>
      <c r="G184" s="40">
        <v>20.7</v>
      </c>
      <c r="H184" s="40">
        <v>4.5</v>
      </c>
      <c r="I184" s="40">
        <v>8.9</v>
      </c>
      <c r="J184" s="40">
        <v>15.2</v>
      </c>
      <c r="K184" s="40">
        <v>5</v>
      </c>
      <c r="L184" s="58">
        <f t="shared" si="108"/>
        <v>10.999999999999986</v>
      </c>
      <c r="M184" s="61">
        <v>18811</v>
      </c>
      <c r="N184" s="25">
        <f t="shared" si="109"/>
        <v>771.25099999999986</v>
      </c>
      <c r="O184" s="25">
        <f t="shared" si="110"/>
        <v>1655.3680000000002</v>
      </c>
      <c r="P184" s="25">
        <f t="shared" si="111"/>
        <v>1467.2579999999998</v>
      </c>
      <c r="Q184" s="25">
        <f t="shared" si="112"/>
        <v>432.65299999999996</v>
      </c>
      <c r="R184" s="25">
        <f t="shared" si="113"/>
        <v>2200.8869999999997</v>
      </c>
      <c r="S184" s="25">
        <f t="shared" si="114"/>
        <v>3893.877</v>
      </c>
      <c r="T184" s="25">
        <f t="shared" si="115"/>
        <v>846.495</v>
      </c>
      <c r="U184" s="25">
        <f t="shared" si="116"/>
        <v>1674.1789999999999</v>
      </c>
      <c r="V184" s="25">
        <f t="shared" si="117"/>
        <v>2859.2719999999999</v>
      </c>
      <c r="W184" s="25">
        <f t="shared" si="118"/>
        <v>940.55</v>
      </c>
      <c r="X184" s="25">
        <f t="shared" si="119"/>
        <v>2069.2099999999973</v>
      </c>
      <c r="Y184" s="25">
        <v>82300</v>
      </c>
      <c r="Z184" s="40">
        <f t="shared" si="96"/>
        <v>0.93712150668286742</v>
      </c>
      <c r="AA184" s="40">
        <f t="shared" si="97"/>
        <v>2.0113827460510332</v>
      </c>
      <c r="AB184" s="40">
        <f t="shared" si="98"/>
        <v>1.7828165249088699</v>
      </c>
      <c r="AC184" s="40">
        <f t="shared" si="99"/>
        <v>0.52570230862697442</v>
      </c>
      <c r="AD184" s="40">
        <f t="shared" si="100"/>
        <v>2.6742247873633049</v>
      </c>
      <c r="AE184" s="40">
        <f t="shared" si="101"/>
        <v>4.7313207776427708</v>
      </c>
      <c r="AF184" s="40">
        <f t="shared" si="102"/>
        <v>1.0285479951397327</v>
      </c>
      <c r="AG184" s="40">
        <f t="shared" si="103"/>
        <v>2.0342393681652489</v>
      </c>
      <c r="AH184" s="40">
        <f t="shared" si="104"/>
        <v>3.4742065613608748</v>
      </c>
      <c r="AI184" s="40">
        <f t="shared" si="105"/>
        <v>1.142831105710814</v>
      </c>
      <c r="AJ184" s="40">
        <f t="shared" si="106"/>
        <v>2.514228432563788</v>
      </c>
      <c r="AK184" s="28">
        <f t="shared" si="107"/>
        <v>22.856622114216279</v>
      </c>
    </row>
    <row r="185" spans="1:37">
      <c r="A185" s="13">
        <v>1926</v>
      </c>
      <c r="B185" s="40">
        <v>4.0999999999999996</v>
      </c>
      <c r="C185" s="40">
        <v>8.5</v>
      </c>
      <c r="D185" s="40">
        <v>7.7</v>
      </c>
      <c r="E185" s="40">
        <v>2.6</v>
      </c>
      <c r="F185" s="40">
        <v>9.9</v>
      </c>
      <c r="G185" s="40">
        <v>25</v>
      </c>
      <c r="H185" s="40">
        <v>4.7</v>
      </c>
      <c r="I185" s="40">
        <v>8.6999999999999993</v>
      </c>
      <c r="J185" s="40">
        <v>14.6</v>
      </c>
      <c r="K185" s="40">
        <v>3.7</v>
      </c>
      <c r="L185" s="58">
        <f t="shared" si="108"/>
        <v>10.5</v>
      </c>
      <c r="M185" s="61">
        <v>17232</v>
      </c>
      <c r="N185" s="25">
        <f t="shared" si="109"/>
        <v>706.51199999999994</v>
      </c>
      <c r="O185" s="25">
        <f t="shared" si="110"/>
        <v>1464.72</v>
      </c>
      <c r="P185" s="25">
        <f t="shared" si="111"/>
        <v>1326.864</v>
      </c>
      <c r="Q185" s="25">
        <f t="shared" si="112"/>
        <v>448.03200000000004</v>
      </c>
      <c r="R185" s="25">
        <f t="shared" si="113"/>
        <v>1705.9680000000001</v>
      </c>
      <c r="S185" s="25">
        <f t="shared" si="114"/>
        <v>4308</v>
      </c>
      <c r="T185" s="25">
        <f t="shared" si="115"/>
        <v>809.90400000000011</v>
      </c>
      <c r="U185" s="25">
        <f t="shared" si="116"/>
        <v>1499.184</v>
      </c>
      <c r="V185" s="25">
        <f t="shared" si="117"/>
        <v>2515.8719999999998</v>
      </c>
      <c r="W185" s="25">
        <f t="shared" si="118"/>
        <v>637.58400000000006</v>
      </c>
      <c r="X185" s="25">
        <f t="shared" si="119"/>
        <v>1809.36</v>
      </c>
      <c r="Y185" s="25">
        <v>73700</v>
      </c>
      <c r="Z185" s="40">
        <f t="shared" si="96"/>
        <v>0.95863229308005427</v>
      </c>
      <c r="AA185" s="40">
        <f t="shared" si="97"/>
        <v>1.9874084124830393</v>
      </c>
      <c r="AB185" s="40">
        <f t="shared" si="98"/>
        <v>1.8003582089552237</v>
      </c>
      <c r="AC185" s="40">
        <f t="shared" si="99"/>
        <v>0.60791316146540031</v>
      </c>
      <c r="AD185" s="40">
        <f t="shared" si="100"/>
        <v>2.3147462686567168</v>
      </c>
      <c r="AE185" s="40">
        <f t="shared" si="101"/>
        <v>5.845318860244233</v>
      </c>
      <c r="AF185" s="40">
        <f t="shared" si="102"/>
        <v>1.098919945725916</v>
      </c>
      <c r="AG185" s="40">
        <f t="shared" si="103"/>
        <v>2.0341709633649931</v>
      </c>
      <c r="AH185" s="40">
        <f t="shared" si="104"/>
        <v>3.4136662143826322</v>
      </c>
      <c r="AI185" s="40">
        <f t="shared" si="105"/>
        <v>0.86510719131614666</v>
      </c>
      <c r="AJ185" s="40">
        <f t="shared" si="106"/>
        <v>2.455033921302578</v>
      </c>
      <c r="AK185" s="28">
        <f t="shared" si="107"/>
        <v>23.381275440976935</v>
      </c>
    </row>
    <row r="186" spans="1:37">
      <c r="A186" s="13">
        <v>1925</v>
      </c>
      <c r="B186" s="40">
        <v>4.4000000000000004</v>
      </c>
      <c r="C186" s="40">
        <v>9.8000000000000007</v>
      </c>
      <c r="D186" s="40">
        <v>8.8000000000000007</v>
      </c>
      <c r="E186" s="40">
        <v>2.1</v>
      </c>
      <c r="F186" s="40">
        <v>10.7</v>
      </c>
      <c r="G186" s="40">
        <v>21.6</v>
      </c>
      <c r="H186" s="40">
        <v>5.2</v>
      </c>
      <c r="I186" s="40">
        <v>7.8</v>
      </c>
      <c r="J186" s="40">
        <v>16.2</v>
      </c>
      <c r="K186" s="40">
        <v>1.8</v>
      </c>
      <c r="L186" s="58">
        <f t="shared" si="108"/>
        <v>11.599999999999994</v>
      </c>
      <c r="M186" s="61">
        <v>14484</v>
      </c>
      <c r="N186" s="25">
        <f t="shared" si="109"/>
        <v>637.29600000000005</v>
      </c>
      <c r="O186" s="25">
        <f t="shared" si="110"/>
        <v>1419.432</v>
      </c>
      <c r="P186" s="25">
        <f t="shared" si="111"/>
        <v>1274.5920000000001</v>
      </c>
      <c r="Q186" s="25">
        <f t="shared" si="112"/>
        <v>304.16399999999999</v>
      </c>
      <c r="R186" s="25">
        <f t="shared" si="113"/>
        <v>1549.7879999999998</v>
      </c>
      <c r="S186" s="25">
        <f t="shared" si="114"/>
        <v>3128.5440000000003</v>
      </c>
      <c r="T186" s="25">
        <f t="shared" si="115"/>
        <v>753.16800000000001</v>
      </c>
      <c r="U186" s="25">
        <f t="shared" si="116"/>
        <v>1129.752</v>
      </c>
      <c r="V186" s="25">
        <f t="shared" si="117"/>
        <v>2346.4079999999999</v>
      </c>
      <c r="W186" s="25">
        <f t="shared" si="118"/>
        <v>260.71199999999999</v>
      </c>
      <c r="X186" s="25">
        <f t="shared" si="119"/>
        <v>1680.1439999999991</v>
      </c>
      <c r="Y186" s="25">
        <v>70400</v>
      </c>
      <c r="Z186" s="40">
        <f t="shared" si="96"/>
        <v>0.90525000000000011</v>
      </c>
      <c r="AA186" s="40">
        <f t="shared" si="97"/>
        <v>2.0162386363636364</v>
      </c>
      <c r="AB186" s="40">
        <f t="shared" si="98"/>
        <v>1.8105000000000002</v>
      </c>
      <c r="AC186" s="40">
        <f t="shared" si="99"/>
        <v>0.43205113636363635</v>
      </c>
      <c r="AD186" s="40">
        <f t="shared" si="100"/>
        <v>2.2014034090909091</v>
      </c>
      <c r="AE186" s="40">
        <f t="shared" si="101"/>
        <v>4.4439545454545462</v>
      </c>
      <c r="AF186" s="40">
        <f t="shared" si="102"/>
        <v>1.0698409090909091</v>
      </c>
      <c r="AG186" s="40">
        <f t="shared" si="103"/>
        <v>1.6047613636363636</v>
      </c>
      <c r="AH186" s="40">
        <f t="shared" si="104"/>
        <v>3.332965909090909</v>
      </c>
      <c r="AI186" s="40">
        <f t="shared" si="105"/>
        <v>0.37032954545454544</v>
      </c>
      <c r="AJ186" s="40">
        <f t="shared" si="106"/>
        <v>2.3865681818181805</v>
      </c>
      <c r="AK186" s="28">
        <f t="shared" si="107"/>
        <v>20.573863636363637</v>
      </c>
    </row>
    <row r="187" spans="1:37">
      <c r="A187" s="13">
        <v>1924</v>
      </c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Y187" s="25"/>
    </row>
    <row r="188" spans="1:37">
      <c r="A188" s="13">
        <v>1923</v>
      </c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Y188" s="25"/>
    </row>
    <row r="189" spans="1:37">
      <c r="A189" s="13">
        <v>1922</v>
      </c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Y189" s="25"/>
    </row>
    <row r="190" spans="1:37">
      <c r="A190" s="13">
        <v>1921</v>
      </c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Y190" s="25"/>
    </row>
    <row r="191" spans="1:37">
      <c r="A191" s="13">
        <v>1920</v>
      </c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Y191" s="25"/>
    </row>
    <row r="192" spans="1:37">
      <c r="A192" s="13">
        <v>1919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Y192" s="25"/>
    </row>
    <row r="193" spans="1:37">
      <c r="A193" s="29">
        <v>1918</v>
      </c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Y193" s="25"/>
    </row>
    <row r="194" spans="1:37">
      <c r="A194" s="29">
        <v>1917</v>
      </c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61"/>
      <c r="Y194" s="25"/>
    </row>
    <row r="195" spans="1:37">
      <c r="A195" s="29">
        <v>1916</v>
      </c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61"/>
      <c r="Y195" s="25"/>
    </row>
    <row r="196" spans="1:37">
      <c r="A196" s="29">
        <v>1915</v>
      </c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61"/>
      <c r="Y196" s="25"/>
    </row>
    <row r="197" spans="1:37">
      <c r="A197" s="29">
        <v>1914</v>
      </c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61"/>
      <c r="Y197" s="25"/>
    </row>
    <row r="198" spans="1:37">
      <c r="A198" s="13">
        <v>1913</v>
      </c>
      <c r="B198" s="40">
        <v>26.6</v>
      </c>
      <c r="C198" s="40">
        <v>9.3000000000000007</v>
      </c>
      <c r="D198" s="40">
        <v>8.3000000000000007</v>
      </c>
      <c r="E198" s="40">
        <v>2.4</v>
      </c>
      <c r="F198" s="40">
        <v>16.5</v>
      </c>
      <c r="G198" s="40">
        <v>5.2</v>
      </c>
      <c r="H198" s="40">
        <v>5</v>
      </c>
      <c r="I198" s="40">
        <v>0.7</v>
      </c>
      <c r="J198" s="40">
        <v>19.5</v>
      </c>
      <c r="K198" s="40">
        <v>6.4</v>
      </c>
      <c r="L198" s="58">
        <f>100-SUM(B198:K198)</f>
        <v>9.9999999999994316E-2</v>
      </c>
      <c r="M198" s="61">
        <v>7676</v>
      </c>
      <c r="N198" s="25">
        <f t="shared" ref="N198:X198" si="120">B198*$M198/100</f>
        <v>2041.816</v>
      </c>
      <c r="O198" s="25">
        <f t="shared" si="120"/>
        <v>713.86800000000005</v>
      </c>
      <c r="P198" s="25">
        <f t="shared" si="120"/>
        <v>637.10800000000006</v>
      </c>
      <c r="Q198" s="25">
        <f t="shared" si="120"/>
        <v>184.22399999999999</v>
      </c>
      <c r="R198" s="25">
        <f t="shared" si="120"/>
        <v>1266.54</v>
      </c>
      <c r="S198" s="25">
        <f t="shared" si="120"/>
        <v>399.15200000000004</v>
      </c>
      <c r="T198" s="25">
        <f t="shared" si="120"/>
        <v>383.8</v>
      </c>
      <c r="U198" s="25">
        <f t="shared" si="120"/>
        <v>53.731999999999999</v>
      </c>
      <c r="V198" s="25">
        <f t="shared" si="120"/>
        <v>1496.82</v>
      </c>
      <c r="W198" s="25">
        <f t="shared" si="120"/>
        <v>491.26400000000001</v>
      </c>
      <c r="X198" s="25">
        <f t="shared" si="120"/>
        <v>7.6759999999995641</v>
      </c>
      <c r="Y198" s="25">
        <v>57764</v>
      </c>
      <c r="Z198" s="40">
        <f t="shared" ref="Z198:Z239" si="121">100*N198/$Y198</f>
        <v>3.5347552108579738</v>
      </c>
      <c r="AA198" s="40">
        <f t="shared" ref="AA198:AA239" si="122">100*O198/$Y198</f>
        <v>1.2358354684578632</v>
      </c>
      <c r="AB198" s="40">
        <f t="shared" ref="AB198:AB239" si="123">100*P198/$Y198</f>
        <v>1.1029499342150821</v>
      </c>
      <c r="AC198" s="40">
        <f t="shared" ref="AC198:AC239" si="124">100*Q198/$Y198</f>
        <v>0.3189252821826743</v>
      </c>
      <c r="AD198" s="40">
        <f t="shared" ref="AD198:AD239" si="125">100*R198/$Y198</f>
        <v>2.1926113150058861</v>
      </c>
      <c r="AE198" s="40">
        <f t="shared" ref="AE198:AE239" si="126">100*S198/$Y198</f>
        <v>0.69100477806246108</v>
      </c>
      <c r="AF198" s="40">
        <f t="shared" ref="AF198:AF239" si="127">100*T198/$Y198</f>
        <v>0.66442767121390489</v>
      </c>
      <c r="AG198" s="40">
        <f t="shared" ref="AG198:AG239" si="128">100*U198/$Y198</f>
        <v>9.3019873969946681E-2</v>
      </c>
      <c r="AH198" s="40">
        <f t="shared" ref="AH198:AH239" si="129">100*V198/$Y198</f>
        <v>2.5912679177342288</v>
      </c>
      <c r="AI198" s="40">
        <f t="shared" ref="AI198:AI239" si="130">100*W198/$Y198</f>
        <v>0.8504674191537982</v>
      </c>
      <c r="AJ198" s="40">
        <f t="shared" ref="AJ198:AJ239" si="131">100*X198/$Y198</f>
        <v>1.3288553424277342E-2</v>
      </c>
      <c r="AK198" s="28">
        <f>SUM(Z198:AJ198)</f>
        <v>13.288553424278097</v>
      </c>
    </row>
    <row r="199" spans="1:37">
      <c r="A199" s="13">
        <v>1912</v>
      </c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Y199" s="25">
        <v>56713</v>
      </c>
      <c r="Z199" s="40">
        <f t="shared" si="121"/>
        <v>0</v>
      </c>
      <c r="AA199" s="40">
        <f t="shared" si="122"/>
        <v>0</v>
      </c>
      <c r="AB199" s="40">
        <f t="shared" si="123"/>
        <v>0</v>
      </c>
      <c r="AC199" s="40">
        <f t="shared" si="124"/>
        <v>0</v>
      </c>
      <c r="AD199" s="40">
        <f t="shared" si="125"/>
        <v>0</v>
      </c>
      <c r="AE199" s="40">
        <f t="shared" si="126"/>
        <v>0</v>
      </c>
      <c r="AF199" s="40">
        <f t="shared" si="127"/>
        <v>0</v>
      </c>
      <c r="AG199" s="40">
        <f t="shared" si="128"/>
        <v>0</v>
      </c>
      <c r="AH199" s="40">
        <f t="shared" si="129"/>
        <v>0</v>
      </c>
      <c r="AI199" s="40">
        <f t="shared" si="130"/>
        <v>0</v>
      </c>
      <c r="AJ199" s="40">
        <f t="shared" si="131"/>
        <v>0</v>
      </c>
    </row>
    <row r="200" spans="1:37">
      <c r="A200" s="13">
        <v>1911</v>
      </c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Y200" s="25">
        <v>53668</v>
      </c>
      <c r="Z200" s="40">
        <f t="shared" si="121"/>
        <v>0</v>
      </c>
      <c r="AA200" s="40">
        <f t="shared" si="122"/>
        <v>0</v>
      </c>
      <c r="AB200" s="40">
        <f t="shared" si="123"/>
        <v>0</v>
      </c>
      <c r="AC200" s="40">
        <f t="shared" si="124"/>
        <v>0</v>
      </c>
      <c r="AD200" s="40">
        <f t="shared" si="125"/>
        <v>0</v>
      </c>
      <c r="AE200" s="40">
        <f t="shared" si="126"/>
        <v>0</v>
      </c>
      <c r="AF200" s="40">
        <f t="shared" si="127"/>
        <v>0</v>
      </c>
      <c r="AG200" s="40">
        <f t="shared" si="128"/>
        <v>0</v>
      </c>
      <c r="AH200" s="40">
        <f t="shared" si="129"/>
        <v>0</v>
      </c>
      <c r="AI200" s="40">
        <f t="shared" si="130"/>
        <v>0</v>
      </c>
      <c r="AJ200" s="40">
        <f t="shared" si="131"/>
        <v>0</v>
      </c>
    </row>
    <row r="201" spans="1:37">
      <c r="A201" s="13">
        <v>1910</v>
      </c>
      <c r="B201" s="40">
        <v>21.8</v>
      </c>
      <c r="C201" s="40">
        <v>11.6</v>
      </c>
      <c r="D201" s="40">
        <v>9.5</v>
      </c>
      <c r="E201" s="40">
        <v>2.4</v>
      </c>
      <c r="F201" s="40">
        <v>16.5</v>
      </c>
      <c r="G201" s="40">
        <v>5.0999999999999996</v>
      </c>
      <c r="H201" s="40">
        <v>5</v>
      </c>
      <c r="I201" s="47" t="s">
        <v>126</v>
      </c>
      <c r="J201" s="40">
        <v>19.8</v>
      </c>
      <c r="K201" s="40">
        <v>7.2</v>
      </c>
      <c r="L201" s="58">
        <f>100-SUM(B201:K201)</f>
        <v>1.1000000000000085</v>
      </c>
      <c r="M201" s="61">
        <v>6291</v>
      </c>
      <c r="N201" s="25">
        <f t="shared" ref="N201:X201" si="132">B201*$M201/100</f>
        <v>1371.4380000000001</v>
      </c>
      <c r="O201" s="25">
        <f t="shared" si="132"/>
        <v>729.75599999999986</v>
      </c>
      <c r="P201" s="25">
        <f t="shared" si="132"/>
        <v>597.64499999999998</v>
      </c>
      <c r="Q201" s="25">
        <f t="shared" si="132"/>
        <v>150.98400000000001</v>
      </c>
      <c r="R201" s="25">
        <f t="shared" si="132"/>
        <v>1038.0150000000001</v>
      </c>
      <c r="S201" s="25">
        <f t="shared" si="132"/>
        <v>320.84100000000001</v>
      </c>
      <c r="T201" s="25">
        <f t="shared" si="132"/>
        <v>314.55</v>
      </c>
      <c r="U201" s="25">
        <f t="shared" si="132"/>
        <v>50.328000000000003</v>
      </c>
      <c r="V201" s="25">
        <f t="shared" si="132"/>
        <v>1245.6179999999999</v>
      </c>
      <c r="W201" s="25">
        <f t="shared" si="132"/>
        <v>452.95200000000006</v>
      </c>
      <c r="X201" s="25">
        <f t="shared" si="132"/>
        <v>69.201000000000533</v>
      </c>
      <c r="Y201" s="25">
        <v>51371</v>
      </c>
      <c r="Z201" s="40">
        <f t="shared" si="121"/>
        <v>2.6696735512254</v>
      </c>
      <c r="AA201" s="40">
        <f t="shared" si="122"/>
        <v>1.4205602382667262</v>
      </c>
      <c r="AB201" s="40">
        <f t="shared" si="123"/>
        <v>1.1633898503046467</v>
      </c>
      <c r="AC201" s="40">
        <f t="shared" si="124"/>
        <v>0.29390901481380549</v>
      </c>
      <c r="AD201" s="40">
        <f t="shared" si="125"/>
        <v>2.0206244768449126</v>
      </c>
      <c r="AE201" s="40">
        <f t="shared" si="126"/>
        <v>0.62455665647933667</v>
      </c>
      <c r="AF201" s="40">
        <f t="shared" si="127"/>
        <v>0.6123104475287614</v>
      </c>
      <c r="AG201" s="40">
        <f t="shared" si="128"/>
        <v>9.7969671604601821E-2</v>
      </c>
      <c r="AH201" s="40">
        <f t="shared" si="129"/>
        <v>2.4247493722138946</v>
      </c>
      <c r="AI201" s="40">
        <f t="shared" si="130"/>
        <v>0.88172704444141647</v>
      </c>
      <c r="AJ201" s="40">
        <f t="shared" si="131"/>
        <v>0.13470829845632853</v>
      </c>
      <c r="AK201" s="28">
        <f>SUM(Z201:AJ201)</f>
        <v>12.344178622179829</v>
      </c>
    </row>
    <row r="202" spans="1:37">
      <c r="A202" s="13">
        <v>1909</v>
      </c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Y202" s="25">
        <v>49339</v>
      </c>
      <c r="Z202" s="40">
        <f t="shared" si="121"/>
        <v>0</v>
      </c>
      <c r="AA202" s="40">
        <f t="shared" si="122"/>
        <v>0</v>
      </c>
      <c r="AB202" s="40">
        <f t="shared" si="123"/>
        <v>0</v>
      </c>
      <c r="AC202" s="40">
        <f t="shared" si="124"/>
        <v>0</v>
      </c>
      <c r="AD202" s="40">
        <f t="shared" si="125"/>
        <v>0</v>
      </c>
      <c r="AE202" s="40">
        <f t="shared" si="126"/>
        <v>0</v>
      </c>
      <c r="AF202" s="40">
        <f t="shared" si="127"/>
        <v>0</v>
      </c>
      <c r="AG202" s="40">
        <f t="shared" si="128"/>
        <v>0</v>
      </c>
      <c r="AH202" s="40">
        <f t="shared" si="129"/>
        <v>0</v>
      </c>
      <c r="AI202" s="40">
        <f t="shared" si="130"/>
        <v>0</v>
      </c>
      <c r="AJ202" s="40">
        <f t="shared" si="131"/>
        <v>0</v>
      </c>
    </row>
    <row r="203" spans="1:37">
      <c r="A203" s="13">
        <v>1908</v>
      </c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Y203" s="25">
        <v>46699</v>
      </c>
      <c r="Z203" s="40">
        <f t="shared" si="121"/>
        <v>0</v>
      </c>
      <c r="AA203" s="40">
        <f t="shared" si="122"/>
        <v>0</v>
      </c>
      <c r="AB203" s="40">
        <f t="shared" si="123"/>
        <v>0</v>
      </c>
      <c r="AC203" s="40">
        <f t="shared" si="124"/>
        <v>0</v>
      </c>
      <c r="AD203" s="40">
        <f t="shared" si="125"/>
        <v>0</v>
      </c>
      <c r="AE203" s="40">
        <f t="shared" si="126"/>
        <v>0</v>
      </c>
      <c r="AF203" s="40">
        <f t="shared" si="127"/>
        <v>0</v>
      </c>
      <c r="AG203" s="40">
        <f t="shared" si="128"/>
        <v>0</v>
      </c>
      <c r="AH203" s="40">
        <f t="shared" si="129"/>
        <v>0</v>
      </c>
      <c r="AI203" s="40">
        <f t="shared" si="130"/>
        <v>0</v>
      </c>
      <c r="AJ203" s="40">
        <f t="shared" si="131"/>
        <v>0</v>
      </c>
    </row>
    <row r="204" spans="1:37">
      <c r="A204" s="13">
        <v>1907</v>
      </c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Y204" s="25">
        <v>47119</v>
      </c>
      <c r="Z204" s="40">
        <f t="shared" si="121"/>
        <v>0</v>
      </c>
      <c r="AA204" s="40">
        <f t="shared" si="122"/>
        <v>0</v>
      </c>
      <c r="AB204" s="40">
        <f t="shared" si="123"/>
        <v>0</v>
      </c>
      <c r="AC204" s="40">
        <f t="shared" si="124"/>
        <v>0</v>
      </c>
      <c r="AD204" s="40">
        <f t="shared" si="125"/>
        <v>0</v>
      </c>
      <c r="AE204" s="40">
        <f t="shared" si="126"/>
        <v>0</v>
      </c>
      <c r="AF204" s="40">
        <f t="shared" si="127"/>
        <v>0</v>
      </c>
      <c r="AG204" s="40">
        <f t="shared" si="128"/>
        <v>0</v>
      </c>
      <c r="AH204" s="40">
        <f t="shared" si="129"/>
        <v>0</v>
      </c>
      <c r="AI204" s="40">
        <f t="shared" si="130"/>
        <v>0</v>
      </c>
      <c r="AJ204" s="40">
        <f t="shared" si="131"/>
        <v>0</v>
      </c>
    </row>
    <row r="205" spans="1:37">
      <c r="A205" s="13">
        <v>1906</v>
      </c>
      <c r="B205" s="40">
        <v>21.2</v>
      </c>
      <c r="C205" s="40">
        <v>13.4</v>
      </c>
      <c r="D205" s="40">
        <v>9.8000000000000007</v>
      </c>
      <c r="E205" s="40">
        <v>2.1</v>
      </c>
      <c r="F205" s="40">
        <v>17.3</v>
      </c>
      <c r="G205" s="40">
        <v>4.7</v>
      </c>
      <c r="H205" s="40">
        <v>4.5</v>
      </c>
      <c r="I205" s="40">
        <v>1</v>
      </c>
      <c r="J205" s="40">
        <v>17.399999999999999</v>
      </c>
      <c r="K205" s="40">
        <v>8.4</v>
      </c>
      <c r="L205" s="58">
        <f>100-SUM(B205:K205)</f>
        <v>0.19999999999998863</v>
      </c>
      <c r="M205" s="61">
        <v>5189</v>
      </c>
      <c r="N205" s="25">
        <f t="shared" ref="N205:X205" si="133">B205*$M205/100</f>
        <v>1100.068</v>
      </c>
      <c r="O205" s="25">
        <f t="shared" si="133"/>
        <v>695.32600000000002</v>
      </c>
      <c r="P205" s="25">
        <f t="shared" si="133"/>
        <v>508.52200000000005</v>
      </c>
      <c r="Q205" s="25">
        <f t="shared" si="133"/>
        <v>108.96899999999999</v>
      </c>
      <c r="R205" s="25">
        <f t="shared" si="133"/>
        <v>897.697</v>
      </c>
      <c r="S205" s="25">
        <f t="shared" si="133"/>
        <v>243.88299999999998</v>
      </c>
      <c r="T205" s="25">
        <f t="shared" si="133"/>
        <v>233.505</v>
      </c>
      <c r="U205" s="25">
        <f t="shared" si="133"/>
        <v>51.89</v>
      </c>
      <c r="V205" s="25">
        <f t="shared" si="133"/>
        <v>902.88599999999997</v>
      </c>
      <c r="W205" s="25">
        <f t="shared" si="133"/>
        <v>435.87599999999998</v>
      </c>
      <c r="X205" s="25">
        <f t="shared" si="133"/>
        <v>10.37799999999941</v>
      </c>
      <c r="Y205" s="25">
        <v>46585</v>
      </c>
      <c r="Z205" s="40">
        <f t="shared" si="121"/>
        <v>2.3614210582805626</v>
      </c>
      <c r="AA205" s="40">
        <f t="shared" si="122"/>
        <v>1.4925963292905442</v>
      </c>
      <c r="AB205" s="40">
        <f t="shared" si="123"/>
        <v>1.0916003005259205</v>
      </c>
      <c r="AC205" s="40">
        <f t="shared" si="124"/>
        <v>0.23391435011269721</v>
      </c>
      <c r="AD205" s="40">
        <f t="shared" si="125"/>
        <v>1.9270086937855533</v>
      </c>
      <c r="AE205" s="40">
        <f t="shared" si="126"/>
        <v>0.52352259310936999</v>
      </c>
      <c r="AF205" s="40">
        <f t="shared" si="127"/>
        <v>0.50124503595577974</v>
      </c>
      <c r="AG205" s="40">
        <f t="shared" si="128"/>
        <v>0.11138778576795105</v>
      </c>
      <c r="AH205" s="40">
        <f t="shared" si="129"/>
        <v>1.9381474723623482</v>
      </c>
      <c r="AI205" s="40">
        <f t="shared" si="130"/>
        <v>0.93565740045078882</v>
      </c>
      <c r="AJ205" s="40">
        <f t="shared" si="131"/>
        <v>2.2277557153588947E-2</v>
      </c>
      <c r="AK205" s="28">
        <f>SUM(Z205:AJ205)</f>
        <v>11.138778576795106</v>
      </c>
    </row>
    <row r="206" spans="1:37">
      <c r="A206" s="13">
        <v>1905</v>
      </c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Y206" s="25">
        <v>42187</v>
      </c>
      <c r="Z206" s="40">
        <f t="shared" si="121"/>
        <v>0</v>
      </c>
      <c r="AA206" s="40">
        <f t="shared" si="122"/>
        <v>0</v>
      </c>
      <c r="AB206" s="40">
        <f t="shared" si="123"/>
        <v>0</v>
      </c>
      <c r="AC206" s="40">
        <f t="shared" si="124"/>
        <v>0</v>
      </c>
      <c r="AD206" s="40">
        <f t="shared" si="125"/>
        <v>0</v>
      </c>
      <c r="AE206" s="40">
        <f t="shared" si="126"/>
        <v>0</v>
      </c>
      <c r="AF206" s="40">
        <f t="shared" si="127"/>
        <v>0</v>
      </c>
      <c r="AG206" s="40">
        <f t="shared" si="128"/>
        <v>0</v>
      </c>
      <c r="AH206" s="40">
        <f t="shared" si="129"/>
        <v>0</v>
      </c>
      <c r="AI206" s="40">
        <f t="shared" si="130"/>
        <v>0</v>
      </c>
      <c r="AJ206" s="40">
        <f t="shared" si="131"/>
        <v>0</v>
      </c>
    </row>
    <row r="207" spans="1:37">
      <c r="A207" s="13">
        <v>1904</v>
      </c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Y207" s="25">
        <v>40118</v>
      </c>
      <c r="Z207" s="40">
        <f t="shared" si="121"/>
        <v>0</v>
      </c>
      <c r="AA207" s="40">
        <f t="shared" si="122"/>
        <v>0</v>
      </c>
      <c r="AB207" s="40">
        <f t="shared" si="123"/>
        <v>0</v>
      </c>
      <c r="AC207" s="40">
        <f t="shared" si="124"/>
        <v>0</v>
      </c>
      <c r="AD207" s="40">
        <f t="shared" si="125"/>
        <v>0</v>
      </c>
      <c r="AE207" s="40">
        <f t="shared" si="126"/>
        <v>0</v>
      </c>
      <c r="AF207" s="40">
        <f t="shared" si="127"/>
        <v>0</v>
      </c>
      <c r="AG207" s="40">
        <f t="shared" si="128"/>
        <v>0</v>
      </c>
      <c r="AH207" s="40">
        <f t="shared" si="129"/>
        <v>0</v>
      </c>
      <c r="AI207" s="40">
        <f t="shared" si="130"/>
        <v>0</v>
      </c>
      <c r="AJ207" s="40">
        <f t="shared" si="131"/>
        <v>0</v>
      </c>
    </row>
    <row r="208" spans="1:37">
      <c r="A208" s="13">
        <v>1903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Y208" s="25">
        <v>38162</v>
      </c>
      <c r="Z208" s="40">
        <f t="shared" si="121"/>
        <v>0</v>
      </c>
      <c r="AA208" s="40">
        <f t="shared" si="122"/>
        <v>0</v>
      </c>
      <c r="AB208" s="40">
        <f t="shared" si="123"/>
        <v>0</v>
      </c>
      <c r="AC208" s="40">
        <f t="shared" si="124"/>
        <v>0</v>
      </c>
      <c r="AD208" s="40">
        <f t="shared" si="125"/>
        <v>0</v>
      </c>
      <c r="AE208" s="40">
        <f t="shared" si="126"/>
        <v>0</v>
      </c>
      <c r="AF208" s="40">
        <f t="shared" si="127"/>
        <v>0</v>
      </c>
      <c r="AG208" s="40">
        <f t="shared" si="128"/>
        <v>0</v>
      </c>
      <c r="AH208" s="40">
        <f t="shared" si="129"/>
        <v>0</v>
      </c>
      <c r="AI208" s="40">
        <f t="shared" si="130"/>
        <v>0</v>
      </c>
      <c r="AJ208" s="40">
        <f t="shared" si="131"/>
        <v>0</v>
      </c>
    </row>
    <row r="209" spans="1:37">
      <c r="A209" s="13">
        <v>1902</v>
      </c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Y209" s="25">
        <v>35373</v>
      </c>
      <c r="Z209" s="40">
        <f t="shared" si="121"/>
        <v>0</v>
      </c>
      <c r="AA209" s="40">
        <f t="shared" si="122"/>
        <v>0</v>
      </c>
      <c r="AB209" s="40">
        <f t="shared" si="123"/>
        <v>0</v>
      </c>
      <c r="AC209" s="40">
        <f t="shared" si="124"/>
        <v>0</v>
      </c>
      <c r="AD209" s="40">
        <f t="shared" si="125"/>
        <v>0</v>
      </c>
      <c r="AE209" s="40">
        <f t="shared" si="126"/>
        <v>0</v>
      </c>
      <c r="AF209" s="40">
        <f t="shared" si="127"/>
        <v>0</v>
      </c>
      <c r="AG209" s="40">
        <f t="shared" si="128"/>
        <v>0</v>
      </c>
      <c r="AH209" s="40">
        <f t="shared" si="129"/>
        <v>0</v>
      </c>
      <c r="AI209" s="40">
        <f t="shared" si="130"/>
        <v>0</v>
      </c>
      <c r="AJ209" s="40">
        <f t="shared" si="131"/>
        <v>0</v>
      </c>
    </row>
    <row r="210" spans="1:37">
      <c r="A210" s="13">
        <v>1901</v>
      </c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61"/>
      <c r="Y210" s="25">
        <v>35465</v>
      </c>
      <c r="Z210" s="40">
        <f t="shared" si="121"/>
        <v>0</v>
      </c>
      <c r="AA210" s="40">
        <f t="shared" si="122"/>
        <v>0</v>
      </c>
      <c r="AB210" s="40">
        <f t="shared" si="123"/>
        <v>0</v>
      </c>
      <c r="AC210" s="40">
        <f t="shared" si="124"/>
        <v>0</v>
      </c>
      <c r="AD210" s="40">
        <f t="shared" si="125"/>
        <v>0</v>
      </c>
      <c r="AE210" s="40">
        <f t="shared" si="126"/>
        <v>0</v>
      </c>
      <c r="AF210" s="40">
        <f t="shared" si="127"/>
        <v>0</v>
      </c>
      <c r="AG210" s="40">
        <f t="shared" si="128"/>
        <v>0</v>
      </c>
      <c r="AH210" s="40">
        <f t="shared" si="129"/>
        <v>0</v>
      </c>
      <c r="AI210" s="40">
        <f t="shared" si="130"/>
        <v>0</v>
      </c>
      <c r="AJ210" s="40">
        <f t="shared" si="131"/>
        <v>0</v>
      </c>
    </row>
    <row r="211" spans="1:37">
      <c r="A211" s="13">
        <v>1900</v>
      </c>
      <c r="B211" s="40">
        <v>25.2</v>
      </c>
      <c r="C211" s="40">
        <v>12.7</v>
      </c>
      <c r="D211" s="40">
        <v>9.6999999999999993</v>
      </c>
      <c r="E211" s="40">
        <v>2</v>
      </c>
      <c r="F211" s="40">
        <v>15.7</v>
      </c>
      <c r="G211" s="40">
        <v>3.9</v>
      </c>
      <c r="H211" s="40">
        <v>4.5</v>
      </c>
      <c r="I211" s="47" t="s">
        <v>86</v>
      </c>
      <c r="J211" s="40">
        <v>18.100000000000001</v>
      </c>
      <c r="K211" s="40">
        <v>7.5</v>
      </c>
      <c r="L211" s="58">
        <f>100-SUM(B211:K211)</f>
        <v>0.69999999999998863</v>
      </c>
      <c r="M211" s="61">
        <v>3884</v>
      </c>
      <c r="N211" s="25">
        <f t="shared" ref="N211:X211" si="134">B211*$M211/100</f>
        <v>978.76800000000003</v>
      </c>
      <c r="O211" s="25">
        <f t="shared" si="134"/>
        <v>493.26799999999997</v>
      </c>
      <c r="P211" s="25">
        <f t="shared" si="134"/>
        <v>376.74799999999993</v>
      </c>
      <c r="Q211" s="25">
        <f t="shared" si="134"/>
        <v>77.680000000000007</v>
      </c>
      <c r="R211" s="25">
        <f t="shared" si="134"/>
        <v>609.78800000000001</v>
      </c>
      <c r="S211" s="25">
        <f t="shared" si="134"/>
        <v>151.476</v>
      </c>
      <c r="T211" s="25">
        <f t="shared" si="134"/>
        <v>174.78</v>
      </c>
      <c r="U211" s="25">
        <f t="shared" si="134"/>
        <v>27.187999999999999</v>
      </c>
      <c r="V211" s="25">
        <f t="shared" si="134"/>
        <v>703.00400000000013</v>
      </c>
      <c r="W211" s="25">
        <f t="shared" si="134"/>
        <v>291.3</v>
      </c>
      <c r="X211" s="25">
        <f t="shared" si="134"/>
        <v>27.187999999999555</v>
      </c>
      <c r="Y211" s="25">
        <v>36089</v>
      </c>
      <c r="Z211" s="40">
        <f t="shared" si="121"/>
        <v>2.7120950982293777</v>
      </c>
      <c r="AA211" s="40">
        <f t="shared" si="122"/>
        <v>1.3668098312505195</v>
      </c>
      <c r="AB211" s="40">
        <f t="shared" si="123"/>
        <v>1.0439413671755935</v>
      </c>
      <c r="AC211" s="40">
        <f t="shared" si="124"/>
        <v>0.21524564271661728</v>
      </c>
      <c r="AD211" s="40">
        <f t="shared" si="125"/>
        <v>1.6896782953254454</v>
      </c>
      <c r="AE211" s="40">
        <f t="shared" si="126"/>
        <v>0.41972900329740365</v>
      </c>
      <c r="AF211" s="40">
        <f t="shared" si="127"/>
        <v>0.4843026961123888</v>
      </c>
      <c r="AG211" s="40">
        <f t="shared" si="128"/>
        <v>7.5335974950816037E-2</v>
      </c>
      <c r="AH211" s="40">
        <f t="shared" si="129"/>
        <v>1.9479730665853863</v>
      </c>
      <c r="AI211" s="40">
        <f t="shared" si="130"/>
        <v>0.80717116018731472</v>
      </c>
      <c r="AJ211" s="40">
        <f t="shared" si="131"/>
        <v>7.5335974950814802E-2</v>
      </c>
      <c r="AK211" s="28">
        <f>SUM(Z211:AJ211)</f>
        <v>10.837618110781678</v>
      </c>
    </row>
    <row r="212" spans="1:37">
      <c r="A212" s="13">
        <v>1899</v>
      </c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Y212" s="25">
        <v>35293</v>
      </c>
      <c r="Z212" s="40">
        <f t="shared" si="121"/>
        <v>0</v>
      </c>
      <c r="AA212" s="40">
        <f t="shared" si="122"/>
        <v>0</v>
      </c>
      <c r="AB212" s="40">
        <f t="shared" si="123"/>
        <v>0</v>
      </c>
      <c r="AC212" s="40">
        <f t="shared" si="124"/>
        <v>0</v>
      </c>
      <c r="AD212" s="40">
        <f t="shared" si="125"/>
        <v>0</v>
      </c>
      <c r="AE212" s="40">
        <f t="shared" si="126"/>
        <v>0</v>
      </c>
      <c r="AF212" s="40">
        <f t="shared" si="127"/>
        <v>0</v>
      </c>
      <c r="AG212" s="40">
        <f t="shared" si="128"/>
        <v>0</v>
      </c>
      <c r="AH212" s="40">
        <f t="shared" si="129"/>
        <v>0</v>
      </c>
      <c r="AI212" s="40">
        <f t="shared" si="130"/>
        <v>0</v>
      </c>
      <c r="AJ212" s="40">
        <f t="shared" si="131"/>
        <v>0</v>
      </c>
    </row>
    <row r="213" spans="1:37">
      <c r="A213" s="13">
        <v>1898</v>
      </c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Y213" s="25">
        <v>33635</v>
      </c>
      <c r="Z213" s="40">
        <f t="shared" si="121"/>
        <v>0</v>
      </c>
      <c r="AA213" s="40">
        <f t="shared" si="122"/>
        <v>0</v>
      </c>
      <c r="AB213" s="40">
        <f t="shared" si="123"/>
        <v>0</v>
      </c>
      <c r="AC213" s="40">
        <f t="shared" si="124"/>
        <v>0</v>
      </c>
      <c r="AD213" s="40">
        <f t="shared" si="125"/>
        <v>0</v>
      </c>
      <c r="AE213" s="40">
        <f t="shared" si="126"/>
        <v>0</v>
      </c>
      <c r="AF213" s="40">
        <f t="shared" si="127"/>
        <v>0</v>
      </c>
      <c r="AG213" s="40">
        <f t="shared" si="128"/>
        <v>0</v>
      </c>
      <c r="AH213" s="40">
        <f t="shared" si="129"/>
        <v>0</v>
      </c>
      <c r="AI213" s="40">
        <f t="shared" si="130"/>
        <v>0</v>
      </c>
      <c r="AJ213" s="40">
        <f t="shared" si="131"/>
        <v>0</v>
      </c>
    </row>
    <row r="214" spans="1:37">
      <c r="A214" s="13">
        <v>1897</v>
      </c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Y214" s="25">
        <v>31422</v>
      </c>
      <c r="Z214" s="40">
        <f t="shared" si="121"/>
        <v>0</v>
      </c>
      <c r="AA214" s="40">
        <f t="shared" si="122"/>
        <v>0</v>
      </c>
      <c r="AB214" s="40">
        <f t="shared" si="123"/>
        <v>0</v>
      </c>
      <c r="AC214" s="40">
        <f t="shared" si="124"/>
        <v>0</v>
      </c>
      <c r="AD214" s="40">
        <f t="shared" si="125"/>
        <v>0</v>
      </c>
      <c r="AE214" s="40">
        <f t="shared" si="126"/>
        <v>0</v>
      </c>
      <c r="AF214" s="40">
        <f t="shared" si="127"/>
        <v>0</v>
      </c>
      <c r="AG214" s="40">
        <f t="shared" si="128"/>
        <v>0</v>
      </c>
      <c r="AH214" s="40">
        <f t="shared" si="129"/>
        <v>0</v>
      </c>
      <c r="AI214" s="40">
        <f t="shared" si="130"/>
        <v>0</v>
      </c>
      <c r="AJ214" s="40">
        <f t="shared" si="131"/>
        <v>0</v>
      </c>
    </row>
    <row r="215" spans="1:37">
      <c r="A215" s="13">
        <v>1896</v>
      </c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61"/>
      <c r="Y215" s="25">
        <v>30165</v>
      </c>
      <c r="Z215" s="40">
        <f t="shared" si="121"/>
        <v>0</v>
      </c>
      <c r="AA215" s="40">
        <f t="shared" si="122"/>
        <v>0</v>
      </c>
      <c r="AB215" s="40">
        <f t="shared" si="123"/>
        <v>0</v>
      </c>
      <c r="AC215" s="40">
        <f t="shared" si="124"/>
        <v>0</v>
      </c>
      <c r="AD215" s="40">
        <f t="shared" si="125"/>
        <v>0</v>
      </c>
      <c r="AE215" s="40">
        <f t="shared" si="126"/>
        <v>0</v>
      </c>
      <c r="AF215" s="40">
        <f t="shared" si="127"/>
        <v>0</v>
      </c>
      <c r="AG215" s="40">
        <f t="shared" si="128"/>
        <v>0</v>
      </c>
      <c r="AH215" s="40">
        <f t="shared" si="129"/>
        <v>0</v>
      </c>
      <c r="AI215" s="40">
        <f t="shared" si="130"/>
        <v>0</v>
      </c>
      <c r="AJ215" s="40">
        <f t="shared" si="131"/>
        <v>0</v>
      </c>
    </row>
    <row r="216" spans="1:37">
      <c r="A216" s="13">
        <v>1895</v>
      </c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61"/>
      <c r="Y216" s="25">
        <v>28357</v>
      </c>
      <c r="Z216" s="40">
        <f t="shared" si="121"/>
        <v>0</v>
      </c>
      <c r="AA216" s="40">
        <f t="shared" si="122"/>
        <v>0</v>
      </c>
      <c r="AB216" s="40">
        <f t="shared" si="123"/>
        <v>0</v>
      </c>
      <c r="AC216" s="40">
        <f t="shared" si="124"/>
        <v>0</v>
      </c>
      <c r="AD216" s="40">
        <f t="shared" si="125"/>
        <v>0</v>
      </c>
      <c r="AE216" s="40">
        <f t="shared" si="126"/>
        <v>0</v>
      </c>
      <c r="AF216" s="40">
        <f t="shared" si="127"/>
        <v>0</v>
      </c>
      <c r="AG216" s="40">
        <f t="shared" si="128"/>
        <v>0</v>
      </c>
      <c r="AH216" s="40">
        <f t="shared" si="129"/>
        <v>0</v>
      </c>
      <c r="AI216" s="40">
        <f t="shared" si="130"/>
        <v>0</v>
      </c>
      <c r="AJ216" s="40">
        <f t="shared" si="131"/>
        <v>0</v>
      </c>
    </row>
    <row r="217" spans="1:37">
      <c r="A217" s="13">
        <v>1894</v>
      </c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61"/>
      <c r="Y217" s="25">
        <v>27165</v>
      </c>
      <c r="Z217" s="40">
        <f t="shared" si="121"/>
        <v>0</v>
      </c>
      <c r="AA217" s="40">
        <f t="shared" si="122"/>
        <v>0</v>
      </c>
      <c r="AB217" s="40">
        <f t="shared" si="123"/>
        <v>0</v>
      </c>
      <c r="AC217" s="40">
        <f t="shared" si="124"/>
        <v>0</v>
      </c>
      <c r="AD217" s="40">
        <f t="shared" si="125"/>
        <v>0</v>
      </c>
      <c r="AE217" s="40">
        <f t="shared" si="126"/>
        <v>0</v>
      </c>
      <c r="AF217" s="40">
        <f t="shared" si="127"/>
        <v>0</v>
      </c>
      <c r="AG217" s="40">
        <f t="shared" si="128"/>
        <v>0</v>
      </c>
      <c r="AH217" s="40">
        <f t="shared" si="129"/>
        <v>0</v>
      </c>
      <c r="AI217" s="40">
        <f t="shared" si="130"/>
        <v>0</v>
      </c>
      <c r="AJ217" s="40">
        <f t="shared" si="131"/>
        <v>0</v>
      </c>
    </row>
    <row r="218" spans="1:37">
      <c r="A218" s="13">
        <v>1893</v>
      </c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61"/>
      <c r="Y218" s="25">
        <v>26830</v>
      </c>
      <c r="Z218" s="40">
        <f t="shared" si="121"/>
        <v>0</v>
      </c>
      <c r="AA218" s="40">
        <f t="shared" si="122"/>
        <v>0</v>
      </c>
      <c r="AB218" s="40">
        <f t="shared" si="123"/>
        <v>0</v>
      </c>
      <c r="AC218" s="40">
        <f t="shared" si="124"/>
        <v>0</v>
      </c>
      <c r="AD218" s="40">
        <f t="shared" si="125"/>
        <v>0</v>
      </c>
      <c r="AE218" s="40">
        <f t="shared" si="126"/>
        <v>0</v>
      </c>
      <c r="AF218" s="40">
        <f t="shared" si="127"/>
        <v>0</v>
      </c>
      <c r="AG218" s="40">
        <f t="shared" si="128"/>
        <v>0</v>
      </c>
      <c r="AH218" s="40">
        <f t="shared" si="129"/>
        <v>0</v>
      </c>
      <c r="AI218" s="40">
        <f t="shared" si="130"/>
        <v>0</v>
      </c>
      <c r="AJ218" s="40">
        <f t="shared" si="131"/>
        <v>0</v>
      </c>
    </row>
    <row r="219" spans="1:37">
      <c r="A219" s="13">
        <v>1892</v>
      </c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61"/>
      <c r="Y219" s="25">
        <v>26250</v>
      </c>
      <c r="Z219" s="40">
        <f t="shared" si="121"/>
        <v>0</v>
      </c>
      <c r="AA219" s="40">
        <f t="shared" si="122"/>
        <v>0</v>
      </c>
      <c r="AB219" s="40">
        <f t="shared" si="123"/>
        <v>0</v>
      </c>
      <c r="AC219" s="40">
        <f t="shared" si="124"/>
        <v>0</v>
      </c>
      <c r="AD219" s="40">
        <f t="shared" si="125"/>
        <v>0</v>
      </c>
      <c r="AE219" s="40">
        <f t="shared" si="126"/>
        <v>0</v>
      </c>
      <c r="AF219" s="40">
        <f t="shared" si="127"/>
        <v>0</v>
      </c>
      <c r="AG219" s="40">
        <f t="shared" si="128"/>
        <v>0</v>
      </c>
      <c r="AH219" s="40">
        <f t="shared" si="129"/>
        <v>0</v>
      </c>
      <c r="AI219" s="40">
        <f t="shared" si="130"/>
        <v>0</v>
      </c>
      <c r="AJ219" s="40">
        <f t="shared" si="131"/>
        <v>0</v>
      </c>
    </row>
    <row r="220" spans="1:37">
      <c r="A220" s="13">
        <v>1891</v>
      </c>
      <c r="B220" s="40">
        <v>26.3</v>
      </c>
      <c r="C220" s="40">
        <v>13.1</v>
      </c>
      <c r="D220" s="40">
        <v>10.199999999999999</v>
      </c>
      <c r="E220" s="40">
        <v>1.7</v>
      </c>
      <c r="F220" s="40">
        <v>15.1</v>
      </c>
      <c r="G220" s="40">
        <v>3.6</v>
      </c>
      <c r="H220" s="40">
        <v>4.0999999999999996</v>
      </c>
      <c r="I220" s="47" t="s">
        <v>127</v>
      </c>
      <c r="J220" s="40">
        <v>17.399999999999999</v>
      </c>
      <c r="K220" s="40">
        <v>7.9</v>
      </c>
      <c r="L220" s="58">
        <f>100-SUM(B220:K220)</f>
        <v>0.60000000000002274</v>
      </c>
      <c r="M220" s="61">
        <v>2636</v>
      </c>
      <c r="N220" s="25">
        <f t="shared" ref="N220:X220" si="135">B220*$M220/100</f>
        <v>693.26800000000003</v>
      </c>
      <c r="O220" s="25">
        <f t="shared" si="135"/>
        <v>345.31599999999997</v>
      </c>
      <c r="P220" s="25">
        <f t="shared" si="135"/>
        <v>268.87199999999996</v>
      </c>
      <c r="Q220" s="25">
        <f t="shared" si="135"/>
        <v>44.811999999999998</v>
      </c>
      <c r="R220" s="25">
        <f t="shared" si="135"/>
        <v>398.036</v>
      </c>
      <c r="S220" s="25">
        <f t="shared" si="135"/>
        <v>94.896000000000001</v>
      </c>
      <c r="T220" s="25">
        <f t="shared" si="135"/>
        <v>108.07599999999998</v>
      </c>
      <c r="U220" s="25">
        <f t="shared" si="135"/>
        <v>13.18</v>
      </c>
      <c r="V220" s="25">
        <f t="shared" si="135"/>
        <v>458.66399999999993</v>
      </c>
      <c r="W220" s="25">
        <f t="shared" si="135"/>
        <v>208.24400000000003</v>
      </c>
      <c r="X220" s="25">
        <f t="shared" si="135"/>
        <v>15.816000000000599</v>
      </c>
      <c r="Y220" s="25">
        <v>25193</v>
      </c>
      <c r="Z220" s="40">
        <f t="shared" si="121"/>
        <v>2.7518278886992418</v>
      </c>
      <c r="AA220" s="40">
        <f t="shared" si="122"/>
        <v>1.3706823323939188</v>
      </c>
      <c r="AB220" s="40">
        <f t="shared" si="123"/>
        <v>1.067248838963204</v>
      </c>
      <c r="AC220" s="40">
        <f t="shared" si="124"/>
        <v>0.17787480649386733</v>
      </c>
      <c r="AD220" s="40">
        <f t="shared" si="125"/>
        <v>1.579946810621998</v>
      </c>
      <c r="AE220" s="40">
        <f t="shared" si="126"/>
        <v>0.37667606081054261</v>
      </c>
      <c r="AF220" s="40">
        <f t="shared" si="127"/>
        <v>0.42899218036756237</v>
      </c>
      <c r="AG220" s="40">
        <f t="shared" si="128"/>
        <v>5.2316119557019806E-2</v>
      </c>
      <c r="AH220" s="40">
        <f t="shared" si="129"/>
        <v>1.820600960584289</v>
      </c>
      <c r="AI220" s="40">
        <f t="shared" si="130"/>
        <v>0.82659468900091304</v>
      </c>
      <c r="AJ220" s="40">
        <f t="shared" si="131"/>
        <v>6.2779343468426146E-2</v>
      </c>
      <c r="AK220" s="28">
        <f>SUM(Z220:AJ220)</f>
        <v>10.515540030960983</v>
      </c>
    </row>
    <row r="221" spans="1:37">
      <c r="A221" s="13">
        <v>1890</v>
      </c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Y221" s="25">
        <v>25935</v>
      </c>
      <c r="Z221" s="40">
        <f t="shared" si="121"/>
        <v>0</v>
      </c>
      <c r="AA221" s="40">
        <f t="shared" si="122"/>
        <v>0</v>
      </c>
      <c r="AB221" s="40">
        <f t="shared" si="123"/>
        <v>0</v>
      </c>
      <c r="AC221" s="40">
        <f t="shared" si="124"/>
        <v>0</v>
      </c>
      <c r="AD221" s="40">
        <f t="shared" si="125"/>
        <v>0</v>
      </c>
      <c r="AE221" s="40">
        <f t="shared" si="126"/>
        <v>0</v>
      </c>
      <c r="AF221" s="40">
        <f t="shared" si="127"/>
        <v>0</v>
      </c>
      <c r="AG221" s="40">
        <f t="shared" si="128"/>
        <v>0</v>
      </c>
      <c r="AH221" s="40">
        <f t="shared" si="129"/>
        <v>0</v>
      </c>
      <c r="AI221" s="40">
        <f t="shared" si="130"/>
        <v>0</v>
      </c>
      <c r="AJ221" s="40">
        <f t="shared" si="131"/>
        <v>0</v>
      </c>
    </row>
    <row r="222" spans="1:37">
      <c r="A222" s="13">
        <v>1889</v>
      </c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Y222" s="25">
        <v>25254</v>
      </c>
      <c r="Z222" s="40">
        <f t="shared" si="121"/>
        <v>0</v>
      </c>
      <c r="AA222" s="40">
        <f t="shared" si="122"/>
        <v>0</v>
      </c>
      <c r="AB222" s="40">
        <f t="shared" si="123"/>
        <v>0</v>
      </c>
      <c r="AC222" s="40">
        <f t="shared" si="124"/>
        <v>0</v>
      </c>
      <c r="AD222" s="40">
        <f t="shared" si="125"/>
        <v>0</v>
      </c>
      <c r="AE222" s="40">
        <f t="shared" si="126"/>
        <v>0</v>
      </c>
      <c r="AF222" s="40">
        <f t="shared" si="127"/>
        <v>0</v>
      </c>
      <c r="AG222" s="40">
        <f t="shared" si="128"/>
        <v>0</v>
      </c>
      <c r="AH222" s="40">
        <f t="shared" si="129"/>
        <v>0</v>
      </c>
      <c r="AI222" s="40">
        <f t="shared" si="130"/>
        <v>0</v>
      </c>
      <c r="AJ222" s="40">
        <f t="shared" si="131"/>
        <v>0</v>
      </c>
    </row>
    <row r="223" spans="1:37">
      <c r="A223" s="13">
        <v>1888</v>
      </c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61"/>
      <c r="Y223" s="25">
        <v>23850</v>
      </c>
      <c r="Z223" s="40">
        <f t="shared" si="121"/>
        <v>0</v>
      </c>
      <c r="AA223" s="40">
        <f t="shared" si="122"/>
        <v>0</v>
      </c>
      <c r="AB223" s="40">
        <f t="shared" si="123"/>
        <v>0</v>
      </c>
      <c r="AC223" s="40">
        <f t="shared" si="124"/>
        <v>0</v>
      </c>
      <c r="AD223" s="40">
        <f t="shared" si="125"/>
        <v>0</v>
      </c>
      <c r="AE223" s="40">
        <f t="shared" si="126"/>
        <v>0</v>
      </c>
      <c r="AF223" s="40">
        <f t="shared" si="127"/>
        <v>0</v>
      </c>
      <c r="AG223" s="40">
        <f t="shared" si="128"/>
        <v>0</v>
      </c>
      <c r="AH223" s="40">
        <f t="shared" si="129"/>
        <v>0</v>
      </c>
      <c r="AI223" s="40">
        <f t="shared" si="130"/>
        <v>0</v>
      </c>
      <c r="AJ223" s="40">
        <f t="shared" si="131"/>
        <v>0</v>
      </c>
    </row>
    <row r="224" spans="1:37">
      <c r="A224" s="13">
        <v>1887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61"/>
      <c r="Y224" s="25">
        <v>22649</v>
      </c>
      <c r="Z224" s="40">
        <f t="shared" si="121"/>
        <v>0</v>
      </c>
      <c r="AA224" s="40">
        <f t="shared" si="122"/>
        <v>0</v>
      </c>
      <c r="AB224" s="40">
        <f t="shared" si="123"/>
        <v>0</v>
      </c>
      <c r="AC224" s="40">
        <f t="shared" si="124"/>
        <v>0</v>
      </c>
      <c r="AD224" s="40">
        <f t="shared" si="125"/>
        <v>0</v>
      </c>
      <c r="AE224" s="40">
        <f t="shared" si="126"/>
        <v>0</v>
      </c>
      <c r="AF224" s="40">
        <f t="shared" si="127"/>
        <v>0</v>
      </c>
      <c r="AG224" s="40">
        <f t="shared" si="128"/>
        <v>0</v>
      </c>
      <c r="AH224" s="40">
        <f t="shared" si="129"/>
        <v>0</v>
      </c>
      <c r="AI224" s="40">
        <f t="shared" si="130"/>
        <v>0</v>
      </c>
      <c r="AJ224" s="40">
        <f t="shared" si="131"/>
        <v>0</v>
      </c>
    </row>
    <row r="225" spans="1:37">
      <c r="A225" s="13">
        <v>1886</v>
      </c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61"/>
      <c r="Y225" s="25">
        <v>22582</v>
      </c>
      <c r="Z225" s="40">
        <f t="shared" si="121"/>
        <v>0</v>
      </c>
      <c r="AA225" s="40">
        <f t="shared" si="122"/>
        <v>0</v>
      </c>
      <c r="AB225" s="40">
        <f t="shared" si="123"/>
        <v>0</v>
      </c>
      <c r="AC225" s="40">
        <f t="shared" si="124"/>
        <v>0</v>
      </c>
      <c r="AD225" s="40">
        <f t="shared" si="125"/>
        <v>0</v>
      </c>
      <c r="AE225" s="40">
        <f t="shared" si="126"/>
        <v>0</v>
      </c>
      <c r="AF225" s="40">
        <f t="shared" si="127"/>
        <v>0</v>
      </c>
      <c r="AG225" s="40">
        <f t="shared" si="128"/>
        <v>0</v>
      </c>
      <c r="AH225" s="40">
        <f t="shared" si="129"/>
        <v>0</v>
      </c>
      <c r="AI225" s="40">
        <f t="shared" si="130"/>
        <v>0</v>
      </c>
      <c r="AJ225" s="40">
        <f t="shared" si="131"/>
        <v>0</v>
      </c>
    </row>
    <row r="226" spans="1:37">
      <c r="A226" s="13">
        <v>1885</v>
      </c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61"/>
      <c r="Y226" s="25">
        <v>22250</v>
      </c>
      <c r="Z226" s="40">
        <f t="shared" si="121"/>
        <v>0</v>
      </c>
      <c r="AA226" s="40">
        <f t="shared" si="122"/>
        <v>0</v>
      </c>
      <c r="AB226" s="40">
        <f t="shared" si="123"/>
        <v>0</v>
      </c>
      <c r="AC226" s="40">
        <f t="shared" si="124"/>
        <v>0</v>
      </c>
      <c r="AD226" s="40">
        <f t="shared" si="125"/>
        <v>0</v>
      </c>
      <c r="AE226" s="40">
        <f t="shared" si="126"/>
        <v>0</v>
      </c>
      <c r="AF226" s="40">
        <f t="shared" si="127"/>
        <v>0</v>
      </c>
      <c r="AG226" s="40">
        <f t="shared" si="128"/>
        <v>0</v>
      </c>
      <c r="AH226" s="40">
        <f t="shared" si="129"/>
        <v>0</v>
      </c>
      <c r="AI226" s="40">
        <f t="shared" si="130"/>
        <v>0</v>
      </c>
      <c r="AJ226" s="40">
        <f t="shared" si="131"/>
        <v>0</v>
      </c>
    </row>
    <row r="227" spans="1:37">
      <c r="A227" s="13">
        <v>1884</v>
      </c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61"/>
      <c r="Y227" s="25">
        <v>21831</v>
      </c>
      <c r="Z227" s="40">
        <f t="shared" si="121"/>
        <v>0</v>
      </c>
      <c r="AA227" s="40">
        <f t="shared" si="122"/>
        <v>0</v>
      </c>
      <c r="AB227" s="40">
        <f t="shared" si="123"/>
        <v>0</v>
      </c>
      <c r="AC227" s="40">
        <f t="shared" si="124"/>
        <v>0</v>
      </c>
      <c r="AD227" s="40">
        <f t="shared" si="125"/>
        <v>0</v>
      </c>
      <c r="AE227" s="40">
        <f t="shared" si="126"/>
        <v>0</v>
      </c>
      <c r="AF227" s="40">
        <f t="shared" si="127"/>
        <v>0</v>
      </c>
      <c r="AG227" s="40">
        <f t="shared" si="128"/>
        <v>0</v>
      </c>
      <c r="AH227" s="40">
        <f t="shared" si="129"/>
        <v>0</v>
      </c>
      <c r="AI227" s="40">
        <f t="shared" si="130"/>
        <v>0</v>
      </c>
      <c r="AJ227" s="40">
        <f t="shared" si="131"/>
        <v>0</v>
      </c>
    </row>
    <row r="228" spans="1:37">
      <c r="A228" s="13">
        <v>1883</v>
      </c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61"/>
      <c r="Y228" s="25">
        <v>21332</v>
      </c>
      <c r="Z228" s="40">
        <f t="shared" si="121"/>
        <v>0</v>
      </c>
      <c r="AA228" s="40">
        <f t="shared" si="122"/>
        <v>0</v>
      </c>
      <c r="AB228" s="40">
        <f t="shared" si="123"/>
        <v>0</v>
      </c>
      <c r="AC228" s="40">
        <f t="shared" si="124"/>
        <v>0</v>
      </c>
      <c r="AD228" s="40">
        <f t="shared" si="125"/>
        <v>0</v>
      </c>
      <c r="AE228" s="40">
        <f t="shared" si="126"/>
        <v>0</v>
      </c>
      <c r="AF228" s="40">
        <f t="shared" si="127"/>
        <v>0</v>
      </c>
      <c r="AG228" s="40">
        <f t="shared" si="128"/>
        <v>0</v>
      </c>
      <c r="AH228" s="40">
        <f t="shared" si="129"/>
        <v>0</v>
      </c>
      <c r="AI228" s="40">
        <f t="shared" si="130"/>
        <v>0</v>
      </c>
      <c r="AJ228" s="40">
        <f t="shared" si="131"/>
        <v>0</v>
      </c>
    </row>
    <row r="229" spans="1:37">
      <c r="A229" s="13">
        <v>1882</v>
      </c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61"/>
      <c r="Y229" s="25">
        <v>21097</v>
      </c>
      <c r="Z229" s="40">
        <f t="shared" si="121"/>
        <v>0</v>
      </c>
      <c r="AA229" s="40">
        <f t="shared" si="122"/>
        <v>0</v>
      </c>
      <c r="AB229" s="40">
        <f t="shared" si="123"/>
        <v>0</v>
      </c>
      <c r="AC229" s="40">
        <f t="shared" si="124"/>
        <v>0</v>
      </c>
      <c r="AD229" s="40">
        <f t="shared" si="125"/>
        <v>0</v>
      </c>
      <c r="AE229" s="40">
        <f t="shared" si="126"/>
        <v>0</v>
      </c>
      <c r="AF229" s="40">
        <f t="shared" si="127"/>
        <v>0</v>
      </c>
      <c r="AG229" s="40">
        <f t="shared" si="128"/>
        <v>0</v>
      </c>
      <c r="AH229" s="40">
        <f t="shared" si="129"/>
        <v>0</v>
      </c>
      <c r="AI229" s="40">
        <f t="shared" si="130"/>
        <v>0</v>
      </c>
      <c r="AJ229" s="40">
        <f t="shared" si="131"/>
        <v>0</v>
      </c>
    </row>
    <row r="230" spans="1:37">
      <c r="A230" s="13">
        <v>1881</v>
      </c>
      <c r="B230" s="40">
        <v>25.6</v>
      </c>
      <c r="C230" s="40">
        <v>14.2</v>
      </c>
      <c r="D230" s="40">
        <v>12.3</v>
      </c>
      <c r="E230" s="40">
        <v>1.6</v>
      </c>
      <c r="F230" s="40">
        <v>13.2</v>
      </c>
      <c r="G230" s="40">
        <v>3.8</v>
      </c>
      <c r="H230" s="40">
        <v>3.9</v>
      </c>
      <c r="I230" s="40">
        <v>0.3</v>
      </c>
      <c r="J230" s="40">
        <v>17.600000000000001</v>
      </c>
      <c r="K230" s="40">
        <v>7.3</v>
      </c>
      <c r="L230" s="58">
        <f>100-SUM(B230:K230)</f>
        <v>0.20000000000000284</v>
      </c>
      <c r="M230" s="61">
        <v>1784</v>
      </c>
      <c r="N230" s="25">
        <f t="shared" ref="N230:X230" si="136">B230*$M230/100</f>
        <v>456.70400000000001</v>
      </c>
      <c r="O230" s="25">
        <f t="shared" si="136"/>
        <v>253.328</v>
      </c>
      <c r="P230" s="25">
        <f t="shared" si="136"/>
        <v>219.43200000000002</v>
      </c>
      <c r="Q230" s="25">
        <f t="shared" si="136"/>
        <v>28.544</v>
      </c>
      <c r="R230" s="25">
        <f t="shared" si="136"/>
        <v>235.488</v>
      </c>
      <c r="S230" s="25">
        <f t="shared" si="136"/>
        <v>67.792000000000002</v>
      </c>
      <c r="T230" s="25">
        <f t="shared" si="136"/>
        <v>69.575999999999993</v>
      </c>
      <c r="U230" s="25">
        <f t="shared" si="136"/>
        <v>5.3519999999999994</v>
      </c>
      <c r="V230" s="25">
        <f t="shared" si="136"/>
        <v>313.98400000000004</v>
      </c>
      <c r="W230" s="25">
        <f t="shared" si="136"/>
        <v>130.232</v>
      </c>
      <c r="X230" s="25">
        <f t="shared" si="136"/>
        <v>3.5680000000000507</v>
      </c>
      <c r="Y230" s="25">
        <v>20802</v>
      </c>
      <c r="Z230" s="40">
        <f t="shared" si="121"/>
        <v>2.1954812037304108</v>
      </c>
      <c r="AA230" s="40">
        <f t="shared" si="122"/>
        <v>1.217805980194212</v>
      </c>
      <c r="AB230" s="40">
        <f t="shared" si="123"/>
        <v>1.0548601096048458</v>
      </c>
      <c r="AC230" s="40">
        <f t="shared" si="124"/>
        <v>0.13721757523315067</v>
      </c>
      <c r="AD230" s="40">
        <f t="shared" si="125"/>
        <v>1.1320449956734928</v>
      </c>
      <c r="AE230" s="40">
        <f t="shared" si="126"/>
        <v>0.32589174117873282</v>
      </c>
      <c r="AF230" s="40">
        <f t="shared" si="127"/>
        <v>0.33446783963080473</v>
      </c>
      <c r="AG230" s="40">
        <f t="shared" si="128"/>
        <v>2.5728295356215746E-2</v>
      </c>
      <c r="AH230" s="40">
        <f t="shared" si="129"/>
        <v>1.5093933275646574</v>
      </c>
      <c r="AI230" s="40">
        <f t="shared" si="130"/>
        <v>0.62605518700124996</v>
      </c>
      <c r="AJ230" s="40">
        <f t="shared" si="131"/>
        <v>1.7152196904144077E-2</v>
      </c>
      <c r="AK230" s="28">
        <f>SUM(Z230:AJ230)</f>
        <v>8.5760984520719159</v>
      </c>
    </row>
    <row r="231" spans="1:37">
      <c r="A231" s="13">
        <v>1880</v>
      </c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Y231" s="25">
        <v>20305</v>
      </c>
      <c r="Z231" s="40">
        <f t="shared" si="121"/>
        <v>0</v>
      </c>
      <c r="AA231" s="40">
        <f t="shared" si="122"/>
        <v>0</v>
      </c>
      <c r="AB231" s="40">
        <f t="shared" si="123"/>
        <v>0</v>
      </c>
      <c r="AC231" s="40">
        <f t="shared" si="124"/>
        <v>0</v>
      </c>
      <c r="AD231" s="40">
        <f t="shared" si="125"/>
        <v>0</v>
      </c>
      <c r="AE231" s="40">
        <f t="shared" si="126"/>
        <v>0</v>
      </c>
      <c r="AF231" s="40">
        <f t="shared" si="127"/>
        <v>0</v>
      </c>
      <c r="AG231" s="40">
        <f t="shared" si="128"/>
        <v>0</v>
      </c>
      <c r="AH231" s="40">
        <f t="shared" si="129"/>
        <v>0</v>
      </c>
      <c r="AI231" s="40">
        <f t="shared" si="130"/>
        <v>0</v>
      </c>
      <c r="AJ231" s="40">
        <f t="shared" si="131"/>
        <v>0</v>
      </c>
    </row>
    <row r="232" spans="1:37">
      <c r="A232" s="13">
        <v>1879</v>
      </c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61"/>
      <c r="Y232" s="25">
        <v>20483</v>
      </c>
      <c r="Z232" s="40">
        <f t="shared" si="121"/>
        <v>0</v>
      </c>
      <c r="AA232" s="40">
        <f t="shared" si="122"/>
        <v>0</v>
      </c>
      <c r="AB232" s="40">
        <f t="shared" si="123"/>
        <v>0</v>
      </c>
      <c r="AC232" s="40">
        <f t="shared" si="124"/>
        <v>0</v>
      </c>
      <c r="AD232" s="40">
        <f t="shared" si="125"/>
        <v>0</v>
      </c>
      <c r="AE232" s="40">
        <f t="shared" si="126"/>
        <v>0</v>
      </c>
      <c r="AF232" s="40">
        <f t="shared" si="127"/>
        <v>0</v>
      </c>
      <c r="AG232" s="40">
        <f t="shared" si="128"/>
        <v>0</v>
      </c>
      <c r="AH232" s="40">
        <f t="shared" si="129"/>
        <v>0</v>
      </c>
      <c r="AI232" s="40">
        <f t="shared" si="130"/>
        <v>0</v>
      </c>
      <c r="AJ232" s="40">
        <f t="shared" si="131"/>
        <v>0</v>
      </c>
    </row>
    <row r="233" spans="1:37">
      <c r="A233" s="13">
        <v>1878</v>
      </c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61"/>
      <c r="Y233" s="25">
        <v>21232</v>
      </c>
      <c r="Z233" s="40">
        <f t="shared" si="121"/>
        <v>0</v>
      </c>
      <c r="AA233" s="40">
        <f t="shared" si="122"/>
        <v>0</v>
      </c>
      <c r="AB233" s="40">
        <f t="shared" si="123"/>
        <v>0</v>
      </c>
      <c r="AC233" s="40">
        <f t="shared" si="124"/>
        <v>0</v>
      </c>
      <c r="AD233" s="40">
        <f t="shared" si="125"/>
        <v>0</v>
      </c>
      <c r="AE233" s="40">
        <f t="shared" si="126"/>
        <v>0</v>
      </c>
      <c r="AF233" s="40">
        <f t="shared" si="127"/>
        <v>0</v>
      </c>
      <c r="AG233" s="40">
        <f t="shared" si="128"/>
        <v>0</v>
      </c>
      <c r="AH233" s="40">
        <f t="shared" si="129"/>
        <v>0</v>
      </c>
      <c r="AI233" s="40">
        <f t="shared" si="130"/>
        <v>0</v>
      </c>
      <c r="AJ233" s="40">
        <f t="shared" si="131"/>
        <v>0</v>
      </c>
    </row>
    <row r="234" spans="1:37">
      <c r="A234" s="13">
        <v>1877</v>
      </c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61"/>
      <c r="Y234" s="25">
        <v>20466</v>
      </c>
      <c r="Z234" s="40">
        <f t="shared" si="121"/>
        <v>0</v>
      </c>
      <c r="AA234" s="40">
        <f t="shared" si="122"/>
        <v>0</v>
      </c>
      <c r="AB234" s="40">
        <f t="shared" si="123"/>
        <v>0</v>
      </c>
      <c r="AC234" s="40">
        <f t="shared" si="124"/>
        <v>0</v>
      </c>
      <c r="AD234" s="40">
        <f t="shared" si="125"/>
        <v>0</v>
      </c>
      <c r="AE234" s="40">
        <f t="shared" si="126"/>
        <v>0</v>
      </c>
      <c r="AF234" s="40">
        <f t="shared" si="127"/>
        <v>0</v>
      </c>
      <c r="AG234" s="40">
        <f t="shared" si="128"/>
        <v>0</v>
      </c>
      <c r="AH234" s="40">
        <f t="shared" si="129"/>
        <v>0</v>
      </c>
      <c r="AI234" s="40">
        <f t="shared" si="130"/>
        <v>0</v>
      </c>
      <c r="AJ234" s="40">
        <f t="shared" si="131"/>
        <v>0</v>
      </c>
    </row>
    <row r="235" spans="1:37">
      <c r="A235" s="13">
        <v>1876</v>
      </c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61"/>
      <c r="Y235" s="25">
        <v>20606</v>
      </c>
      <c r="Z235" s="40">
        <f t="shared" si="121"/>
        <v>0</v>
      </c>
      <c r="AA235" s="40">
        <f t="shared" si="122"/>
        <v>0</v>
      </c>
      <c r="AB235" s="40">
        <f t="shared" si="123"/>
        <v>0</v>
      </c>
      <c r="AC235" s="40">
        <f t="shared" si="124"/>
        <v>0</v>
      </c>
      <c r="AD235" s="40">
        <f t="shared" si="125"/>
        <v>0</v>
      </c>
      <c r="AE235" s="40">
        <f t="shared" si="126"/>
        <v>0</v>
      </c>
      <c r="AF235" s="40">
        <f t="shared" si="127"/>
        <v>0</v>
      </c>
      <c r="AG235" s="40">
        <f t="shared" si="128"/>
        <v>0</v>
      </c>
      <c r="AH235" s="40">
        <f t="shared" si="129"/>
        <v>0</v>
      </c>
      <c r="AI235" s="40">
        <f t="shared" si="130"/>
        <v>0</v>
      </c>
      <c r="AJ235" s="40">
        <f t="shared" si="131"/>
        <v>0</v>
      </c>
    </row>
    <row r="236" spans="1:37">
      <c r="A236" s="13">
        <v>1875</v>
      </c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61"/>
      <c r="Y236" s="25">
        <v>20993</v>
      </c>
      <c r="Z236" s="40">
        <f t="shared" si="121"/>
        <v>0</v>
      </c>
      <c r="AA236" s="40">
        <f t="shared" si="122"/>
        <v>0</v>
      </c>
      <c r="AB236" s="40">
        <f t="shared" si="123"/>
        <v>0</v>
      </c>
      <c r="AC236" s="40">
        <f t="shared" si="124"/>
        <v>0</v>
      </c>
      <c r="AD236" s="40">
        <f t="shared" si="125"/>
        <v>0</v>
      </c>
      <c r="AE236" s="40">
        <f t="shared" si="126"/>
        <v>0</v>
      </c>
      <c r="AF236" s="40">
        <f t="shared" si="127"/>
        <v>0</v>
      </c>
      <c r="AG236" s="40">
        <f t="shared" si="128"/>
        <v>0</v>
      </c>
      <c r="AH236" s="40">
        <f t="shared" si="129"/>
        <v>0</v>
      </c>
      <c r="AI236" s="40">
        <f t="shared" si="130"/>
        <v>0</v>
      </c>
      <c r="AJ236" s="40">
        <f t="shared" si="131"/>
        <v>0</v>
      </c>
    </row>
    <row r="237" spans="1:37">
      <c r="A237" s="13">
        <v>1874</v>
      </c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61"/>
      <c r="Y237" s="25">
        <v>21617</v>
      </c>
      <c r="Z237" s="40">
        <f t="shared" si="121"/>
        <v>0</v>
      </c>
      <c r="AA237" s="40">
        <f t="shared" si="122"/>
        <v>0</v>
      </c>
      <c r="AB237" s="40">
        <f t="shared" si="123"/>
        <v>0</v>
      </c>
      <c r="AC237" s="40">
        <f t="shared" si="124"/>
        <v>0</v>
      </c>
      <c r="AD237" s="40">
        <f t="shared" si="125"/>
        <v>0</v>
      </c>
      <c r="AE237" s="40">
        <f t="shared" si="126"/>
        <v>0</v>
      </c>
      <c r="AF237" s="40">
        <f t="shared" si="127"/>
        <v>0</v>
      </c>
      <c r="AG237" s="40">
        <f t="shared" si="128"/>
        <v>0</v>
      </c>
      <c r="AH237" s="40">
        <f t="shared" si="129"/>
        <v>0</v>
      </c>
      <c r="AI237" s="40">
        <f t="shared" si="130"/>
        <v>0</v>
      </c>
      <c r="AJ237" s="40">
        <f t="shared" si="131"/>
        <v>0</v>
      </c>
    </row>
    <row r="238" spans="1:37">
      <c r="A238" s="13">
        <v>1873</v>
      </c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61"/>
      <c r="Y238" s="25">
        <v>20267</v>
      </c>
      <c r="Z238" s="40">
        <f t="shared" si="121"/>
        <v>0</v>
      </c>
      <c r="AA238" s="40">
        <f t="shared" si="122"/>
        <v>0</v>
      </c>
      <c r="AB238" s="40">
        <f t="shared" si="123"/>
        <v>0</v>
      </c>
      <c r="AC238" s="40">
        <f t="shared" si="124"/>
        <v>0</v>
      </c>
      <c r="AD238" s="40">
        <f t="shared" si="125"/>
        <v>0</v>
      </c>
      <c r="AE238" s="40">
        <f t="shared" si="126"/>
        <v>0</v>
      </c>
      <c r="AF238" s="40">
        <f t="shared" si="127"/>
        <v>0</v>
      </c>
      <c r="AG238" s="40">
        <f t="shared" si="128"/>
        <v>0</v>
      </c>
      <c r="AH238" s="40">
        <f t="shared" si="129"/>
        <v>0</v>
      </c>
      <c r="AI238" s="40">
        <f t="shared" si="130"/>
        <v>0</v>
      </c>
      <c r="AJ238" s="40">
        <f t="shared" si="131"/>
        <v>0</v>
      </c>
    </row>
    <row r="239" spans="1:37">
      <c r="A239" s="13">
        <v>1872</v>
      </c>
      <c r="B239" s="40">
        <v>34</v>
      </c>
      <c r="C239" s="40">
        <v>12.2</v>
      </c>
      <c r="D239" s="40">
        <v>8.6</v>
      </c>
      <c r="E239" s="40">
        <v>1.1000000000000001</v>
      </c>
      <c r="F239" s="40">
        <v>10</v>
      </c>
      <c r="G239" s="40">
        <v>5.8</v>
      </c>
      <c r="H239" s="40">
        <v>3</v>
      </c>
      <c r="I239" s="40">
        <v>0.2</v>
      </c>
      <c r="J239" s="40">
        <v>10.8</v>
      </c>
      <c r="K239" s="40">
        <v>7.8</v>
      </c>
      <c r="L239" s="58">
        <f>100-SUM(B239:K239)</f>
        <v>6.5</v>
      </c>
      <c r="M239" s="61">
        <v>1684</v>
      </c>
      <c r="N239" s="25">
        <f t="shared" ref="N239:X239" si="137">B239*$M239/100</f>
        <v>572.55999999999995</v>
      </c>
      <c r="O239" s="25">
        <f t="shared" si="137"/>
        <v>205.44799999999998</v>
      </c>
      <c r="P239" s="25">
        <f t="shared" si="137"/>
        <v>144.82399999999998</v>
      </c>
      <c r="Q239" s="25">
        <f t="shared" si="137"/>
        <v>18.524000000000001</v>
      </c>
      <c r="R239" s="25">
        <f t="shared" si="137"/>
        <v>168.4</v>
      </c>
      <c r="S239" s="25">
        <f t="shared" si="137"/>
        <v>97.671999999999983</v>
      </c>
      <c r="T239" s="25">
        <f t="shared" si="137"/>
        <v>50.52</v>
      </c>
      <c r="U239" s="25">
        <f t="shared" si="137"/>
        <v>3.3680000000000003</v>
      </c>
      <c r="V239" s="25">
        <f t="shared" si="137"/>
        <v>181.87200000000001</v>
      </c>
      <c r="W239" s="25">
        <f t="shared" si="137"/>
        <v>131.35199999999998</v>
      </c>
      <c r="X239" s="25">
        <f t="shared" si="137"/>
        <v>109.46</v>
      </c>
      <c r="Y239" s="25">
        <v>19879</v>
      </c>
      <c r="Z239" s="40">
        <f t="shared" si="121"/>
        <v>2.8802253634488655</v>
      </c>
      <c r="AA239" s="40">
        <f t="shared" si="122"/>
        <v>1.0334926304140046</v>
      </c>
      <c r="AB239" s="40">
        <f t="shared" si="123"/>
        <v>0.72852759193118355</v>
      </c>
      <c r="AC239" s="40">
        <f t="shared" si="124"/>
        <v>9.318376175863978E-2</v>
      </c>
      <c r="AD239" s="40">
        <f t="shared" si="125"/>
        <v>0.84712510689672516</v>
      </c>
      <c r="AE239" s="40">
        <f t="shared" si="126"/>
        <v>0.49133256200010056</v>
      </c>
      <c r="AF239" s="40">
        <f t="shared" si="127"/>
        <v>0.25413753206901757</v>
      </c>
      <c r="AG239" s="40">
        <f t="shared" si="128"/>
        <v>1.6942502137934506E-2</v>
      </c>
      <c r="AH239" s="40">
        <f t="shared" si="129"/>
        <v>0.91489511544846325</v>
      </c>
      <c r="AI239" s="40">
        <f t="shared" si="130"/>
        <v>0.66075758337944546</v>
      </c>
      <c r="AJ239" s="40">
        <f t="shared" si="131"/>
        <v>0.55063131948287136</v>
      </c>
      <c r="AK239" s="28">
        <f>SUM(Z239:AJ239)</f>
        <v>8.471251068967252</v>
      </c>
    </row>
    <row r="240" spans="1:37">
      <c r="A240" s="13">
        <v>1871</v>
      </c>
    </row>
    <row r="241" spans="1:1" hidden="1">
      <c r="A241" s="13">
        <v>1870</v>
      </c>
    </row>
    <row r="242" spans="1:1" hidden="1">
      <c r="A242" s="13">
        <v>1869</v>
      </c>
    </row>
    <row r="243" spans="1:1" hidden="1">
      <c r="A243" s="13">
        <v>1868</v>
      </c>
    </row>
    <row r="244" spans="1:1" hidden="1">
      <c r="A244" s="13">
        <v>1867</v>
      </c>
    </row>
    <row r="245" spans="1:1" hidden="1">
      <c r="A245" s="13">
        <v>1866</v>
      </c>
    </row>
    <row r="246" spans="1:1" hidden="1">
      <c r="A246" s="13">
        <v>1865</v>
      </c>
    </row>
    <row r="247" spans="1:1" hidden="1">
      <c r="A247" s="13">
        <v>1864</v>
      </c>
    </row>
    <row r="248" spans="1:1" hidden="1">
      <c r="A248" s="13">
        <v>1863</v>
      </c>
    </row>
    <row r="249" spans="1:1" hidden="1">
      <c r="A249" s="13">
        <v>1862</v>
      </c>
    </row>
    <row r="250" spans="1:1" hidden="1">
      <c r="A250" s="13">
        <v>1861</v>
      </c>
    </row>
    <row r="251" spans="1:1" hidden="1">
      <c r="A251" s="13">
        <v>1860</v>
      </c>
    </row>
    <row r="252" spans="1:1" hidden="1">
      <c r="A252" s="13">
        <v>1859</v>
      </c>
    </row>
    <row r="253" spans="1:1" hidden="1">
      <c r="A253" s="13">
        <v>1858</v>
      </c>
    </row>
    <row r="254" spans="1:1" hidden="1">
      <c r="A254" s="13">
        <v>1857</v>
      </c>
    </row>
    <row r="255" spans="1:1" hidden="1">
      <c r="A255" s="13">
        <v>1856</v>
      </c>
    </row>
    <row r="256" spans="1:1" hidden="1">
      <c r="A256" s="13">
        <v>1855</v>
      </c>
    </row>
    <row r="257" spans="1:2" hidden="1">
      <c r="A257" s="13">
        <v>1854</v>
      </c>
    </row>
    <row r="258" spans="1:2" hidden="1">
      <c r="A258" s="13">
        <v>1853</v>
      </c>
    </row>
    <row r="259" spans="1:2" hidden="1">
      <c r="A259" s="13">
        <v>1852</v>
      </c>
    </row>
    <row r="260" spans="1:2" hidden="1">
      <c r="A260" s="13">
        <v>1851</v>
      </c>
    </row>
    <row r="261" spans="1:2">
      <c r="A261" s="13">
        <v>1850</v>
      </c>
      <c r="B261" s="64" t="s">
        <v>70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0"/>
  <sheetViews>
    <sheetView zoomScale="125" zoomScaleNormal="125" zoomScalePageLayoutView="125" workbookViewId="0">
      <pane xSplit="8020" ySplit="4540" topLeftCell="R124" activePane="topRight"/>
      <selection pane="topRight" activeCell="T8" sqref="T8"/>
      <selection pane="bottomLeft" activeCell="A124" sqref="A124"/>
      <selection pane="bottomRight" activeCell="R124" sqref="R124"/>
    </sheetView>
  </sheetViews>
  <sheetFormatPr baseColWidth="10" defaultColWidth="8.7109375" defaultRowHeight="15" x14ac:dyDescent="0"/>
  <cols>
    <col min="38" max="1025" width="8.7109375" style="1"/>
  </cols>
  <sheetData>
    <row r="1" spans="1:37">
      <c r="B1" s="83" t="s">
        <v>133</v>
      </c>
      <c r="Z1" s="15" t="s">
        <v>134</v>
      </c>
    </row>
    <row r="2" spans="1:37">
      <c r="A2" s="13"/>
      <c r="AK2" s="15" t="s">
        <v>135</v>
      </c>
    </row>
    <row r="3" spans="1:37">
      <c r="A3" s="13"/>
      <c r="B3" s="84" t="s">
        <v>38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10" t="s">
        <v>39</v>
      </c>
      <c r="N3" s="6" t="s">
        <v>136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137</v>
      </c>
      <c r="Z3" s="6" t="s">
        <v>41</v>
      </c>
      <c r="AA3" s="7"/>
      <c r="AB3" s="7"/>
      <c r="AC3" s="7"/>
      <c r="AD3" s="7"/>
      <c r="AE3" s="7"/>
      <c r="AF3" s="7"/>
      <c r="AG3" s="7"/>
      <c r="AH3" s="7"/>
      <c r="AI3" s="7"/>
      <c r="AJ3" s="19" t="s">
        <v>42</v>
      </c>
      <c r="AK3" s="8"/>
    </row>
    <row r="4" spans="1:37">
      <c r="A4" s="20"/>
      <c r="C4" s="21" t="s">
        <v>43</v>
      </c>
      <c r="D4" s="21" t="s">
        <v>44</v>
      </c>
      <c r="E4" s="21" t="s">
        <v>45</v>
      </c>
      <c r="F4" s="21" t="s">
        <v>46</v>
      </c>
      <c r="G4" s="21" t="s">
        <v>47</v>
      </c>
      <c r="H4" s="21" t="s">
        <v>48</v>
      </c>
      <c r="J4" s="21" t="s">
        <v>49</v>
      </c>
      <c r="K4" s="21" t="s">
        <v>50</v>
      </c>
      <c r="L4" s="21" t="s">
        <v>51</v>
      </c>
      <c r="M4" s="10" t="s">
        <v>104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21" t="s">
        <v>51</v>
      </c>
      <c r="Y4" s="10" t="s">
        <v>138</v>
      </c>
      <c r="Z4" s="10"/>
      <c r="AA4" s="10" t="s">
        <v>43</v>
      </c>
      <c r="AB4" s="10" t="s">
        <v>44</v>
      </c>
      <c r="AC4" s="10" t="s">
        <v>45</v>
      </c>
      <c r="AD4" s="10" t="s">
        <v>46</v>
      </c>
      <c r="AE4" s="10" t="s">
        <v>47</v>
      </c>
      <c r="AF4" s="10" t="s">
        <v>48</v>
      </c>
      <c r="AG4" s="10"/>
      <c r="AH4" s="10" t="s">
        <v>49</v>
      </c>
      <c r="AI4" s="10" t="s">
        <v>50</v>
      </c>
      <c r="AJ4" s="21" t="s">
        <v>51</v>
      </c>
      <c r="AK4" s="10" t="s">
        <v>100</v>
      </c>
    </row>
    <row r="5" spans="1:37">
      <c r="A5" s="10"/>
      <c r="B5" s="21" t="s">
        <v>54</v>
      </c>
      <c r="C5" s="21" t="s">
        <v>55</v>
      </c>
      <c r="D5" s="21" t="s">
        <v>56</v>
      </c>
      <c r="E5" s="21" t="s">
        <v>57</v>
      </c>
      <c r="F5" s="21" t="s">
        <v>58</v>
      </c>
      <c r="G5" s="87" t="s">
        <v>59</v>
      </c>
      <c r="H5" s="87" t="s">
        <v>60</v>
      </c>
      <c r="I5" s="21" t="s">
        <v>61</v>
      </c>
      <c r="J5" s="21" t="s">
        <v>62</v>
      </c>
      <c r="K5" s="21" t="s">
        <v>63</v>
      </c>
      <c r="L5" s="21" t="s">
        <v>64</v>
      </c>
      <c r="M5" s="10" t="s">
        <v>139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30" t="s">
        <v>59</v>
      </c>
      <c r="T5" s="30" t="s">
        <v>60</v>
      </c>
      <c r="U5" s="10" t="s">
        <v>61</v>
      </c>
      <c r="V5" s="10" t="s">
        <v>62</v>
      </c>
      <c r="W5" s="10" t="s">
        <v>63</v>
      </c>
      <c r="X5" s="21" t="s">
        <v>64</v>
      </c>
      <c r="Y5" s="10" t="s">
        <v>140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30" t="s">
        <v>59</v>
      </c>
      <c r="AF5" s="30" t="s">
        <v>60</v>
      </c>
      <c r="AG5" s="10" t="s">
        <v>61</v>
      </c>
      <c r="AH5" s="10" t="s">
        <v>62</v>
      </c>
      <c r="AI5" s="10" t="s">
        <v>63</v>
      </c>
      <c r="AJ5" s="21" t="s">
        <v>64</v>
      </c>
      <c r="AK5" s="10" t="s">
        <v>67</v>
      </c>
    </row>
    <row r="6" spans="1:37">
      <c r="A6" s="10">
        <v>1975</v>
      </c>
      <c r="M6" s="10"/>
      <c r="N6" s="25">
        <f t="shared" ref="N6:X7" si="0">B6*$M6/100</f>
        <v>0</v>
      </c>
      <c r="O6" s="25">
        <f t="shared" si="0"/>
        <v>0</v>
      </c>
      <c r="P6" s="25">
        <f t="shared" si="0"/>
        <v>0</v>
      </c>
      <c r="Q6" s="25">
        <f t="shared" si="0"/>
        <v>0</v>
      </c>
      <c r="R6" s="25">
        <f t="shared" si="0"/>
        <v>0</v>
      </c>
      <c r="S6" s="25">
        <f t="shared" si="0"/>
        <v>0</v>
      </c>
      <c r="T6" s="25">
        <f t="shared" si="0"/>
        <v>0</v>
      </c>
      <c r="U6" s="25">
        <f t="shared" si="0"/>
        <v>0</v>
      </c>
      <c r="V6" s="25">
        <f t="shared" si="0"/>
        <v>0</v>
      </c>
      <c r="W6" s="25">
        <f t="shared" si="0"/>
        <v>0</v>
      </c>
      <c r="X6" s="25">
        <f t="shared" si="0"/>
        <v>0</v>
      </c>
      <c r="Y6" s="25">
        <v>114215</v>
      </c>
      <c r="Z6" s="44">
        <f t="shared" ref="Z6:AJ7" si="1">N6/$Y6</f>
        <v>0</v>
      </c>
      <c r="AA6" s="44">
        <f t="shared" si="1"/>
        <v>0</v>
      </c>
      <c r="AB6" s="44">
        <f t="shared" si="1"/>
        <v>0</v>
      </c>
      <c r="AC6" s="44">
        <f t="shared" si="1"/>
        <v>0</v>
      </c>
      <c r="AD6" s="44">
        <f t="shared" si="1"/>
        <v>0</v>
      </c>
      <c r="AE6" s="44">
        <f t="shared" si="1"/>
        <v>0</v>
      </c>
      <c r="AF6" s="44">
        <f t="shared" si="1"/>
        <v>0</v>
      </c>
      <c r="AG6" s="44">
        <f t="shared" si="1"/>
        <v>0</v>
      </c>
      <c r="AH6" s="44">
        <f t="shared" si="1"/>
        <v>0</v>
      </c>
      <c r="AI6" s="44">
        <f t="shared" si="1"/>
        <v>0</v>
      </c>
      <c r="AJ6" s="44">
        <f t="shared" si="1"/>
        <v>0</v>
      </c>
    </row>
    <row r="7" spans="1:37">
      <c r="A7" s="10">
        <v>1973</v>
      </c>
      <c r="M7" s="10"/>
      <c r="N7" s="25">
        <f t="shared" si="0"/>
        <v>0</v>
      </c>
      <c r="O7" s="25">
        <f t="shared" si="0"/>
        <v>0</v>
      </c>
      <c r="P7" s="25">
        <f t="shared" si="0"/>
        <v>0</v>
      </c>
      <c r="Q7" s="25">
        <f t="shared" si="0"/>
        <v>0</v>
      </c>
      <c r="R7" s="25">
        <f t="shared" si="0"/>
        <v>0</v>
      </c>
      <c r="S7" s="25">
        <f t="shared" si="0"/>
        <v>0</v>
      </c>
      <c r="T7" s="25">
        <f t="shared" si="0"/>
        <v>0</v>
      </c>
      <c r="U7" s="25">
        <f t="shared" si="0"/>
        <v>0</v>
      </c>
      <c r="V7" s="25">
        <f t="shared" si="0"/>
        <v>0</v>
      </c>
      <c r="W7" s="25">
        <f t="shared" si="0"/>
        <v>0</v>
      </c>
      <c r="X7" s="25">
        <f t="shared" si="0"/>
        <v>0</v>
      </c>
      <c r="Y7" s="25">
        <v>100911</v>
      </c>
      <c r="Z7" s="44">
        <f t="shared" si="1"/>
        <v>0</v>
      </c>
      <c r="AA7" s="44">
        <f t="shared" si="1"/>
        <v>0</v>
      </c>
      <c r="AB7" s="44">
        <f t="shared" si="1"/>
        <v>0</v>
      </c>
      <c r="AC7" s="44">
        <f t="shared" si="1"/>
        <v>0</v>
      </c>
      <c r="AD7" s="44">
        <f t="shared" si="1"/>
        <v>0</v>
      </c>
      <c r="AE7" s="44">
        <f t="shared" si="1"/>
        <v>0</v>
      </c>
      <c r="AF7" s="44">
        <f t="shared" si="1"/>
        <v>0</v>
      </c>
      <c r="AG7" s="44">
        <f t="shared" si="1"/>
        <v>0</v>
      </c>
      <c r="AH7" s="44">
        <f t="shared" si="1"/>
        <v>0</v>
      </c>
      <c r="AI7" s="44">
        <f t="shared" si="1"/>
        <v>0</v>
      </c>
      <c r="AJ7" s="44">
        <f t="shared" si="1"/>
        <v>0</v>
      </c>
    </row>
    <row r="8" spans="1:37">
      <c r="A8" s="13">
        <v>1973</v>
      </c>
      <c r="B8" s="88">
        <v>9.1</v>
      </c>
      <c r="C8" s="88">
        <v>4.8</v>
      </c>
      <c r="D8" s="88">
        <v>5.4</v>
      </c>
      <c r="E8" s="88">
        <v>16.399999999999999</v>
      </c>
      <c r="F8" s="88">
        <v>11.1</v>
      </c>
      <c r="G8" s="89" t="s">
        <v>69</v>
      </c>
      <c r="H8" s="88">
        <v>15</v>
      </c>
      <c r="I8" s="88">
        <v>1.3</v>
      </c>
      <c r="J8" s="88">
        <v>16.600000000000001</v>
      </c>
      <c r="K8" s="88"/>
      <c r="L8" s="88">
        <f t="shared" ref="L8:L39" si="2">100-SUM(B8:K8)</f>
        <v>20.300000000000011</v>
      </c>
      <c r="M8" s="25">
        <v>23046900</v>
      </c>
      <c r="N8" s="25">
        <f t="shared" ref="N8:N39" si="3">B8*$M8/100</f>
        <v>2097267.9</v>
      </c>
      <c r="O8" s="25">
        <f t="shared" ref="O8:O39" si="4">C8*$M8/100</f>
        <v>1106251.2</v>
      </c>
      <c r="P8" s="25">
        <f t="shared" ref="P8:P39" si="5">D8*$M8/100</f>
        <v>1244532.6000000001</v>
      </c>
      <c r="Q8" s="25">
        <f t="shared" ref="Q8:Q39" si="6">E8*$M8/100</f>
        <v>3779691.5999999996</v>
      </c>
      <c r="R8" s="25">
        <f t="shared" ref="R8:R39" si="7">F8*$M8/100</f>
        <v>2558205.9</v>
      </c>
      <c r="S8" s="43" t="s">
        <v>69</v>
      </c>
      <c r="T8" s="25">
        <f t="shared" ref="T8:T39" si="8">H8*$M8/100</f>
        <v>3457035</v>
      </c>
      <c r="U8" s="25">
        <f t="shared" ref="U8:U39" si="9">I8*$M8/100</f>
        <v>299609.7</v>
      </c>
      <c r="V8" s="25">
        <f t="shared" ref="V8:V39" si="10">J8*$M8/100</f>
        <v>3825785.4000000004</v>
      </c>
      <c r="W8" s="25">
        <f t="shared" ref="W8:W39" si="11">K8*$M8/100</f>
        <v>0</v>
      </c>
      <c r="X8" s="25">
        <f t="shared" ref="X8:X39" si="12">L8*$M8/100</f>
        <v>4678520.700000002</v>
      </c>
      <c r="Y8" s="25">
        <v>82503</v>
      </c>
      <c r="Z8" s="44">
        <f t="shared" ref="Z8:Z29" si="13">100*N8/($Y8*1000)</f>
        <v>2.5420504708919678</v>
      </c>
      <c r="AA8" s="44">
        <f t="shared" ref="AA8:AA29" si="14">100*O8/($Y8*1000)</f>
        <v>1.3408617868441148</v>
      </c>
      <c r="AB8" s="44">
        <f t="shared" ref="AB8:AB29" si="15">100*P8/($Y8*1000)</f>
        <v>1.5084695101996293</v>
      </c>
      <c r="AC8" s="44">
        <f t="shared" ref="AC8:AC29" si="16">100*Q8/($Y8*1000)</f>
        <v>4.5812777717173914</v>
      </c>
      <c r="AD8" s="44">
        <f t="shared" ref="AD8:AD29" si="17">100*R8/($Y8*1000)</f>
        <v>3.1007428820770153</v>
      </c>
      <c r="AE8" s="44"/>
      <c r="AF8" s="44">
        <f t="shared" ref="AF8:AF29" si="18">100*T8/($Y8*1000)</f>
        <v>4.1901930838878583</v>
      </c>
      <c r="AG8" s="44">
        <f t="shared" ref="AG8:AG29" si="19">100*U8/($Y8*1000)</f>
        <v>0.3631500672702811</v>
      </c>
      <c r="AH8" s="44">
        <f t="shared" ref="AH8:AH29" si="20">100*V8/($Y8*1000)</f>
        <v>4.6371470128358974</v>
      </c>
      <c r="AI8" s="44">
        <f t="shared" ref="AI8:AI29" si="21">100*W8/($Y8*1000)</f>
        <v>0</v>
      </c>
      <c r="AJ8" s="44">
        <f t="shared" ref="AJ8:AJ29" si="22">100*X8/($Y8*1000)</f>
        <v>5.6707279735282379</v>
      </c>
      <c r="AK8" s="90">
        <f t="shared" ref="AK8:AK39" si="23">SUM(Z8:AJ8)</f>
        <v>27.934620559252394</v>
      </c>
    </row>
    <row r="9" spans="1:37">
      <c r="A9" s="13">
        <v>1972</v>
      </c>
      <c r="B9" s="88">
        <v>9.4</v>
      </c>
      <c r="C9" s="88">
        <v>4.9000000000000004</v>
      </c>
      <c r="D9" s="88">
        <v>5.5</v>
      </c>
      <c r="E9" s="88">
        <v>17.3</v>
      </c>
      <c r="F9" s="88">
        <v>9.9</v>
      </c>
      <c r="G9" s="89" t="s">
        <v>69</v>
      </c>
      <c r="H9" s="88">
        <v>16.100000000000001</v>
      </c>
      <c r="I9" s="88">
        <v>1.3</v>
      </c>
      <c r="J9" s="88">
        <v>17.8</v>
      </c>
      <c r="K9" s="88"/>
      <c r="L9" s="88">
        <f t="shared" si="2"/>
        <v>17.799999999999997</v>
      </c>
      <c r="M9" s="25">
        <v>18679300</v>
      </c>
      <c r="N9" s="25">
        <f t="shared" si="3"/>
        <v>1755854.2</v>
      </c>
      <c r="O9" s="25">
        <f t="shared" si="4"/>
        <v>915285.7</v>
      </c>
      <c r="P9" s="25">
        <f t="shared" si="5"/>
        <v>1027361.5</v>
      </c>
      <c r="Q9" s="25">
        <f t="shared" si="6"/>
        <v>3231518.9</v>
      </c>
      <c r="R9" s="25">
        <f t="shared" si="7"/>
        <v>1849250.7</v>
      </c>
      <c r="S9" s="43" t="s">
        <v>69</v>
      </c>
      <c r="T9" s="25">
        <f t="shared" si="8"/>
        <v>3007367.3</v>
      </c>
      <c r="U9" s="25">
        <f t="shared" si="9"/>
        <v>242830.9</v>
      </c>
      <c r="V9" s="25">
        <f t="shared" si="10"/>
        <v>3324915.4</v>
      </c>
      <c r="W9" s="25">
        <f t="shared" si="11"/>
        <v>0</v>
      </c>
      <c r="X9" s="25">
        <f t="shared" si="12"/>
        <v>3324915.3999999994</v>
      </c>
      <c r="Y9" s="25">
        <v>69080</v>
      </c>
      <c r="Z9" s="44">
        <f t="shared" si="13"/>
        <v>2.5417692530399538</v>
      </c>
      <c r="AA9" s="44">
        <f t="shared" si="14"/>
        <v>1.3249648233931672</v>
      </c>
      <c r="AB9" s="44">
        <f t="shared" si="15"/>
        <v>1.4872054140127389</v>
      </c>
      <c r="AC9" s="44">
        <f t="shared" si="16"/>
        <v>4.6779370295309786</v>
      </c>
      <c r="AD9" s="44">
        <f t="shared" si="17"/>
        <v>2.6769697452229297</v>
      </c>
      <c r="AE9" s="44"/>
      <c r="AF9" s="44">
        <f t="shared" si="18"/>
        <v>4.3534558482918353</v>
      </c>
      <c r="AG9" s="44">
        <f t="shared" si="19"/>
        <v>0.35152127967573826</v>
      </c>
      <c r="AH9" s="44">
        <f t="shared" si="20"/>
        <v>4.8131375217139549</v>
      </c>
      <c r="AI9" s="44">
        <f t="shared" si="21"/>
        <v>0</v>
      </c>
      <c r="AJ9" s="44">
        <f t="shared" si="22"/>
        <v>4.813137521713954</v>
      </c>
      <c r="AK9" s="90">
        <f t="shared" si="23"/>
        <v>27.040098436595251</v>
      </c>
    </row>
    <row r="10" spans="1:37">
      <c r="A10" s="13">
        <v>1971</v>
      </c>
      <c r="B10" s="88">
        <v>9.6</v>
      </c>
      <c r="C10" s="88">
        <v>5</v>
      </c>
      <c r="D10" s="88">
        <v>5.7</v>
      </c>
      <c r="E10" s="88">
        <v>19.2</v>
      </c>
      <c r="F10" s="88">
        <v>6.9</v>
      </c>
      <c r="G10" s="89" t="s">
        <v>69</v>
      </c>
      <c r="H10" s="88">
        <v>17.3</v>
      </c>
      <c r="I10" s="88">
        <v>1.1000000000000001</v>
      </c>
      <c r="J10" s="88">
        <v>19.3</v>
      </c>
      <c r="K10" s="88"/>
      <c r="L10" s="88">
        <f t="shared" si="2"/>
        <v>15.900000000000006</v>
      </c>
      <c r="M10" s="25">
        <v>16622900</v>
      </c>
      <c r="N10" s="25">
        <f t="shared" si="3"/>
        <v>1595798.4</v>
      </c>
      <c r="O10" s="25">
        <f t="shared" si="4"/>
        <v>831145</v>
      </c>
      <c r="P10" s="25">
        <f t="shared" si="5"/>
        <v>947505.3</v>
      </c>
      <c r="Q10" s="25">
        <f t="shared" si="6"/>
        <v>3191596.8</v>
      </c>
      <c r="R10" s="25">
        <f t="shared" si="7"/>
        <v>1146980.1000000001</v>
      </c>
      <c r="S10" s="43" t="s">
        <v>69</v>
      </c>
      <c r="T10" s="25">
        <f t="shared" si="8"/>
        <v>2875761.7</v>
      </c>
      <c r="U10" s="25">
        <f t="shared" si="9"/>
        <v>182851.9</v>
      </c>
      <c r="V10" s="25">
        <f t="shared" si="10"/>
        <v>3208219.7</v>
      </c>
      <c r="W10" s="25">
        <f t="shared" si="11"/>
        <v>0</v>
      </c>
      <c r="X10" s="25">
        <f t="shared" si="12"/>
        <v>2643041.100000001</v>
      </c>
      <c r="Y10" s="25">
        <v>63056</v>
      </c>
      <c r="Z10" s="44">
        <f t="shared" si="13"/>
        <v>2.5307637655417405</v>
      </c>
      <c r="AA10" s="44">
        <f t="shared" si="14"/>
        <v>1.3181061278863233</v>
      </c>
      <c r="AB10" s="44">
        <f t="shared" si="15"/>
        <v>1.5026409857904086</v>
      </c>
      <c r="AC10" s="44">
        <f t="shared" si="16"/>
        <v>5.0615275310834811</v>
      </c>
      <c r="AD10" s="44">
        <f t="shared" si="17"/>
        <v>1.8189864564831264</v>
      </c>
      <c r="AE10" s="44"/>
      <c r="AF10" s="44">
        <f t="shared" si="18"/>
        <v>4.5606472024866784</v>
      </c>
      <c r="AG10" s="44">
        <f t="shared" si="19"/>
        <v>0.2899833481349911</v>
      </c>
      <c r="AH10" s="44">
        <f t="shared" si="20"/>
        <v>5.0878896536412075</v>
      </c>
      <c r="AI10" s="44">
        <f t="shared" si="21"/>
        <v>0</v>
      </c>
      <c r="AJ10" s="44">
        <f t="shared" si="22"/>
        <v>4.1915774866785096</v>
      </c>
      <c r="AK10" s="90">
        <f t="shared" si="23"/>
        <v>26.362122557726472</v>
      </c>
    </row>
    <row r="11" spans="1:37">
      <c r="A11" s="13">
        <v>1970</v>
      </c>
      <c r="B11" s="88">
        <v>10</v>
      </c>
      <c r="C11" s="88">
        <v>5.3</v>
      </c>
      <c r="D11" s="88">
        <v>5.6</v>
      </c>
      <c r="E11" s="88">
        <v>16.600000000000001</v>
      </c>
      <c r="F11" s="88">
        <v>7.1</v>
      </c>
      <c r="G11" s="89" t="s">
        <v>69</v>
      </c>
      <c r="H11" s="88">
        <v>19.2</v>
      </c>
      <c r="I11" s="88">
        <v>1.2</v>
      </c>
      <c r="J11" s="88">
        <v>19.8</v>
      </c>
      <c r="K11" s="88"/>
      <c r="L11" s="88">
        <f t="shared" si="2"/>
        <v>15.200000000000003</v>
      </c>
      <c r="M11" s="25">
        <v>13866300</v>
      </c>
      <c r="N11" s="25">
        <f t="shared" si="3"/>
        <v>1386630</v>
      </c>
      <c r="O11" s="25">
        <f t="shared" si="4"/>
        <v>734913.9</v>
      </c>
      <c r="P11" s="25">
        <f t="shared" si="5"/>
        <v>776512.8</v>
      </c>
      <c r="Q11" s="25">
        <f t="shared" si="6"/>
        <v>2301805.8000000003</v>
      </c>
      <c r="R11" s="25">
        <f t="shared" si="7"/>
        <v>984507.3</v>
      </c>
      <c r="S11" s="43" t="s">
        <v>69</v>
      </c>
      <c r="T11" s="25">
        <f t="shared" si="8"/>
        <v>2662329.6</v>
      </c>
      <c r="U11" s="25">
        <f t="shared" si="9"/>
        <v>166395.6</v>
      </c>
      <c r="V11" s="25">
        <f t="shared" si="10"/>
        <v>2745527.4</v>
      </c>
      <c r="W11" s="25">
        <f t="shared" si="11"/>
        <v>0</v>
      </c>
      <c r="X11" s="25">
        <f t="shared" si="12"/>
        <v>2107677.6</v>
      </c>
      <c r="Y11" s="25">
        <v>57937</v>
      </c>
      <c r="Z11" s="44">
        <f t="shared" si="13"/>
        <v>2.3933410428568962</v>
      </c>
      <c r="AA11" s="44">
        <f t="shared" si="14"/>
        <v>1.268470752714155</v>
      </c>
      <c r="AB11" s="44">
        <f t="shared" si="15"/>
        <v>1.3402709839998619</v>
      </c>
      <c r="AC11" s="44">
        <f t="shared" si="16"/>
        <v>3.9729461311424483</v>
      </c>
      <c r="AD11" s="44">
        <f t="shared" si="17"/>
        <v>1.6992721404283964</v>
      </c>
      <c r="AE11" s="44"/>
      <c r="AF11" s="44">
        <f t="shared" si="18"/>
        <v>4.5952148022852413</v>
      </c>
      <c r="AG11" s="44">
        <f t="shared" si="19"/>
        <v>0.28720092514282758</v>
      </c>
      <c r="AH11" s="44">
        <f t="shared" si="20"/>
        <v>4.7388152648566546</v>
      </c>
      <c r="AI11" s="44">
        <f t="shared" si="21"/>
        <v>0</v>
      </c>
      <c r="AJ11" s="44">
        <f t="shared" si="22"/>
        <v>3.6378783851424825</v>
      </c>
      <c r="AK11" s="90">
        <f t="shared" si="23"/>
        <v>23.933410428568962</v>
      </c>
    </row>
    <row r="12" spans="1:37">
      <c r="A12" s="13">
        <v>1969</v>
      </c>
      <c r="B12" s="88">
        <v>9.5</v>
      </c>
      <c r="C12" s="88">
        <v>6.6</v>
      </c>
      <c r="D12" s="88">
        <v>5.0999999999999996</v>
      </c>
      <c r="E12" s="88">
        <v>18.899999999999999</v>
      </c>
      <c r="F12" s="88">
        <v>6.7</v>
      </c>
      <c r="G12" s="89" t="s">
        <v>69</v>
      </c>
      <c r="H12" s="88">
        <v>16.8</v>
      </c>
      <c r="I12" s="88">
        <v>1.2</v>
      </c>
      <c r="J12" s="88">
        <v>19</v>
      </c>
      <c r="K12" s="88"/>
      <c r="L12" s="88">
        <f t="shared" si="2"/>
        <v>16.199999999999989</v>
      </c>
      <c r="M12" s="25">
        <v>13267000</v>
      </c>
      <c r="N12" s="25">
        <f t="shared" si="3"/>
        <v>1260365</v>
      </c>
      <c r="O12" s="25">
        <f t="shared" si="4"/>
        <v>875622</v>
      </c>
      <c r="P12" s="25">
        <f t="shared" si="5"/>
        <v>676617</v>
      </c>
      <c r="Q12" s="25">
        <f t="shared" si="6"/>
        <v>2507462.9999999995</v>
      </c>
      <c r="R12" s="25">
        <f t="shared" si="7"/>
        <v>888889</v>
      </c>
      <c r="S12" s="43" t="s">
        <v>69</v>
      </c>
      <c r="T12" s="25">
        <f t="shared" si="8"/>
        <v>2228856</v>
      </c>
      <c r="U12" s="25">
        <f t="shared" si="9"/>
        <v>159204</v>
      </c>
      <c r="V12" s="25">
        <f t="shared" si="10"/>
        <v>2520730</v>
      </c>
      <c r="W12" s="25">
        <f t="shared" si="11"/>
        <v>0</v>
      </c>
      <c r="X12" s="25">
        <f t="shared" si="12"/>
        <v>2149253.9999999986</v>
      </c>
      <c r="Y12" s="25">
        <v>51691</v>
      </c>
      <c r="Z12" s="44">
        <f t="shared" si="13"/>
        <v>2.4382677835600006</v>
      </c>
      <c r="AA12" s="44">
        <f t="shared" si="14"/>
        <v>1.6939544601574743</v>
      </c>
      <c r="AB12" s="44">
        <f t="shared" si="15"/>
        <v>1.3089648101216846</v>
      </c>
      <c r="AC12" s="44">
        <f t="shared" si="16"/>
        <v>4.850869590450948</v>
      </c>
      <c r="AD12" s="44">
        <f t="shared" si="17"/>
        <v>1.7196204368265269</v>
      </c>
      <c r="AE12" s="44"/>
      <c r="AF12" s="44">
        <f t="shared" si="18"/>
        <v>4.3118840804008434</v>
      </c>
      <c r="AG12" s="44">
        <f t="shared" si="19"/>
        <v>0.30799172002863168</v>
      </c>
      <c r="AH12" s="44">
        <f t="shared" si="20"/>
        <v>4.8765355671200012</v>
      </c>
      <c r="AI12" s="44">
        <f t="shared" si="21"/>
        <v>0</v>
      </c>
      <c r="AJ12" s="44">
        <f t="shared" si="22"/>
        <v>4.1578882203865248</v>
      </c>
      <c r="AK12" s="90">
        <f t="shared" si="23"/>
        <v>25.665976669052636</v>
      </c>
    </row>
    <row r="13" spans="1:37">
      <c r="A13" s="13">
        <v>1968</v>
      </c>
      <c r="B13" s="88">
        <v>10.1</v>
      </c>
      <c r="C13" s="88">
        <v>5.2</v>
      </c>
      <c r="D13" s="88">
        <v>5.5</v>
      </c>
      <c r="E13" s="88">
        <v>18.899999999999999</v>
      </c>
      <c r="F13" s="88">
        <v>7.6</v>
      </c>
      <c r="G13" s="89" t="s">
        <v>69</v>
      </c>
      <c r="H13" s="88">
        <v>14</v>
      </c>
      <c r="I13" s="88">
        <v>1.4</v>
      </c>
      <c r="J13" s="88">
        <v>19.2</v>
      </c>
      <c r="K13" s="88"/>
      <c r="L13" s="88">
        <f t="shared" si="2"/>
        <v>18.099999999999994</v>
      </c>
      <c r="M13" s="25">
        <v>11715600</v>
      </c>
      <c r="N13" s="25">
        <f t="shared" si="3"/>
        <v>1183275.6000000001</v>
      </c>
      <c r="O13" s="25">
        <f t="shared" si="4"/>
        <v>609211.19999999995</v>
      </c>
      <c r="P13" s="25">
        <f t="shared" si="5"/>
        <v>644358</v>
      </c>
      <c r="Q13" s="25">
        <f t="shared" si="6"/>
        <v>2214248.4</v>
      </c>
      <c r="R13" s="25">
        <f t="shared" si="7"/>
        <v>890385.6</v>
      </c>
      <c r="S13" s="43" t="s">
        <v>69</v>
      </c>
      <c r="T13" s="25">
        <f t="shared" si="8"/>
        <v>1640184</v>
      </c>
      <c r="U13" s="25">
        <f t="shared" si="9"/>
        <v>164018.4</v>
      </c>
      <c r="V13" s="25">
        <f t="shared" si="10"/>
        <v>2249395.2000000002</v>
      </c>
      <c r="W13" s="25">
        <f t="shared" si="11"/>
        <v>0</v>
      </c>
      <c r="X13" s="25">
        <f t="shared" si="12"/>
        <v>2120523.5999999996</v>
      </c>
      <c r="Y13" s="25">
        <v>46953</v>
      </c>
      <c r="Z13" s="44">
        <f t="shared" si="13"/>
        <v>2.5201277873618304</v>
      </c>
      <c r="AA13" s="44">
        <f t="shared" si="14"/>
        <v>1.2974915340872786</v>
      </c>
      <c r="AB13" s="44">
        <f t="shared" si="15"/>
        <v>1.3723468149000064</v>
      </c>
      <c r="AC13" s="44">
        <f t="shared" si="16"/>
        <v>4.7158826912018403</v>
      </c>
      <c r="AD13" s="44">
        <f t="shared" si="17"/>
        <v>1.8963337805890998</v>
      </c>
      <c r="AE13" s="44"/>
      <c r="AF13" s="44">
        <f t="shared" si="18"/>
        <v>3.4932464379272892</v>
      </c>
      <c r="AG13" s="44">
        <f t="shared" si="19"/>
        <v>0.34932464379272887</v>
      </c>
      <c r="AH13" s="44">
        <f t="shared" si="20"/>
        <v>4.7907379720145684</v>
      </c>
      <c r="AI13" s="44">
        <f t="shared" si="21"/>
        <v>0</v>
      </c>
      <c r="AJ13" s="44">
        <f t="shared" si="22"/>
        <v>4.5162686090345661</v>
      </c>
      <c r="AK13" s="90">
        <f t="shared" si="23"/>
        <v>24.951760270909208</v>
      </c>
    </row>
    <row r="14" spans="1:37">
      <c r="A14" s="13">
        <v>1967</v>
      </c>
      <c r="B14" s="88">
        <v>11.2</v>
      </c>
      <c r="C14" s="88">
        <v>5.2</v>
      </c>
      <c r="D14" s="88">
        <v>6.4</v>
      </c>
      <c r="E14" s="88">
        <v>17.399999999999999</v>
      </c>
      <c r="F14" s="88">
        <v>8.1</v>
      </c>
      <c r="G14" s="89" t="s">
        <v>69</v>
      </c>
      <c r="H14" s="88">
        <v>13.7</v>
      </c>
      <c r="I14" s="88">
        <v>1.3</v>
      </c>
      <c r="J14" s="88">
        <v>19</v>
      </c>
      <c r="K14" s="88">
        <v>4.3</v>
      </c>
      <c r="L14" s="88">
        <f t="shared" si="2"/>
        <v>13.400000000000006</v>
      </c>
      <c r="M14" s="25">
        <v>9069969</v>
      </c>
      <c r="N14" s="25">
        <f t="shared" si="3"/>
        <v>1015836.5279999999</v>
      </c>
      <c r="O14" s="25">
        <f t="shared" si="4"/>
        <v>471638.38800000004</v>
      </c>
      <c r="P14" s="25">
        <f t="shared" si="5"/>
        <v>580478.01600000006</v>
      </c>
      <c r="Q14" s="25">
        <f t="shared" si="6"/>
        <v>1578174.6059999999</v>
      </c>
      <c r="R14" s="25">
        <f t="shared" si="7"/>
        <v>734667.48899999994</v>
      </c>
      <c r="S14" s="43" t="s">
        <v>69</v>
      </c>
      <c r="T14" s="25">
        <f t="shared" si="8"/>
        <v>1242585.753</v>
      </c>
      <c r="U14" s="25">
        <f t="shared" si="9"/>
        <v>117909.59700000001</v>
      </c>
      <c r="V14" s="25">
        <f t="shared" si="10"/>
        <v>1723294.11</v>
      </c>
      <c r="W14" s="25">
        <f t="shared" si="11"/>
        <v>390008.66699999996</v>
      </c>
      <c r="X14" s="25">
        <f t="shared" si="12"/>
        <v>1215375.8460000006</v>
      </c>
      <c r="Y14" s="25">
        <v>43517</v>
      </c>
      <c r="Z14" s="44">
        <f t="shared" si="13"/>
        <v>2.334344113794609</v>
      </c>
      <c r="AA14" s="44">
        <f t="shared" si="14"/>
        <v>1.0838026242617829</v>
      </c>
      <c r="AB14" s="44">
        <f t="shared" si="15"/>
        <v>1.3339109221683483</v>
      </c>
      <c r="AC14" s="44">
        <f t="shared" si="16"/>
        <v>3.6265703196451962</v>
      </c>
      <c r="AD14" s="44">
        <f t="shared" si="17"/>
        <v>1.6882310108693153</v>
      </c>
      <c r="AE14" s="44"/>
      <c r="AF14" s="44">
        <f t="shared" si="18"/>
        <v>2.8554030677666198</v>
      </c>
      <c r="AG14" s="44">
        <f t="shared" si="19"/>
        <v>0.27095065606544572</v>
      </c>
      <c r="AH14" s="44">
        <f t="shared" si="20"/>
        <v>3.9600480501872832</v>
      </c>
      <c r="AI14" s="44">
        <f t="shared" si="21"/>
        <v>0.89622140083185875</v>
      </c>
      <c r="AJ14" s="44">
        <f t="shared" si="22"/>
        <v>2.79287599328998</v>
      </c>
      <c r="AK14" s="90">
        <f t="shared" si="23"/>
        <v>20.84235815888044</v>
      </c>
    </row>
    <row r="15" spans="1:37">
      <c r="A15" s="13">
        <v>1966</v>
      </c>
      <c r="B15" s="88">
        <v>11.5</v>
      </c>
      <c r="C15" s="88">
        <v>5</v>
      </c>
      <c r="D15" s="88">
        <v>6.2</v>
      </c>
      <c r="E15" s="88">
        <v>13.1</v>
      </c>
      <c r="F15" s="88">
        <v>5.6</v>
      </c>
      <c r="G15" s="89" t="s">
        <v>69</v>
      </c>
      <c r="H15" s="88">
        <v>15.9</v>
      </c>
      <c r="I15" s="88">
        <v>1.2</v>
      </c>
      <c r="J15" s="88">
        <v>17.600000000000001</v>
      </c>
      <c r="K15" s="88">
        <v>3.6</v>
      </c>
      <c r="L15" s="88">
        <f t="shared" si="2"/>
        <v>20.300000000000011</v>
      </c>
      <c r="M15" s="25">
        <v>9125043</v>
      </c>
      <c r="N15" s="25">
        <f t="shared" si="3"/>
        <v>1049379.9450000001</v>
      </c>
      <c r="O15" s="25">
        <f t="shared" si="4"/>
        <v>456252.15</v>
      </c>
      <c r="P15" s="25">
        <f t="shared" si="5"/>
        <v>565752.66599999997</v>
      </c>
      <c r="Q15" s="25">
        <f t="shared" si="6"/>
        <v>1195380.6329999999</v>
      </c>
      <c r="R15" s="25">
        <f t="shared" si="7"/>
        <v>511002.408</v>
      </c>
      <c r="S15" s="43" t="s">
        <v>69</v>
      </c>
      <c r="T15" s="25">
        <f t="shared" si="8"/>
        <v>1450881.8370000003</v>
      </c>
      <c r="U15" s="25">
        <f t="shared" si="9"/>
        <v>109500.516</v>
      </c>
      <c r="V15" s="25">
        <f t="shared" si="10"/>
        <v>1606007.5680000002</v>
      </c>
      <c r="W15" s="25">
        <f t="shared" si="11"/>
        <v>328501.54800000001</v>
      </c>
      <c r="X15" s="25">
        <f t="shared" si="12"/>
        <v>1852383.729000001</v>
      </c>
      <c r="Y15" s="25">
        <v>39521</v>
      </c>
      <c r="Z15" s="44">
        <f t="shared" si="13"/>
        <v>2.6552464386022621</v>
      </c>
      <c r="AA15" s="44">
        <f t="shared" si="14"/>
        <v>1.1544549733053313</v>
      </c>
      <c r="AB15" s="44">
        <f t="shared" si="15"/>
        <v>1.4315241668986107</v>
      </c>
      <c r="AC15" s="44">
        <f t="shared" si="16"/>
        <v>3.0246720300599681</v>
      </c>
      <c r="AD15" s="44">
        <f t="shared" si="17"/>
        <v>1.2929895701019711</v>
      </c>
      <c r="AE15" s="44"/>
      <c r="AF15" s="44">
        <f t="shared" si="18"/>
        <v>3.6711668151109542</v>
      </c>
      <c r="AG15" s="44">
        <f t="shared" si="19"/>
        <v>0.27706919359327953</v>
      </c>
      <c r="AH15" s="44">
        <f t="shared" si="20"/>
        <v>4.0636815060347669</v>
      </c>
      <c r="AI15" s="44">
        <f t="shared" si="21"/>
        <v>0.83120758077983858</v>
      </c>
      <c r="AJ15" s="44">
        <f t="shared" si="22"/>
        <v>4.6870871916196473</v>
      </c>
      <c r="AK15" s="90">
        <f t="shared" si="23"/>
        <v>23.089099466106632</v>
      </c>
    </row>
    <row r="16" spans="1:37">
      <c r="A16" s="13">
        <v>1965</v>
      </c>
      <c r="B16" s="88">
        <v>12.2</v>
      </c>
      <c r="C16" s="88">
        <v>5.7</v>
      </c>
      <c r="D16" s="88">
        <v>6.5</v>
      </c>
      <c r="E16" s="88">
        <v>13.5</v>
      </c>
      <c r="F16" s="88">
        <v>8.8000000000000007</v>
      </c>
      <c r="G16" s="89" t="s">
        <v>69</v>
      </c>
      <c r="H16" s="88">
        <v>15.6</v>
      </c>
      <c r="I16" s="88">
        <v>1.3</v>
      </c>
      <c r="J16" s="88">
        <v>19.100000000000001</v>
      </c>
      <c r="K16" s="88">
        <v>3.4</v>
      </c>
      <c r="L16" s="88">
        <f t="shared" si="2"/>
        <v>13.899999999999991</v>
      </c>
      <c r="M16" s="25">
        <v>8044243</v>
      </c>
      <c r="N16" s="25">
        <f t="shared" si="3"/>
        <v>981397.64599999995</v>
      </c>
      <c r="O16" s="25">
        <f t="shared" si="4"/>
        <v>458521.85100000002</v>
      </c>
      <c r="P16" s="25">
        <f t="shared" si="5"/>
        <v>522875.79499999998</v>
      </c>
      <c r="Q16" s="25">
        <f t="shared" si="6"/>
        <v>1085972.8049999999</v>
      </c>
      <c r="R16" s="25">
        <f t="shared" si="7"/>
        <v>707893.38400000008</v>
      </c>
      <c r="S16" s="43" t="s">
        <v>69</v>
      </c>
      <c r="T16" s="25">
        <f t="shared" si="8"/>
        <v>1254901.9080000001</v>
      </c>
      <c r="U16" s="25">
        <f t="shared" si="9"/>
        <v>104575.159</v>
      </c>
      <c r="V16" s="25">
        <f t="shared" si="10"/>
        <v>1536450.4130000002</v>
      </c>
      <c r="W16" s="25">
        <f t="shared" si="11"/>
        <v>273504.26199999999</v>
      </c>
      <c r="X16" s="25">
        <f t="shared" si="12"/>
        <v>1118149.7769999993</v>
      </c>
      <c r="Y16" s="25">
        <v>36530</v>
      </c>
      <c r="Z16" s="44">
        <f t="shared" si="13"/>
        <v>2.6865525485901998</v>
      </c>
      <c r="AA16" s="44">
        <f t="shared" si="14"/>
        <v>1.2551925841773885</v>
      </c>
      <c r="AB16" s="44">
        <f t="shared" si="15"/>
        <v>1.4313599644128114</v>
      </c>
      <c r="AC16" s="44">
        <f t="shared" si="16"/>
        <v>2.9728245414727623</v>
      </c>
      <c r="AD16" s="44">
        <f t="shared" si="17"/>
        <v>1.9378411825896524</v>
      </c>
      <c r="AE16" s="44"/>
      <c r="AF16" s="44">
        <f t="shared" si="18"/>
        <v>3.4352639145907475</v>
      </c>
      <c r="AG16" s="44">
        <f t="shared" si="19"/>
        <v>0.28627199288256228</v>
      </c>
      <c r="AH16" s="44">
        <f t="shared" si="20"/>
        <v>4.2059962031207228</v>
      </c>
      <c r="AI16" s="44">
        <f t="shared" si="21"/>
        <v>0.74871136600054744</v>
      </c>
      <c r="AJ16" s="44">
        <f t="shared" si="22"/>
        <v>3.0609082315904717</v>
      </c>
      <c r="AK16" s="90">
        <f t="shared" si="23"/>
        <v>22.020922529427867</v>
      </c>
    </row>
    <row r="17" spans="1:37">
      <c r="A17" s="13">
        <v>1964</v>
      </c>
      <c r="B17" s="88">
        <v>14.4</v>
      </c>
      <c r="C17" s="88">
        <v>6.5</v>
      </c>
      <c r="D17" s="88">
        <v>6.2</v>
      </c>
      <c r="E17" s="88">
        <v>12.4</v>
      </c>
      <c r="F17" s="88">
        <v>11.6</v>
      </c>
      <c r="G17" s="89" t="s">
        <v>69</v>
      </c>
      <c r="H17" s="88">
        <v>13.9</v>
      </c>
      <c r="I17" s="88">
        <v>1.4</v>
      </c>
      <c r="J17" s="88">
        <v>18.600000000000001</v>
      </c>
      <c r="K17" s="88">
        <v>3.6</v>
      </c>
      <c r="L17" s="88">
        <f t="shared" si="2"/>
        <v>11.400000000000006</v>
      </c>
      <c r="M17" s="25">
        <v>7150814</v>
      </c>
      <c r="N17" s="25">
        <f t="shared" si="3"/>
        <v>1029717.2160000001</v>
      </c>
      <c r="O17" s="25">
        <f t="shared" si="4"/>
        <v>464802.91</v>
      </c>
      <c r="P17" s="25">
        <f t="shared" si="5"/>
        <v>443350.46800000005</v>
      </c>
      <c r="Q17" s="25">
        <f t="shared" si="6"/>
        <v>886700.9360000001</v>
      </c>
      <c r="R17" s="25">
        <f t="shared" si="7"/>
        <v>829494.42399999988</v>
      </c>
      <c r="S17" s="43" t="s">
        <v>69</v>
      </c>
      <c r="T17" s="25">
        <f t="shared" si="8"/>
        <v>993963.14600000007</v>
      </c>
      <c r="U17" s="25">
        <f t="shared" si="9"/>
        <v>100111.39599999999</v>
      </c>
      <c r="V17" s="25">
        <f t="shared" si="10"/>
        <v>1330051.4040000001</v>
      </c>
      <c r="W17" s="25">
        <f t="shared" si="11"/>
        <v>257429.30400000003</v>
      </c>
      <c r="X17" s="25">
        <f t="shared" si="12"/>
        <v>815192.79600000044</v>
      </c>
      <c r="Y17" s="25">
        <v>33941</v>
      </c>
      <c r="Z17" s="44">
        <f t="shared" si="13"/>
        <v>3.0338446598509181</v>
      </c>
      <c r="AA17" s="44">
        <f t="shared" si="14"/>
        <v>1.3694437700715949</v>
      </c>
      <c r="AB17" s="44">
        <f t="shared" si="15"/>
        <v>1.3062386729913675</v>
      </c>
      <c r="AC17" s="44">
        <f t="shared" si="16"/>
        <v>2.6124773459827351</v>
      </c>
      <c r="AD17" s="44">
        <f t="shared" si="17"/>
        <v>2.4439304204354615</v>
      </c>
      <c r="AE17" s="44"/>
      <c r="AF17" s="44">
        <f t="shared" si="18"/>
        <v>2.9285028313838724</v>
      </c>
      <c r="AG17" s="44">
        <f t="shared" si="19"/>
        <v>0.29495711970772809</v>
      </c>
      <c r="AH17" s="44">
        <f t="shared" si="20"/>
        <v>3.9187160189741022</v>
      </c>
      <c r="AI17" s="44">
        <f t="shared" si="21"/>
        <v>0.75846116496272953</v>
      </c>
      <c r="AJ17" s="44">
        <f t="shared" si="22"/>
        <v>2.4017936890486444</v>
      </c>
      <c r="AK17" s="90">
        <f t="shared" si="23"/>
        <v>21.068365693409152</v>
      </c>
    </row>
    <row r="18" spans="1:37">
      <c r="A18" s="13">
        <v>1963</v>
      </c>
      <c r="B18" s="88">
        <v>14.5</v>
      </c>
      <c r="C18" s="88">
        <v>6.1</v>
      </c>
      <c r="D18" s="88">
        <v>6.2</v>
      </c>
      <c r="E18" s="88">
        <v>12.9</v>
      </c>
      <c r="F18" s="88">
        <v>5.7</v>
      </c>
      <c r="G18" s="89" t="s">
        <v>69</v>
      </c>
      <c r="H18" s="88">
        <v>13</v>
      </c>
      <c r="I18" s="91" t="s">
        <v>85</v>
      </c>
      <c r="J18" s="88">
        <v>19.7</v>
      </c>
      <c r="K18" s="88">
        <v>4.7</v>
      </c>
      <c r="L18" s="88">
        <f t="shared" si="2"/>
        <v>17.199999999999989</v>
      </c>
      <c r="M18" s="25">
        <v>6199759</v>
      </c>
      <c r="N18" s="25">
        <f t="shared" si="3"/>
        <v>898965.05500000005</v>
      </c>
      <c r="O18" s="25">
        <f t="shared" si="4"/>
        <v>378185.299</v>
      </c>
      <c r="P18" s="25">
        <f t="shared" si="5"/>
        <v>384385.05800000002</v>
      </c>
      <c r="Q18" s="25">
        <f t="shared" si="6"/>
        <v>799768.91100000008</v>
      </c>
      <c r="R18" s="25">
        <f t="shared" si="7"/>
        <v>353386.26300000004</v>
      </c>
      <c r="S18" s="43" t="s">
        <v>69</v>
      </c>
      <c r="T18" s="25">
        <f t="shared" si="8"/>
        <v>805968.67</v>
      </c>
      <c r="U18" s="25">
        <f t="shared" si="9"/>
        <v>55797.831000000006</v>
      </c>
      <c r="V18" s="25">
        <f t="shared" si="10"/>
        <v>1221352.523</v>
      </c>
      <c r="W18" s="25">
        <f t="shared" si="11"/>
        <v>291388.67300000001</v>
      </c>
      <c r="X18" s="25">
        <f t="shared" si="12"/>
        <v>1066358.5479999993</v>
      </c>
      <c r="Y18" s="25">
        <v>31053</v>
      </c>
      <c r="Z18" s="44">
        <f t="shared" si="13"/>
        <v>2.8949378642965251</v>
      </c>
      <c r="AA18" s="44">
        <f t="shared" si="14"/>
        <v>1.2178704118764692</v>
      </c>
      <c r="AB18" s="44">
        <f t="shared" si="15"/>
        <v>1.2378355005957558</v>
      </c>
      <c r="AC18" s="44">
        <f t="shared" si="16"/>
        <v>2.5754964447879436</v>
      </c>
      <c r="AD18" s="44">
        <f t="shared" si="17"/>
        <v>1.1380100569993239</v>
      </c>
      <c r="AE18" s="44"/>
      <c r="AF18" s="44">
        <f t="shared" si="18"/>
        <v>2.5954615335072297</v>
      </c>
      <c r="AG18" s="44">
        <f t="shared" si="19"/>
        <v>0.17968579847357746</v>
      </c>
      <c r="AH18" s="44">
        <f t="shared" si="20"/>
        <v>3.9331224776994174</v>
      </c>
      <c r="AI18" s="44">
        <f t="shared" si="21"/>
        <v>0.93835916980645995</v>
      </c>
      <c r="AJ18" s="44">
        <f t="shared" si="22"/>
        <v>3.4339952597172552</v>
      </c>
      <c r="AK18" s="90">
        <f t="shared" si="23"/>
        <v>20.144774517759956</v>
      </c>
    </row>
    <row r="19" spans="1:37">
      <c r="A19" s="13">
        <v>1962</v>
      </c>
      <c r="B19" s="88">
        <v>13.9</v>
      </c>
      <c r="C19" s="88">
        <v>6.8</v>
      </c>
      <c r="D19" s="88">
        <v>6</v>
      </c>
      <c r="E19" s="88">
        <v>13.4</v>
      </c>
      <c r="F19" s="88">
        <v>7.1</v>
      </c>
      <c r="G19" s="89" t="s">
        <v>69</v>
      </c>
      <c r="H19" s="88">
        <v>13.9</v>
      </c>
      <c r="I19" s="88">
        <v>1</v>
      </c>
      <c r="J19" s="88">
        <v>17.8</v>
      </c>
      <c r="K19" s="88">
        <v>5.2</v>
      </c>
      <c r="L19" s="88">
        <f t="shared" si="2"/>
        <v>14.899999999999991</v>
      </c>
      <c r="M19" s="25">
        <v>5659909</v>
      </c>
      <c r="N19" s="25">
        <f t="shared" si="3"/>
        <v>786727.35100000014</v>
      </c>
      <c r="O19" s="25">
        <f t="shared" si="4"/>
        <v>384873.81199999998</v>
      </c>
      <c r="P19" s="25">
        <f t="shared" si="5"/>
        <v>339594.54</v>
      </c>
      <c r="Q19" s="25">
        <f t="shared" si="6"/>
        <v>758427.8060000001</v>
      </c>
      <c r="R19" s="25">
        <f t="shared" si="7"/>
        <v>401853.53899999999</v>
      </c>
      <c r="S19" s="43" t="s">
        <v>69</v>
      </c>
      <c r="T19" s="25">
        <f t="shared" si="8"/>
        <v>786727.35100000014</v>
      </c>
      <c r="U19" s="25">
        <f t="shared" si="9"/>
        <v>56599.09</v>
      </c>
      <c r="V19" s="25">
        <f t="shared" si="10"/>
        <v>1007463.802</v>
      </c>
      <c r="W19" s="25">
        <f t="shared" si="11"/>
        <v>294315.26799999998</v>
      </c>
      <c r="X19" s="25">
        <f t="shared" si="12"/>
        <v>843326.44099999953</v>
      </c>
      <c r="Y19" s="25">
        <v>27117</v>
      </c>
      <c r="Z19" s="44">
        <f t="shared" si="13"/>
        <v>2.9012329940627652</v>
      </c>
      <c r="AA19" s="44">
        <f t="shared" si="14"/>
        <v>1.4193082273112805</v>
      </c>
      <c r="AB19" s="44">
        <f t="shared" si="15"/>
        <v>1.2523307888040713</v>
      </c>
      <c r="AC19" s="44">
        <f t="shared" si="16"/>
        <v>2.7968720949957593</v>
      </c>
      <c r="AD19" s="44">
        <f t="shared" si="17"/>
        <v>1.4819247667514843</v>
      </c>
      <c r="AE19" s="44"/>
      <c r="AF19" s="44">
        <f t="shared" si="18"/>
        <v>2.9012329940627652</v>
      </c>
      <c r="AG19" s="44">
        <f t="shared" si="19"/>
        <v>0.20872179813401187</v>
      </c>
      <c r="AH19" s="44">
        <f t="shared" si="20"/>
        <v>3.7152480067854117</v>
      </c>
      <c r="AI19" s="44">
        <f t="shared" si="21"/>
        <v>1.0853533502968615</v>
      </c>
      <c r="AJ19" s="44">
        <f t="shared" si="22"/>
        <v>3.109954792196775</v>
      </c>
      <c r="AK19" s="90">
        <f t="shared" si="23"/>
        <v>20.872179813401186</v>
      </c>
    </row>
    <row r="20" spans="1:37">
      <c r="A20" s="13">
        <v>1961</v>
      </c>
      <c r="B20" s="88">
        <v>12.9</v>
      </c>
      <c r="C20" s="88">
        <v>6</v>
      </c>
      <c r="D20" s="88">
        <v>5.4</v>
      </c>
      <c r="E20" s="88">
        <v>12.6</v>
      </c>
      <c r="F20" s="88">
        <v>7.4</v>
      </c>
      <c r="G20" s="89" t="s">
        <v>69</v>
      </c>
      <c r="H20" s="88">
        <v>12.7</v>
      </c>
      <c r="I20" s="88">
        <v>1.7</v>
      </c>
      <c r="J20" s="88">
        <v>15.9</v>
      </c>
      <c r="K20" s="88">
        <v>5.7</v>
      </c>
      <c r="L20" s="88">
        <f t="shared" si="2"/>
        <v>19.699999999999989</v>
      </c>
      <c r="M20" s="25">
        <v>5085609</v>
      </c>
      <c r="N20" s="25">
        <f t="shared" si="3"/>
        <v>656043.56099999999</v>
      </c>
      <c r="O20" s="25">
        <f t="shared" si="4"/>
        <v>305136.53999999998</v>
      </c>
      <c r="P20" s="25">
        <f t="shared" si="5"/>
        <v>274622.886</v>
      </c>
      <c r="Q20" s="25">
        <f t="shared" si="6"/>
        <v>640786.73399999994</v>
      </c>
      <c r="R20" s="25">
        <f t="shared" si="7"/>
        <v>376335.06599999999</v>
      </c>
      <c r="S20" s="43" t="s">
        <v>69</v>
      </c>
      <c r="T20" s="25">
        <f t="shared" si="8"/>
        <v>645872.34299999999</v>
      </c>
      <c r="U20" s="25">
        <f t="shared" si="9"/>
        <v>86455.352999999988</v>
      </c>
      <c r="V20" s="25">
        <f t="shared" si="10"/>
        <v>808611.83100000012</v>
      </c>
      <c r="W20" s="25">
        <f t="shared" si="11"/>
        <v>289879.71299999999</v>
      </c>
      <c r="X20" s="25">
        <f t="shared" si="12"/>
        <v>1001864.9729999994</v>
      </c>
      <c r="Y20" s="25">
        <v>24118</v>
      </c>
      <c r="Z20" s="44">
        <f t="shared" si="13"/>
        <v>2.720140811841778</v>
      </c>
      <c r="AA20" s="44">
        <f t="shared" si="14"/>
        <v>1.2651817729496639</v>
      </c>
      <c r="AB20" s="44">
        <f t="shared" si="15"/>
        <v>1.1386635956546978</v>
      </c>
      <c r="AC20" s="44">
        <f t="shared" si="16"/>
        <v>2.6568817231942945</v>
      </c>
      <c r="AD20" s="44">
        <f t="shared" si="17"/>
        <v>1.5603908533045858</v>
      </c>
      <c r="AE20" s="44"/>
      <c r="AF20" s="44">
        <f t="shared" si="18"/>
        <v>2.6779680860767892</v>
      </c>
      <c r="AG20" s="44">
        <f t="shared" si="19"/>
        <v>0.3584681690024048</v>
      </c>
      <c r="AH20" s="44">
        <f t="shared" si="20"/>
        <v>3.3527316983166102</v>
      </c>
      <c r="AI20" s="44">
        <f t="shared" si="21"/>
        <v>1.2019226843021809</v>
      </c>
      <c r="AJ20" s="44">
        <f t="shared" si="22"/>
        <v>4.1540134878513948</v>
      </c>
      <c r="AK20" s="90">
        <f t="shared" si="23"/>
        <v>21.086362882494399</v>
      </c>
    </row>
    <row r="21" spans="1:37">
      <c r="A21" s="13">
        <v>1960</v>
      </c>
      <c r="B21" s="88">
        <v>14.5</v>
      </c>
      <c r="C21" s="88">
        <v>8.1</v>
      </c>
      <c r="D21" s="88">
        <v>6.1</v>
      </c>
      <c r="E21" s="88">
        <v>13.6</v>
      </c>
      <c r="F21" s="88">
        <v>7.3</v>
      </c>
      <c r="G21" s="89" t="s">
        <v>69</v>
      </c>
      <c r="H21" s="88">
        <v>13.5</v>
      </c>
      <c r="I21" s="88">
        <v>1.6</v>
      </c>
      <c r="J21" s="88">
        <v>14.5</v>
      </c>
      <c r="K21" s="88">
        <v>6.3</v>
      </c>
      <c r="L21" s="88">
        <f t="shared" si="2"/>
        <v>14.5</v>
      </c>
      <c r="M21" s="25">
        <v>4278355</v>
      </c>
      <c r="N21" s="25">
        <f t="shared" si="3"/>
        <v>620361.47499999998</v>
      </c>
      <c r="O21" s="25">
        <f t="shared" si="4"/>
        <v>346546.755</v>
      </c>
      <c r="P21" s="25">
        <f t="shared" si="5"/>
        <v>260979.655</v>
      </c>
      <c r="Q21" s="25">
        <f t="shared" si="6"/>
        <v>581856.28</v>
      </c>
      <c r="R21" s="25">
        <f t="shared" si="7"/>
        <v>312319.91499999998</v>
      </c>
      <c r="S21" s="43" t="s">
        <v>69</v>
      </c>
      <c r="T21" s="25">
        <f t="shared" si="8"/>
        <v>577577.92500000005</v>
      </c>
      <c r="U21" s="25">
        <f t="shared" si="9"/>
        <v>68453.679999999993</v>
      </c>
      <c r="V21" s="25">
        <f t="shared" si="10"/>
        <v>620361.47499999998</v>
      </c>
      <c r="W21" s="25">
        <f t="shared" si="11"/>
        <v>269536.36499999999</v>
      </c>
      <c r="X21" s="25">
        <f t="shared" si="12"/>
        <v>620361.47499999998</v>
      </c>
      <c r="Y21" s="25">
        <v>21632</v>
      </c>
      <c r="Z21" s="44">
        <f t="shared" si="13"/>
        <v>2.8677952801405326</v>
      </c>
      <c r="AA21" s="44">
        <f t="shared" si="14"/>
        <v>1.6020097771819526</v>
      </c>
      <c r="AB21" s="44">
        <f t="shared" si="15"/>
        <v>1.2064518075073964</v>
      </c>
      <c r="AC21" s="44">
        <f t="shared" si="16"/>
        <v>2.689794193786982</v>
      </c>
      <c r="AD21" s="44">
        <f t="shared" si="17"/>
        <v>1.44378658931213</v>
      </c>
      <c r="AE21" s="44"/>
      <c r="AF21" s="44">
        <f t="shared" si="18"/>
        <v>2.6700162953032547</v>
      </c>
      <c r="AG21" s="44">
        <f t="shared" si="19"/>
        <v>0.3164463757396449</v>
      </c>
      <c r="AH21" s="44">
        <f t="shared" si="20"/>
        <v>2.8677952801405326</v>
      </c>
      <c r="AI21" s="44">
        <f t="shared" si="21"/>
        <v>1.246007604474852</v>
      </c>
      <c r="AJ21" s="44">
        <f t="shared" si="22"/>
        <v>2.8677952801405326</v>
      </c>
      <c r="AK21" s="90">
        <f t="shared" si="23"/>
        <v>19.77789848372781</v>
      </c>
    </row>
    <row r="22" spans="1:37">
      <c r="A22" s="13">
        <v>1959</v>
      </c>
      <c r="B22" s="88">
        <v>13.8</v>
      </c>
      <c r="C22" s="88">
        <v>6.4</v>
      </c>
      <c r="D22" s="88">
        <v>5.4</v>
      </c>
      <c r="E22" s="88">
        <v>13.9</v>
      </c>
      <c r="F22" s="88">
        <v>8</v>
      </c>
      <c r="G22" s="89" t="s">
        <v>69</v>
      </c>
      <c r="H22" s="88">
        <v>12.1</v>
      </c>
      <c r="I22" s="88">
        <v>1.5</v>
      </c>
      <c r="J22" s="88">
        <v>13</v>
      </c>
      <c r="K22" s="88">
        <v>6.1</v>
      </c>
      <c r="L22" s="88">
        <f t="shared" si="2"/>
        <v>19.800000000000011</v>
      </c>
      <c r="M22" s="25">
        <v>4303160</v>
      </c>
      <c r="N22" s="25">
        <f t="shared" si="3"/>
        <v>593836.07999999996</v>
      </c>
      <c r="O22" s="25">
        <f t="shared" si="4"/>
        <v>275402.23999999999</v>
      </c>
      <c r="P22" s="25">
        <f t="shared" si="5"/>
        <v>232370.64</v>
      </c>
      <c r="Q22" s="25">
        <f t="shared" si="6"/>
        <v>598139.24</v>
      </c>
      <c r="R22" s="25">
        <f t="shared" si="7"/>
        <v>344252.8</v>
      </c>
      <c r="S22" s="43" t="s">
        <v>69</v>
      </c>
      <c r="T22" s="25">
        <f t="shared" si="8"/>
        <v>520682.36</v>
      </c>
      <c r="U22" s="25">
        <f t="shared" si="9"/>
        <v>64547.4</v>
      </c>
      <c r="V22" s="25">
        <f t="shared" si="10"/>
        <v>559410.80000000005</v>
      </c>
      <c r="W22" s="25">
        <f t="shared" si="11"/>
        <v>262492.76</v>
      </c>
      <c r="X22" s="25">
        <f t="shared" si="12"/>
        <v>852025.6800000004</v>
      </c>
      <c r="Y22" s="25">
        <v>20029</v>
      </c>
      <c r="Z22" s="44">
        <f t="shared" si="13"/>
        <v>2.9648813220829795</v>
      </c>
      <c r="AA22" s="44">
        <f t="shared" si="14"/>
        <v>1.3750174247341356</v>
      </c>
      <c r="AB22" s="44">
        <f t="shared" si="15"/>
        <v>1.1601709521194268</v>
      </c>
      <c r="AC22" s="44">
        <f t="shared" si="16"/>
        <v>2.9863659693444506</v>
      </c>
      <c r="AD22" s="44">
        <f t="shared" si="17"/>
        <v>1.7187717809176695</v>
      </c>
      <c r="AE22" s="44"/>
      <c r="AF22" s="44">
        <f t="shared" si="18"/>
        <v>2.5996423186379749</v>
      </c>
      <c r="AG22" s="44">
        <f t="shared" si="19"/>
        <v>0.32226970892206303</v>
      </c>
      <c r="AH22" s="44">
        <f t="shared" si="20"/>
        <v>2.793004143991213</v>
      </c>
      <c r="AI22" s="44">
        <f t="shared" si="21"/>
        <v>1.3105634829497228</v>
      </c>
      <c r="AJ22" s="44">
        <f t="shared" si="22"/>
        <v>4.2539601577712336</v>
      </c>
      <c r="AK22" s="90">
        <f t="shared" si="23"/>
        <v>21.484647261470869</v>
      </c>
    </row>
    <row r="23" spans="1:37">
      <c r="A23" s="13">
        <v>1958</v>
      </c>
      <c r="B23" s="88">
        <v>13.6</v>
      </c>
      <c r="C23" s="88">
        <v>6.8</v>
      </c>
      <c r="D23" s="88">
        <v>5.5</v>
      </c>
      <c r="E23" s="88">
        <v>14</v>
      </c>
      <c r="F23" s="88">
        <v>5.8</v>
      </c>
      <c r="G23" s="89" t="s">
        <v>69</v>
      </c>
      <c r="H23" s="88">
        <v>12.7</v>
      </c>
      <c r="I23" s="88">
        <v>1.6</v>
      </c>
      <c r="J23" s="88">
        <v>12.6</v>
      </c>
      <c r="K23" s="88">
        <v>6.2</v>
      </c>
      <c r="L23" s="88">
        <f t="shared" si="2"/>
        <v>21.200000000000003</v>
      </c>
      <c r="M23" s="25">
        <v>3939024</v>
      </c>
      <c r="N23" s="25">
        <f t="shared" si="3"/>
        <v>535707.26399999997</v>
      </c>
      <c r="O23" s="25">
        <f t="shared" si="4"/>
        <v>267853.63199999998</v>
      </c>
      <c r="P23" s="25">
        <f t="shared" si="5"/>
        <v>216646.32</v>
      </c>
      <c r="Q23" s="25">
        <f t="shared" si="6"/>
        <v>551463.36</v>
      </c>
      <c r="R23" s="25">
        <f t="shared" si="7"/>
        <v>228463.39199999999</v>
      </c>
      <c r="S23" s="43" t="s">
        <v>69</v>
      </c>
      <c r="T23" s="25">
        <f t="shared" si="8"/>
        <v>500256.04799999995</v>
      </c>
      <c r="U23" s="25">
        <f t="shared" si="9"/>
        <v>63024.384000000005</v>
      </c>
      <c r="V23" s="25">
        <f t="shared" si="10"/>
        <v>496317.02399999998</v>
      </c>
      <c r="W23" s="25">
        <f t="shared" si="11"/>
        <v>244219.48800000001</v>
      </c>
      <c r="X23" s="25">
        <f t="shared" si="12"/>
        <v>835073.08800000011</v>
      </c>
      <c r="Y23" s="25">
        <v>18862</v>
      </c>
      <c r="Z23" s="44">
        <f t="shared" si="13"/>
        <v>2.8401403032552222</v>
      </c>
      <c r="AA23" s="44">
        <f t="shared" si="14"/>
        <v>1.4200701516276111</v>
      </c>
      <c r="AB23" s="44">
        <f t="shared" si="15"/>
        <v>1.1485861520517442</v>
      </c>
      <c r="AC23" s="44">
        <f t="shared" si="16"/>
        <v>2.923673841586258</v>
      </c>
      <c r="AD23" s="44">
        <f t="shared" si="17"/>
        <v>1.2112363058000211</v>
      </c>
      <c r="AE23" s="44"/>
      <c r="AF23" s="44">
        <f t="shared" si="18"/>
        <v>2.6521898420103911</v>
      </c>
      <c r="AG23" s="44">
        <f t="shared" si="19"/>
        <v>0.33413415332414381</v>
      </c>
      <c r="AH23" s="44">
        <f t="shared" si="20"/>
        <v>2.6313064574276321</v>
      </c>
      <c r="AI23" s="44">
        <f t="shared" si="21"/>
        <v>1.2947698441310571</v>
      </c>
      <c r="AJ23" s="44">
        <f t="shared" si="22"/>
        <v>4.427277531544906</v>
      </c>
      <c r="AK23" s="90">
        <f t="shared" si="23"/>
        <v>20.883384582758989</v>
      </c>
    </row>
    <row r="24" spans="1:37">
      <c r="A24" s="13">
        <v>1957</v>
      </c>
      <c r="B24" s="88">
        <v>17.3</v>
      </c>
      <c r="C24" s="88">
        <v>7.5</v>
      </c>
      <c r="D24" s="88">
        <v>6.5</v>
      </c>
      <c r="E24" s="88">
        <v>13.1</v>
      </c>
      <c r="F24" s="88">
        <v>8</v>
      </c>
      <c r="G24" s="89" t="s">
        <v>69</v>
      </c>
      <c r="H24" s="88">
        <v>13.6</v>
      </c>
      <c r="I24" s="88">
        <v>1.6</v>
      </c>
      <c r="J24" s="88">
        <v>13.4</v>
      </c>
      <c r="K24" s="88">
        <v>6.7</v>
      </c>
      <c r="L24" s="88">
        <f t="shared" si="2"/>
        <v>12.299999999999997</v>
      </c>
      <c r="M24" s="25">
        <v>3285825</v>
      </c>
      <c r="N24" s="25">
        <f t="shared" si="3"/>
        <v>568447.72499999998</v>
      </c>
      <c r="O24" s="25">
        <f t="shared" si="4"/>
        <v>246436.875</v>
      </c>
      <c r="P24" s="25">
        <f t="shared" si="5"/>
        <v>213578.625</v>
      </c>
      <c r="Q24" s="25">
        <f t="shared" si="6"/>
        <v>430443.07500000001</v>
      </c>
      <c r="R24" s="25">
        <f t="shared" si="7"/>
        <v>262866</v>
      </c>
      <c r="S24" s="43" t="s">
        <v>69</v>
      </c>
      <c r="T24" s="25">
        <f t="shared" si="8"/>
        <v>446872.2</v>
      </c>
      <c r="U24" s="25">
        <f t="shared" si="9"/>
        <v>52573.2</v>
      </c>
      <c r="V24" s="25">
        <f t="shared" si="10"/>
        <v>440300.55</v>
      </c>
      <c r="W24" s="25">
        <f t="shared" si="11"/>
        <v>220150.27499999999</v>
      </c>
      <c r="X24" s="25">
        <f t="shared" si="12"/>
        <v>404156.47499999992</v>
      </c>
      <c r="Y24" s="25">
        <v>17565</v>
      </c>
      <c r="Z24" s="44">
        <f t="shared" si="13"/>
        <v>3.2362523484201535</v>
      </c>
      <c r="AA24" s="44">
        <f t="shared" si="14"/>
        <v>1.4029995730145175</v>
      </c>
      <c r="AB24" s="44">
        <f t="shared" si="15"/>
        <v>1.2159329632792486</v>
      </c>
      <c r="AC24" s="44">
        <f t="shared" si="16"/>
        <v>2.4505725875320241</v>
      </c>
      <c r="AD24" s="44">
        <f t="shared" si="17"/>
        <v>1.4965328778821521</v>
      </c>
      <c r="AE24" s="44"/>
      <c r="AF24" s="44">
        <f t="shared" si="18"/>
        <v>2.5441058923996582</v>
      </c>
      <c r="AG24" s="44">
        <f t="shared" si="19"/>
        <v>0.29930657557643042</v>
      </c>
      <c r="AH24" s="44">
        <f t="shared" si="20"/>
        <v>2.5066925704526044</v>
      </c>
      <c r="AI24" s="44">
        <f t="shared" si="21"/>
        <v>1.2533462852263022</v>
      </c>
      <c r="AJ24" s="44">
        <f t="shared" si="22"/>
        <v>2.3009192997438084</v>
      </c>
      <c r="AK24" s="90">
        <f t="shared" si="23"/>
        <v>18.706660973526901</v>
      </c>
    </row>
    <row r="25" spans="1:37">
      <c r="A25" s="13">
        <v>1956</v>
      </c>
      <c r="B25" s="88">
        <v>16.600000000000001</v>
      </c>
      <c r="C25" s="88">
        <v>7.1</v>
      </c>
      <c r="D25" s="88">
        <v>6.5</v>
      </c>
      <c r="E25" s="88">
        <v>15.5</v>
      </c>
      <c r="F25" s="88">
        <v>8.6999999999999993</v>
      </c>
      <c r="G25" s="89" t="s">
        <v>69</v>
      </c>
      <c r="H25" s="88">
        <v>13.5</v>
      </c>
      <c r="I25" s="88">
        <v>1.8</v>
      </c>
      <c r="J25" s="88">
        <v>13.3</v>
      </c>
      <c r="K25" s="88">
        <v>7.7</v>
      </c>
      <c r="L25" s="88">
        <f t="shared" si="2"/>
        <v>9.2999999999999972</v>
      </c>
      <c r="M25" s="25">
        <v>3049033</v>
      </c>
      <c r="N25" s="25">
        <f t="shared" si="3"/>
        <v>506139.47800000006</v>
      </c>
      <c r="O25" s="25">
        <f t="shared" si="4"/>
        <v>216481.34299999999</v>
      </c>
      <c r="P25" s="25">
        <f t="shared" si="5"/>
        <v>198187.14499999999</v>
      </c>
      <c r="Q25" s="25">
        <f t="shared" si="6"/>
        <v>472600.11499999999</v>
      </c>
      <c r="R25" s="25">
        <f t="shared" si="7"/>
        <v>265265.87099999998</v>
      </c>
      <c r="S25" s="43" t="s">
        <v>69</v>
      </c>
      <c r="T25" s="25">
        <f t="shared" si="8"/>
        <v>411619.45500000002</v>
      </c>
      <c r="U25" s="25">
        <f t="shared" si="9"/>
        <v>54882.594000000005</v>
      </c>
      <c r="V25" s="25">
        <f t="shared" si="10"/>
        <v>405521.38899999997</v>
      </c>
      <c r="W25" s="25">
        <f t="shared" si="11"/>
        <v>234775.54100000003</v>
      </c>
      <c r="X25" s="25">
        <f t="shared" si="12"/>
        <v>283560.0689999999</v>
      </c>
      <c r="Y25" s="25">
        <v>16360</v>
      </c>
      <c r="Z25" s="44">
        <f t="shared" si="13"/>
        <v>3.0937620904645478</v>
      </c>
      <c r="AA25" s="44">
        <f t="shared" si="14"/>
        <v>1.3232355929095354</v>
      </c>
      <c r="AB25" s="44">
        <f t="shared" si="15"/>
        <v>1.2114128667481663</v>
      </c>
      <c r="AC25" s="44">
        <f t="shared" si="16"/>
        <v>2.8887537591687042</v>
      </c>
      <c r="AD25" s="44">
        <f t="shared" si="17"/>
        <v>1.6214295293398531</v>
      </c>
      <c r="AE25" s="44"/>
      <c r="AF25" s="44">
        <f t="shared" si="18"/>
        <v>2.5160113386308067</v>
      </c>
      <c r="AG25" s="44">
        <f t="shared" si="19"/>
        <v>0.33546817848410759</v>
      </c>
      <c r="AH25" s="44">
        <f t="shared" si="20"/>
        <v>2.4787370965770172</v>
      </c>
      <c r="AI25" s="44">
        <f t="shared" si="21"/>
        <v>1.4350583190709048</v>
      </c>
      <c r="AJ25" s="44">
        <f t="shared" si="22"/>
        <v>1.733252255501222</v>
      </c>
      <c r="AK25" s="90">
        <f t="shared" si="23"/>
        <v>18.637121026894864</v>
      </c>
    </row>
    <row r="26" spans="1:37">
      <c r="A26" s="13">
        <v>1955</v>
      </c>
      <c r="B26" s="88">
        <v>16.5</v>
      </c>
      <c r="C26" s="88">
        <v>7.2</v>
      </c>
      <c r="D26" s="88">
        <v>6.6</v>
      </c>
      <c r="E26" s="88">
        <v>13.1</v>
      </c>
      <c r="F26" s="88">
        <v>7.8</v>
      </c>
      <c r="G26" s="89" t="s">
        <v>69</v>
      </c>
      <c r="H26" s="88">
        <v>14.8</v>
      </c>
      <c r="I26" s="88">
        <v>1.4</v>
      </c>
      <c r="J26" s="88">
        <v>11.8</v>
      </c>
      <c r="K26" s="88">
        <v>8.3000000000000007</v>
      </c>
      <c r="L26" s="88">
        <f t="shared" si="2"/>
        <v>12.5</v>
      </c>
      <c r="M26" s="25">
        <v>2951170</v>
      </c>
      <c r="N26" s="25">
        <f t="shared" si="3"/>
        <v>486943.05</v>
      </c>
      <c r="O26" s="25">
        <f t="shared" si="4"/>
        <v>212484.24</v>
      </c>
      <c r="P26" s="25">
        <f t="shared" si="5"/>
        <v>194777.22</v>
      </c>
      <c r="Q26" s="25">
        <f t="shared" si="6"/>
        <v>386603.27</v>
      </c>
      <c r="R26" s="25">
        <f t="shared" si="7"/>
        <v>230191.26</v>
      </c>
      <c r="S26" s="43" t="s">
        <v>69</v>
      </c>
      <c r="T26" s="25">
        <f t="shared" si="8"/>
        <v>436773.16</v>
      </c>
      <c r="U26" s="25">
        <f t="shared" si="9"/>
        <v>41316.379999999997</v>
      </c>
      <c r="V26" s="25">
        <f t="shared" si="10"/>
        <v>348238.06</v>
      </c>
      <c r="W26" s="25">
        <f t="shared" si="11"/>
        <v>244947.11000000004</v>
      </c>
      <c r="X26" s="25">
        <f t="shared" si="12"/>
        <v>368896.25</v>
      </c>
      <c r="Y26" s="25">
        <v>15032</v>
      </c>
      <c r="Z26" s="44">
        <f t="shared" si="13"/>
        <v>3.2393763304949443</v>
      </c>
      <c r="AA26" s="44">
        <f t="shared" si="14"/>
        <v>1.4135460351250666</v>
      </c>
      <c r="AB26" s="44">
        <f t="shared" si="15"/>
        <v>1.2957505321979776</v>
      </c>
      <c r="AC26" s="44">
        <f t="shared" si="16"/>
        <v>2.571868480574774</v>
      </c>
      <c r="AD26" s="44">
        <f t="shared" si="17"/>
        <v>1.5313415380521553</v>
      </c>
      <c r="AE26" s="44"/>
      <c r="AF26" s="44">
        <f t="shared" si="18"/>
        <v>2.9056224055348592</v>
      </c>
      <c r="AG26" s="44">
        <f t="shared" si="19"/>
        <v>0.27485617349654068</v>
      </c>
      <c r="AH26" s="44">
        <f t="shared" si="20"/>
        <v>2.3166448908994144</v>
      </c>
      <c r="AI26" s="44">
        <f t="shared" si="21"/>
        <v>1.629504457158063</v>
      </c>
      <c r="AJ26" s="44">
        <f t="shared" si="22"/>
        <v>2.4540729776476851</v>
      </c>
      <c r="AK26" s="90">
        <f t="shared" si="23"/>
        <v>19.63258382118148</v>
      </c>
    </row>
    <row r="27" spans="1:37">
      <c r="A27" s="13">
        <v>1954</v>
      </c>
      <c r="B27" s="88">
        <v>17</v>
      </c>
      <c r="C27" s="88">
        <v>7.2</v>
      </c>
      <c r="D27" s="88">
        <v>6.7</v>
      </c>
      <c r="E27" s="88">
        <v>15.6</v>
      </c>
      <c r="F27" s="88">
        <v>7.6</v>
      </c>
      <c r="G27" s="89" t="s">
        <v>69</v>
      </c>
      <c r="H27" s="88">
        <v>15.1</v>
      </c>
      <c r="I27" s="88">
        <v>2.2999999999999998</v>
      </c>
      <c r="J27" s="88">
        <v>11.9</v>
      </c>
      <c r="K27" s="88">
        <v>5.7</v>
      </c>
      <c r="L27" s="88">
        <f t="shared" si="2"/>
        <v>10.899999999999991</v>
      </c>
      <c r="M27" s="25">
        <v>2581525</v>
      </c>
      <c r="N27" s="25">
        <f t="shared" si="3"/>
        <v>438859.25</v>
      </c>
      <c r="O27" s="25">
        <f t="shared" si="4"/>
        <v>185869.8</v>
      </c>
      <c r="P27" s="25">
        <f t="shared" si="5"/>
        <v>172962.17499999999</v>
      </c>
      <c r="Q27" s="25">
        <f t="shared" si="6"/>
        <v>402717.9</v>
      </c>
      <c r="R27" s="25">
        <f t="shared" si="7"/>
        <v>196195.9</v>
      </c>
      <c r="S27" s="43" t="s">
        <v>69</v>
      </c>
      <c r="T27" s="25">
        <f t="shared" si="8"/>
        <v>389810.27500000002</v>
      </c>
      <c r="U27" s="25">
        <f t="shared" si="9"/>
        <v>59375.074999999997</v>
      </c>
      <c r="V27" s="25">
        <f t="shared" si="10"/>
        <v>307201.47499999998</v>
      </c>
      <c r="W27" s="25">
        <f t="shared" si="11"/>
        <v>147146.92499999999</v>
      </c>
      <c r="X27" s="25">
        <f t="shared" si="12"/>
        <v>281386.2249999998</v>
      </c>
      <c r="Y27" s="25">
        <v>13634</v>
      </c>
      <c r="Z27" s="44">
        <f t="shared" si="13"/>
        <v>3.2188591022443891</v>
      </c>
      <c r="AA27" s="44">
        <f t="shared" si="14"/>
        <v>1.3632815021270352</v>
      </c>
      <c r="AB27" s="44">
        <f t="shared" si="15"/>
        <v>1.2686091755904356</v>
      </c>
      <c r="AC27" s="44">
        <f t="shared" si="16"/>
        <v>2.9537765879419098</v>
      </c>
      <c r="AD27" s="44">
        <f t="shared" si="17"/>
        <v>1.4390193633563151</v>
      </c>
      <c r="AE27" s="44"/>
      <c r="AF27" s="44">
        <f t="shared" si="18"/>
        <v>2.8591042614053102</v>
      </c>
      <c r="AG27" s="44">
        <f t="shared" si="19"/>
        <v>0.43549270206835849</v>
      </c>
      <c r="AH27" s="44">
        <f t="shared" si="20"/>
        <v>2.2532013715710719</v>
      </c>
      <c r="AI27" s="44">
        <f t="shared" si="21"/>
        <v>1.0792645225172361</v>
      </c>
      <c r="AJ27" s="44">
        <f t="shared" si="22"/>
        <v>2.0638567184978718</v>
      </c>
      <c r="AK27" s="90">
        <f t="shared" si="23"/>
        <v>18.934465307319932</v>
      </c>
    </row>
    <row r="28" spans="1:37">
      <c r="A28" s="13">
        <v>1953</v>
      </c>
      <c r="B28" s="88">
        <v>18.2</v>
      </c>
      <c r="C28" s="88">
        <v>7.4</v>
      </c>
      <c r="D28" s="88">
        <v>6.9</v>
      </c>
      <c r="E28" s="88">
        <v>14.3</v>
      </c>
      <c r="F28" s="88">
        <v>7.2</v>
      </c>
      <c r="G28" s="89" t="s">
        <v>69</v>
      </c>
      <c r="H28" s="88">
        <v>15.2</v>
      </c>
      <c r="I28" s="88">
        <v>1.7</v>
      </c>
      <c r="J28" s="88">
        <v>11.2</v>
      </c>
      <c r="K28" s="88">
        <v>6.5</v>
      </c>
      <c r="L28" s="88">
        <f t="shared" si="2"/>
        <v>11.399999999999991</v>
      </c>
      <c r="M28" s="25">
        <v>2433454</v>
      </c>
      <c r="N28" s="25">
        <f t="shared" si="3"/>
        <v>442888.62799999997</v>
      </c>
      <c r="O28" s="25">
        <f t="shared" si="4"/>
        <v>180075.59600000002</v>
      </c>
      <c r="P28" s="25">
        <f t="shared" si="5"/>
        <v>167908.326</v>
      </c>
      <c r="Q28" s="25">
        <f t="shared" si="6"/>
        <v>347983.92200000002</v>
      </c>
      <c r="R28" s="25">
        <f t="shared" si="7"/>
        <v>175208.68799999999</v>
      </c>
      <c r="S28" s="43" t="s">
        <v>69</v>
      </c>
      <c r="T28" s="25">
        <f t="shared" si="8"/>
        <v>369885.00799999997</v>
      </c>
      <c r="U28" s="25">
        <f t="shared" si="9"/>
        <v>41368.718000000001</v>
      </c>
      <c r="V28" s="25">
        <f t="shared" si="10"/>
        <v>272546.848</v>
      </c>
      <c r="W28" s="25">
        <f t="shared" si="11"/>
        <v>158174.51</v>
      </c>
      <c r="X28" s="25">
        <f t="shared" si="12"/>
        <v>277413.75599999982</v>
      </c>
      <c r="Y28" s="25">
        <v>12795</v>
      </c>
      <c r="Z28" s="44">
        <f t="shared" si="13"/>
        <v>3.4614195232512697</v>
      </c>
      <c r="AA28" s="44">
        <f t="shared" si="14"/>
        <v>1.4073903556076595</v>
      </c>
      <c r="AB28" s="44">
        <f t="shared" si="15"/>
        <v>1.3122964126611958</v>
      </c>
      <c r="AC28" s="44">
        <f t="shared" si="16"/>
        <v>2.7196867682688555</v>
      </c>
      <c r="AD28" s="44">
        <f t="shared" si="17"/>
        <v>1.369352778429074</v>
      </c>
      <c r="AE28" s="44"/>
      <c r="AF28" s="44">
        <f t="shared" si="18"/>
        <v>2.890855865572489</v>
      </c>
      <c r="AG28" s="44">
        <f t="shared" si="19"/>
        <v>0.32331940601797582</v>
      </c>
      <c r="AH28" s="44">
        <f t="shared" si="20"/>
        <v>2.1301043220007818</v>
      </c>
      <c r="AI28" s="44">
        <f t="shared" si="21"/>
        <v>1.2362212583040251</v>
      </c>
      <c r="AJ28" s="44">
        <f t="shared" si="22"/>
        <v>2.1681418991793655</v>
      </c>
      <c r="AK28" s="90">
        <f t="shared" si="23"/>
        <v>19.01878858929269</v>
      </c>
    </row>
    <row r="29" spans="1:37">
      <c r="A29" s="13">
        <v>1952</v>
      </c>
      <c r="B29" s="88">
        <v>16.100000000000001</v>
      </c>
      <c r="C29" s="88">
        <v>5.7</v>
      </c>
      <c r="D29" s="88">
        <v>6.3</v>
      </c>
      <c r="E29" s="88">
        <v>21.5</v>
      </c>
      <c r="F29" s="88">
        <v>9.6999999999999993</v>
      </c>
      <c r="G29" s="89" t="s">
        <v>69</v>
      </c>
      <c r="H29" s="88">
        <v>12.7</v>
      </c>
      <c r="I29" s="88">
        <v>1.5</v>
      </c>
      <c r="J29" s="88">
        <v>9.6999999999999993</v>
      </c>
      <c r="K29" s="88">
        <v>5.3</v>
      </c>
      <c r="L29" s="88">
        <f t="shared" si="2"/>
        <v>11.5</v>
      </c>
      <c r="M29" s="25">
        <v>2639395</v>
      </c>
      <c r="N29" s="25">
        <f t="shared" si="3"/>
        <v>424942.59500000009</v>
      </c>
      <c r="O29" s="25">
        <f t="shared" si="4"/>
        <v>150445.51500000001</v>
      </c>
      <c r="P29" s="25">
        <f t="shared" si="5"/>
        <v>166281.88500000001</v>
      </c>
      <c r="Q29" s="25">
        <f t="shared" si="6"/>
        <v>567469.92500000005</v>
      </c>
      <c r="R29" s="25">
        <f t="shared" si="7"/>
        <v>256021.31499999997</v>
      </c>
      <c r="S29" s="43" t="s">
        <v>69</v>
      </c>
      <c r="T29" s="25">
        <f t="shared" si="8"/>
        <v>335203.16499999998</v>
      </c>
      <c r="U29" s="25">
        <f t="shared" si="9"/>
        <v>39590.925000000003</v>
      </c>
      <c r="V29" s="25">
        <f t="shared" si="10"/>
        <v>256021.31499999997</v>
      </c>
      <c r="W29" s="25">
        <f t="shared" si="11"/>
        <v>139887.935</v>
      </c>
      <c r="X29" s="25">
        <f t="shared" si="12"/>
        <v>303530.42499999999</v>
      </c>
      <c r="Y29" s="25">
        <v>11570</v>
      </c>
      <c r="Z29" s="44">
        <f t="shared" si="13"/>
        <v>3.6727968452895428</v>
      </c>
      <c r="AA29" s="44">
        <f t="shared" si="14"/>
        <v>1.3003069576490927</v>
      </c>
      <c r="AB29" s="44">
        <f t="shared" si="15"/>
        <v>1.4371813742437338</v>
      </c>
      <c r="AC29" s="44">
        <f t="shared" si="16"/>
        <v>4.9046665946413146</v>
      </c>
      <c r="AD29" s="44">
        <f t="shared" si="17"/>
        <v>2.2128030682800341</v>
      </c>
      <c r="AE29" s="44"/>
      <c r="AF29" s="44">
        <f t="shared" si="18"/>
        <v>2.8971751512532409</v>
      </c>
      <c r="AG29" s="44">
        <f t="shared" si="19"/>
        <v>0.34218604148660331</v>
      </c>
      <c r="AH29" s="44">
        <f t="shared" si="20"/>
        <v>2.2128030682800341</v>
      </c>
      <c r="AI29" s="44">
        <f t="shared" si="21"/>
        <v>1.2090573465859982</v>
      </c>
      <c r="AJ29" s="44">
        <f t="shared" si="22"/>
        <v>2.6234263180639585</v>
      </c>
      <c r="AK29" s="90">
        <f t="shared" si="23"/>
        <v>22.812402765773552</v>
      </c>
    </row>
    <row r="30" spans="1:37">
      <c r="A30" s="13">
        <v>1951</v>
      </c>
      <c r="B30" s="88">
        <v>17.3</v>
      </c>
      <c r="C30" s="88">
        <v>6.2</v>
      </c>
      <c r="D30" s="88">
        <v>6.9</v>
      </c>
      <c r="E30" s="88">
        <v>18.8</v>
      </c>
      <c r="F30" s="88">
        <v>8</v>
      </c>
      <c r="G30" s="89" t="s">
        <v>69</v>
      </c>
      <c r="H30" s="88">
        <v>11.5</v>
      </c>
      <c r="I30" s="88">
        <v>2</v>
      </c>
      <c r="J30" s="88">
        <v>9.1999999999999993</v>
      </c>
      <c r="K30" s="88">
        <v>5.7</v>
      </c>
      <c r="L30" s="88">
        <f t="shared" si="2"/>
        <v>14.399999999999991</v>
      </c>
      <c r="M30" s="25">
        <v>2308413</v>
      </c>
      <c r="N30" s="25">
        <f t="shared" si="3"/>
        <v>399355.44899999996</v>
      </c>
      <c r="O30" s="25">
        <f t="shared" si="4"/>
        <v>143121.606</v>
      </c>
      <c r="P30" s="25">
        <f t="shared" si="5"/>
        <v>159280.497</v>
      </c>
      <c r="Q30" s="25">
        <f t="shared" si="6"/>
        <v>433981.64399999997</v>
      </c>
      <c r="R30" s="25">
        <f t="shared" si="7"/>
        <v>184673.04</v>
      </c>
      <c r="S30" s="43" t="s">
        <v>69</v>
      </c>
      <c r="T30" s="25">
        <f t="shared" si="8"/>
        <v>265467.495</v>
      </c>
      <c r="U30" s="25">
        <f t="shared" si="9"/>
        <v>46168.26</v>
      </c>
      <c r="V30" s="25">
        <f t="shared" si="10"/>
        <v>212373.99599999998</v>
      </c>
      <c r="W30" s="25">
        <f t="shared" si="11"/>
        <v>131579.541</v>
      </c>
      <c r="X30" s="25">
        <f t="shared" si="12"/>
        <v>332411.47199999983</v>
      </c>
      <c r="Y30" s="25">
        <v>10013000</v>
      </c>
      <c r="Z30" s="44">
        <f t="shared" ref="Z30:Z61" si="24">100*N30/$Y30</f>
        <v>3.98836960950764</v>
      </c>
      <c r="AA30" s="44">
        <f t="shared" ref="AA30:AA61" si="25">100*O30/$Y30</f>
        <v>1.4293578947368422</v>
      </c>
      <c r="AB30" s="44">
        <f t="shared" ref="AB30:AB61" si="26">100*P30/$Y30</f>
        <v>1.5907370118845503</v>
      </c>
      <c r="AC30" s="44">
        <f t="shared" ref="AC30:AC61" si="27">100*Q30/$Y30</f>
        <v>4.3341820033955853</v>
      </c>
      <c r="AD30" s="44">
        <f t="shared" ref="AD30:AD61" si="28">100*R30/$Y30</f>
        <v>1.8443327674023768</v>
      </c>
      <c r="AE30" s="44"/>
      <c r="AF30" s="44">
        <f t="shared" ref="AF30:AF61" si="29">100*T30/$Y30</f>
        <v>2.6512283531409166</v>
      </c>
      <c r="AG30" s="44">
        <f t="shared" ref="AG30:AG61" si="30">100*U30/$Y30</f>
        <v>0.46108319185059421</v>
      </c>
      <c r="AH30" s="44">
        <f t="shared" ref="AH30:AH61" si="31">100*V30/$Y30</f>
        <v>2.1209826825127331</v>
      </c>
      <c r="AI30" s="44">
        <f t="shared" ref="AI30:AI61" si="32">100*W30/$Y30</f>
        <v>1.3140870967741936</v>
      </c>
      <c r="AJ30" s="44">
        <f t="shared" ref="AJ30:AJ61" si="33">100*X30/$Y30</f>
        <v>3.319798981324277</v>
      </c>
      <c r="AK30" s="90">
        <f t="shared" si="23"/>
        <v>23.054159592529707</v>
      </c>
    </row>
    <row r="31" spans="1:37">
      <c r="A31" s="13">
        <v>1950</v>
      </c>
      <c r="B31" s="88">
        <v>16.5</v>
      </c>
      <c r="C31" s="88">
        <v>6.5</v>
      </c>
      <c r="D31" s="88">
        <v>7.3</v>
      </c>
      <c r="E31" s="88">
        <v>17</v>
      </c>
      <c r="F31" s="88">
        <v>9.8000000000000007</v>
      </c>
      <c r="G31" s="89" t="s">
        <v>69</v>
      </c>
      <c r="H31" s="88">
        <v>13.5</v>
      </c>
      <c r="I31" s="88">
        <v>2.9</v>
      </c>
      <c r="J31" s="88">
        <v>10.5</v>
      </c>
      <c r="K31" s="88">
        <v>5.9</v>
      </c>
      <c r="L31" s="88">
        <f t="shared" si="2"/>
        <v>10.099999999999994</v>
      </c>
      <c r="M31" s="25">
        <v>1819998</v>
      </c>
      <c r="N31" s="25">
        <f t="shared" si="3"/>
        <v>300299.67</v>
      </c>
      <c r="O31" s="25">
        <f t="shared" si="4"/>
        <v>118299.87</v>
      </c>
      <c r="P31" s="25">
        <f t="shared" si="5"/>
        <v>132859.85399999999</v>
      </c>
      <c r="Q31" s="25">
        <f t="shared" si="6"/>
        <v>309399.65999999997</v>
      </c>
      <c r="R31" s="25">
        <f t="shared" si="7"/>
        <v>178359.80400000003</v>
      </c>
      <c r="S31" s="43" t="s">
        <v>69</v>
      </c>
      <c r="T31" s="25">
        <f t="shared" si="8"/>
        <v>245699.73</v>
      </c>
      <c r="U31" s="25">
        <f t="shared" si="9"/>
        <v>52779.942000000003</v>
      </c>
      <c r="V31" s="25">
        <f t="shared" si="10"/>
        <v>191099.79</v>
      </c>
      <c r="W31" s="25">
        <f t="shared" si="11"/>
        <v>107379.88200000001</v>
      </c>
      <c r="X31" s="25">
        <f t="shared" si="12"/>
        <v>183819.79799999989</v>
      </c>
      <c r="Y31" s="25">
        <v>8629999</v>
      </c>
      <c r="Z31" s="44">
        <f t="shared" si="24"/>
        <v>3.4797184796892791</v>
      </c>
      <c r="AA31" s="44">
        <f t="shared" si="25"/>
        <v>1.3707981889685039</v>
      </c>
      <c r="AB31" s="44">
        <f t="shared" si="26"/>
        <v>1.5395118122261657</v>
      </c>
      <c r="AC31" s="44">
        <f t="shared" si="27"/>
        <v>3.5851644942253174</v>
      </c>
      <c r="AD31" s="44">
        <f t="shared" si="28"/>
        <v>2.0667418849063601</v>
      </c>
      <c r="AE31" s="44"/>
      <c r="AF31" s="44">
        <f t="shared" si="29"/>
        <v>2.8470423924730466</v>
      </c>
      <c r="AG31" s="44">
        <f t="shared" si="30"/>
        <v>0.61158688430902486</v>
      </c>
      <c r="AH31" s="44">
        <f t="shared" si="31"/>
        <v>2.2143663052568141</v>
      </c>
      <c r="AI31" s="44">
        <f t="shared" si="32"/>
        <v>1.2442629715252576</v>
      </c>
      <c r="AJ31" s="44">
        <f t="shared" si="33"/>
        <v>2.1300094936279819</v>
      </c>
      <c r="AK31" s="90">
        <f t="shared" si="23"/>
        <v>21.089202907207749</v>
      </c>
    </row>
    <row r="32" spans="1:37">
      <c r="A32" s="13">
        <v>1949</v>
      </c>
      <c r="B32" s="88">
        <v>15.4</v>
      </c>
      <c r="C32" s="88">
        <v>6.3</v>
      </c>
      <c r="D32" s="88">
        <v>7.2</v>
      </c>
      <c r="E32" s="88">
        <v>11.8</v>
      </c>
      <c r="F32" s="88">
        <v>9.5</v>
      </c>
      <c r="G32" s="89" t="s">
        <v>69</v>
      </c>
      <c r="H32" s="88">
        <v>10.6</v>
      </c>
      <c r="I32" s="88">
        <v>3.3</v>
      </c>
      <c r="J32" s="88">
        <v>9.6999999999999993</v>
      </c>
      <c r="K32" s="88">
        <v>5.9</v>
      </c>
      <c r="L32" s="88">
        <f t="shared" si="2"/>
        <v>20.299999999999983</v>
      </c>
      <c r="M32" s="25">
        <v>1703926</v>
      </c>
      <c r="N32" s="25">
        <f t="shared" si="3"/>
        <v>262404.60400000005</v>
      </c>
      <c r="O32" s="25">
        <f t="shared" si="4"/>
        <v>107347.33799999999</v>
      </c>
      <c r="P32" s="25">
        <f t="shared" si="5"/>
        <v>122682.67200000001</v>
      </c>
      <c r="Q32" s="25">
        <f t="shared" si="6"/>
        <v>201063.26800000001</v>
      </c>
      <c r="R32" s="25">
        <f t="shared" si="7"/>
        <v>161872.97</v>
      </c>
      <c r="S32" s="43" t="s">
        <v>69</v>
      </c>
      <c r="T32" s="25">
        <f t="shared" si="8"/>
        <v>180616.15599999999</v>
      </c>
      <c r="U32" s="25">
        <f t="shared" si="9"/>
        <v>56229.557999999997</v>
      </c>
      <c r="V32" s="25">
        <f t="shared" si="10"/>
        <v>165280.82199999999</v>
      </c>
      <c r="W32" s="25">
        <f t="shared" si="11"/>
        <v>100531.63400000001</v>
      </c>
      <c r="X32" s="25">
        <f t="shared" si="12"/>
        <v>345896.97799999977</v>
      </c>
      <c r="Y32" s="25">
        <v>7758000</v>
      </c>
      <c r="Z32" s="44">
        <f t="shared" si="24"/>
        <v>3.3823743748388768</v>
      </c>
      <c r="AA32" s="44">
        <f t="shared" si="25"/>
        <v>1.3836986078886309</v>
      </c>
      <c r="AB32" s="44">
        <f t="shared" si="26"/>
        <v>1.5813698375870071</v>
      </c>
      <c r="AC32" s="44">
        <f t="shared" si="27"/>
        <v>2.5916894560453727</v>
      </c>
      <c r="AD32" s="44">
        <f t="shared" si="28"/>
        <v>2.0865296468161896</v>
      </c>
      <c r="AE32" s="44"/>
      <c r="AF32" s="44">
        <f t="shared" si="29"/>
        <v>2.3281278164475379</v>
      </c>
      <c r="AG32" s="44">
        <f t="shared" si="30"/>
        <v>0.72479450889404484</v>
      </c>
      <c r="AH32" s="44">
        <f t="shared" si="31"/>
        <v>2.1304565867491623</v>
      </c>
      <c r="AI32" s="44">
        <f t="shared" si="32"/>
        <v>1.2958447280226864</v>
      </c>
      <c r="AJ32" s="44">
        <f t="shared" si="33"/>
        <v>4.4585844031966966</v>
      </c>
      <c r="AK32" s="90">
        <f t="shared" si="23"/>
        <v>21.963469966486205</v>
      </c>
    </row>
    <row r="33" spans="1:37">
      <c r="A33" s="13">
        <v>1948</v>
      </c>
      <c r="B33" s="88">
        <v>15.6</v>
      </c>
      <c r="C33" s="88">
        <v>5.6</v>
      </c>
      <c r="D33" s="88">
        <v>7.8</v>
      </c>
      <c r="E33" s="88">
        <v>17.600000000000001</v>
      </c>
      <c r="F33" s="88">
        <v>15.3</v>
      </c>
      <c r="G33" s="89" t="s">
        <v>69</v>
      </c>
      <c r="H33" s="88">
        <v>9.1</v>
      </c>
      <c r="I33" s="88">
        <v>3.3</v>
      </c>
      <c r="J33" s="88">
        <v>9.1999999999999993</v>
      </c>
      <c r="K33" s="88">
        <v>5.2</v>
      </c>
      <c r="L33" s="88">
        <f t="shared" si="2"/>
        <v>11.299999999999997</v>
      </c>
      <c r="M33" s="25">
        <v>1490000</v>
      </c>
      <c r="N33" s="25">
        <f t="shared" si="3"/>
        <v>232440</v>
      </c>
      <c r="O33" s="25">
        <f t="shared" si="4"/>
        <v>83439.999999999985</v>
      </c>
      <c r="P33" s="25">
        <f t="shared" si="5"/>
        <v>116220</v>
      </c>
      <c r="Q33" s="25">
        <f t="shared" si="6"/>
        <v>262240.00000000006</v>
      </c>
      <c r="R33" s="25">
        <f t="shared" si="7"/>
        <v>227970</v>
      </c>
      <c r="S33" s="43" t="s">
        <v>69</v>
      </c>
      <c r="T33" s="25">
        <f t="shared" si="8"/>
        <v>135590</v>
      </c>
      <c r="U33" s="25">
        <f t="shared" si="9"/>
        <v>49170</v>
      </c>
      <c r="V33" s="25">
        <f t="shared" si="10"/>
        <v>137079.99999999997</v>
      </c>
      <c r="W33" s="25">
        <f t="shared" si="11"/>
        <v>77480</v>
      </c>
      <c r="X33" s="25">
        <f t="shared" si="12"/>
        <v>168369.99999999997</v>
      </c>
      <c r="Y33" s="25">
        <v>7345000</v>
      </c>
      <c r="Z33" s="44">
        <f t="shared" si="24"/>
        <v>3.1646017699115045</v>
      </c>
      <c r="AA33" s="44">
        <f t="shared" si="25"/>
        <v>1.136010891763104</v>
      </c>
      <c r="AB33" s="44">
        <f t="shared" si="26"/>
        <v>1.5823008849557523</v>
      </c>
      <c r="AC33" s="44">
        <f t="shared" si="27"/>
        <v>3.5703199455411854</v>
      </c>
      <c r="AD33" s="44">
        <f t="shared" si="28"/>
        <v>3.1037440435670525</v>
      </c>
      <c r="AE33" s="44"/>
      <c r="AF33" s="44">
        <f t="shared" si="29"/>
        <v>1.8460176991150443</v>
      </c>
      <c r="AG33" s="44">
        <f t="shared" si="30"/>
        <v>0.66943498978897209</v>
      </c>
      <c r="AH33" s="44">
        <f t="shared" si="31"/>
        <v>1.8663036078965278</v>
      </c>
      <c r="AI33" s="44">
        <f t="shared" si="32"/>
        <v>1.0548672566371682</v>
      </c>
      <c r="AJ33" s="44">
        <f t="shared" si="33"/>
        <v>2.2923076923076917</v>
      </c>
      <c r="AK33" s="90">
        <f t="shared" si="23"/>
        <v>20.285908781484</v>
      </c>
    </row>
    <row r="34" spans="1:37">
      <c r="A34" s="13">
        <v>1947</v>
      </c>
      <c r="B34" s="88">
        <v>16.2</v>
      </c>
      <c r="C34" s="88">
        <v>5.6</v>
      </c>
      <c r="D34" s="88">
        <v>6.8</v>
      </c>
      <c r="E34" s="88">
        <v>21.3</v>
      </c>
      <c r="F34" s="88">
        <v>16.899999999999999</v>
      </c>
      <c r="G34" s="89" t="s">
        <v>69</v>
      </c>
      <c r="H34" s="88">
        <v>8.9</v>
      </c>
      <c r="I34" s="88">
        <v>2.2999999999999998</v>
      </c>
      <c r="J34" s="88">
        <v>8.3000000000000007</v>
      </c>
      <c r="K34" s="88">
        <v>3.5</v>
      </c>
      <c r="L34" s="88">
        <f t="shared" si="2"/>
        <v>10.200000000000003</v>
      </c>
      <c r="M34" s="25">
        <v>1320797</v>
      </c>
      <c r="N34" s="25">
        <f t="shared" si="3"/>
        <v>213969.11399999997</v>
      </c>
      <c r="O34" s="25">
        <f t="shared" si="4"/>
        <v>73964.631999999998</v>
      </c>
      <c r="P34" s="25">
        <f t="shared" si="5"/>
        <v>89814.195999999996</v>
      </c>
      <c r="Q34" s="25">
        <f t="shared" si="6"/>
        <v>281329.761</v>
      </c>
      <c r="R34" s="25">
        <f t="shared" si="7"/>
        <v>223214.69299999997</v>
      </c>
      <c r="S34" s="43" t="s">
        <v>69</v>
      </c>
      <c r="T34" s="25">
        <f t="shared" si="8"/>
        <v>117550.933</v>
      </c>
      <c r="U34" s="25">
        <f t="shared" si="9"/>
        <v>30378.330999999995</v>
      </c>
      <c r="V34" s="25">
        <f t="shared" si="10"/>
        <v>109626.15100000001</v>
      </c>
      <c r="W34" s="25">
        <f t="shared" si="11"/>
        <v>46227.894999999997</v>
      </c>
      <c r="X34" s="25">
        <f t="shared" si="12"/>
        <v>134721.29400000005</v>
      </c>
      <c r="Y34" s="25">
        <v>6206000</v>
      </c>
      <c r="Z34" s="44">
        <f t="shared" si="24"/>
        <v>3.4477781824041247</v>
      </c>
      <c r="AA34" s="44">
        <f t="shared" si="25"/>
        <v>1.1918245568804384</v>
      </c>
      <c r="AB34" s="44">
        <f t="shared" si="26"/>
        <v>1.4472155333548178</v>
      </c>
      <c r="AC34" s="44">
        <f t="shared" si="27"/>
        <v>4.5331898324202387</v>
      </c>
      <c r="AD34" s="44">
        <f t="shared" si="28"/>
        <v>3.5967562520141794</v>
      </c>
      <c r="AE34" s="44"/>
      <c r="AF34" s="44">
        <f t="shared" si="29"/>
        <v>1.8941497421849824</v>
      </c>
      <c r="AG34" s="44">
        <f t="shared" si="30"/>
        <v>0.48949937157589424</v>
      </c>
      <c r="AH34" s="44">
        <f t="shared" si="31"/>
        <v>1.7664542539477928</v>
      </c>
      <c r="AI34" s="44">
        <f t="shared" si="32"/>
        <v>0.74489034805027388</v>
      </c>
      <c r="AJ34" s="44">
        <f t="shared" si="33"/>
        <v>2.1708233000322279</v>
      </c>
      <c r="AK34" s="90">
        <f t="shared" si="23"/>
        <v>21.282581372864971</v>
      </c>
    </row>
    <row r="35" spans="1:37">
      <c r="A35" s="13">
        <v>1946</v>
      </c>
      <c r="B35" s="88">
        <v>15.4</v>
      </c>
      <c r="C35" s="88">
        <v>5.5</v>
      </c>
      <c r="D35" s="88">
        <v>5.2</v>
      </c>
      <c r="E35" s="88">
        <v>16.7</v>
      </c>
      <c r="F35" s="88">
        <v>13.3</v>
      </c>
      <c r="G35" s="89" t="s">
        <v>69</v>
      </c>
      <c r="H35" s="88">
        <v>8.8000000000000007</v>
      </c>
      <c r="I35" s="88">
        <v>2.2000000000000002</v>
      </c>
      <c r="J35" s="88">
        <v>5.7</v>
      </c>
      <c r="K35" s="88">
        <v>6.9</v>
      </c>
      <c r="L35" s="88">
        <f t="shared" si="2"/>
        <v>20.299999999999997</v>
      </c>
      <c r="M35" s="25">
        <v>918247</v>
      </c>
      <c r="N35" s="25">
        <f t="shared" si="3"/>
        <v>141410.038</v>
      </c>
      <c r="O35" s="25">
        <f t="shared" si="4"/>
        <v>50503.584999999999</v>
      </c>
      <c r="P35" s="25">
        <f t="shared" si="5"/>
        <v>47748.844000000005</v>
      </c>
      <c r="Q35" s="25">
        <f t="shared" si="6"/>
        <v>153347.24899999998</v>
      </c>
      <c r="R35" s="25">
        <f t="shared" si="7"/>
        <v>122126.85100000001</v>
      </c>
      <c r="S35" s="43" t="s">
        <v>69</v>
      </c>
      <c r="T35" s="25">
        <f t="shared" si="8"/>
        <v>80805.736000000004</v>
      </c>
      <c r="U35" s="25">
        <f t="shared" si="9"/>
        <v>20201.434000000001</v>
      </c>
      <c r="V35" s="25">
        <f t="shared" si="10"/>
        <v>52340.079000000005</v>
      </c>
      <c r="W35" s="25">
        <f t="shared" si="11"/>
        <v>63359.043000000005</v>
      </c>
      <c r="X35" s="25">
        <f t="shared" si="12"/>
        <v>186404.14099999997</v>
      </c>
      <c r="Y35" s="25">
        <v>3179000</v>
      </c>
      <c r="Z35" s="44">
        <f t="shared" si="24"/>
        <v>4.4482553633217998</v>
      </c>
      <c r="AA35" s="44">
        <f t="shared" si="25"/>
        <v>1.5886626297577855</v>
      </c>
      <c r="AB35" s="44">
        <f t="shared" si="26"/>
        <v>1.5020083044982699</v>
      </c>
      <c r="AC35" s="44">
        <f t="shared" si="27"/>
        <v>4.823757439446366</v>
      </c>
      <c r="AD35" s="44">
        <f t="shared" si="28"/>
        <v>3.841675086505191</v>
      </c>
      <c r="AE35" s="44"/>
      <c r="AF35" s="44">
        <f t="shared" si="29"/>
        <v>2.5418602076124568</v>
      </c>
      <c r="AG35" s="44">
        <f t="shared" si="30"/>
        <v>0.6354650519031142</v>
      </c>
      <c r="AH35" s="44">
        <f t="shared" si="31"/>
        <v>1.6464321799307959</v>
      </c>
      <c r="AI35" s="44">
        <f t="shared" si="32"/>
        <v>1.9930494809688584</v>
      </c>
      <c r="AJ35" s="44">
        <f t="shared" si="33"/>
        <v>5.8636093425605527</v>
      </c>
      <c r="AK35" s="90">
        <f t="shared" si="23"/>
        <v>28.884775086505186</v>
      </c>
    </row>
    <row r="36" spans="1:37">
      <c r="A36" s="29">
        <v>1945</v>
      </c>
      <c r="B36" s="88">
        <v>26</v>
      </c>
      <c r="C36" s="88">
        <v>5.0999999999999996</v>
      </c>
      <c r="D36" s="88">
        <v>4.7</v>
      </c>
      <c r="E36" s="88">
        <v>12.5</v>
      </c>
      <c r="F36" s="88">
        <v>10.9</v>
      </c>
      <c r="G36" s="89" t="s">
        <v>69</v>
      </c>
      <c r="H36" s="88">
        <v>12.6</v>
      </c>
      <c r="I36" s="88">
        <v>1.9</v>
      </c>
      <c r="J36" s="88">
        <v>6.8</v>
      </c>
      <c r="K36" s="88">
        <v>2.9</v>
      </c>
      <c r="L36" s="88">
        <f t="shared" si="2"/>
        <v>16.599999999999994</v>
      </c>
      <c r="M36" s="25">
        <v>428072</v>
      </c>
      <c r="N36" s="25">
        <f t="shared" si="3"/>
        <v>111298.72</v>
      </c>
      <c r="O36" s="25">
        <f t="shared" si="4"/>
        <v>21831.671999999999</v>
      </c>
      <c r="P36" s="25">
        <f t="shared" si="5"/>
        <v>20119.384000000002</v>
      </c>
      <c r="Q36" s="25">
        <f t="shared" si="6"/>
        <v>53509</v>
      </c>
      <c r="R36" s="25">
        <f t="shared" si="7"/>
        <v>46659.847999999998</v>
      </c>
      <c r="S36" s="43" t="s">
        <v>69</v>
      </c>
      <c r="T36" s="25">
        <f t="shared" si="8"/>
        <v>53937.072</v>
      </c>
      <c r="U36" s="25">
        <f t="shared" si="9"/>
        <v>8133.3679999999995</v>
      </c>
      <c r="V36" s="25">
        <f t="shared" si="10"/>
        <v>29108.896000000001</v>
      </c>
      <c r="W36" s="25">
        <f t="shared" si="11"/>
        <v>12414.088</v>
      </c>
      <c r="X36" s="25">
        <f t="shared" si="12"/>
        <v>71059.951999999976</v>
      </c>
      <c r="Y36" s="25">
        <v>1346235</v>
      </c>
      <c r="Z36" s="44">
        <f t="shared" si="24"/>
        <v>8.2674065077791017</v>
      </c>
      <c r="AA36" s="44">
        <f t="shared" si="25"/>
        <v>1.6216835842182085</v>
      </c>
      <c r="AB36" s="44">
        <f t="shared" si="26"/>
        <v>1.4944927148677609</v>
      </c>
      <c r="AC36" s="44">
        <f t="shared" si="27"/>
        <v>3.9747146672014915</v>
      </c>
      <c r="AD36" s="44">
        <f t="shared" si="28"/>
        <v>3.4659511897997004</v>
      </c>
      <c r="AE36" s="44"/>
      <c r="AF36" s="44">
        <f t="shared" si="29"/>
        <v>4.0065123845391035</v>
      </c>
      <c r="AG36" s="44">
        <f t="shared" si="30"/>
        <v>0.60415662941462667</v>
      </c>
      <c r="AH36" s="44">
        <f t="shared" si="31"/>
        <v>2.1622447789576116</v>
      </c>
      <c r="AI36" s="44">
        <f t="shared" si="32"/>
        <v>0.92213380279074608</v>
      </c>
      <c r="AJ36" s="44">
        <f t="shared" si="33"/>
        <v>5.2784210780435785</v>
      </c>
      <c r="AK36" s="90">
        <f t="shared" si="23"/>
        <v>31.797717337611928</v>
      </c>
    </row>
    <row r="37" spans="1:37">
      <c r="A37" s="29">
        <v>1944</v>
      </c>
      <c r="B37" s="88">
        <v>20.9</v>
      </c>
      <c r="C37" s="88">
        <v>2.1</v>
      </c>
      <c r="D37" s="88">
        <v>3.2</v>
      </c>
      <c r="E37" s="88">
        <v>5.5</v>
      </c>
      <c r="F37" s="88">
        <v>3.3</v>
      </c>
      <c r="G37" s="89" t="s">
        <v>69</v>
      </c>
      <c r="H37" s="88">
        <v>5.7</v>
      </c>
      <c r="I37" s="91" t="s">
        <v>141</v>
      </c>
      <c r="J37" s="88">
        <v>2.6</v>
      </c>
      <c r="K37" s="88">
        <v>2.5</v>
      </c>
      <c r="L37" s="88">
        <f t="shared" si="2"/>
        <v>54.199999999999996</v>
      </c>
      <c r="M37" s="25">
        <v>356237</v>
      </c>
      <c r="N37" s="25">
        <f t="shared" si="3"/>
        <v>74453.532999999996</v>
      </c>
      <c r="O37" s="25">
        <f t="shared" si="4"/>
        <v>7480.9770000000008</v>
      </c>
      <c r="P37" s="25">
        <f t="shared" si="5"/>
        <v>11399.584000000001</v>
      </c>
      <c r="Q37" s="25">
        <f t="shared" si="6"/>
        <v>19593.035</v>
      </c>
      <c r="R37" s="25">
        <f t="shared" si="7"/>
        <v>11755.820999999998</v>
      </c>
      <c r="S37" s="43" t="s">
        <v>69</v>
      </c>
      <c r="T37" s="25">
        <f t="shared" si="8"/>
        <v>20305.509000000002</v>
      </c>
      <c r="U37" s="25">
        <f t="shared" si="9"/>
        <v>356.23700000000002</v>
      </c>
      <c r="V37" s="25">
        <f t="shared" si="10"/>
        <v>9262.1620000000003</v>
      </c>
      <c r="W37" s="25">
        <f t="shared" si="11"/>
        <v>8905.9249999999993</v>
      </c>
      <c r="X37" s="25">
        <f t="shared" si="12"/>
        <v>193080.454</v>
      </c>
      <c r="Y37" s="25">
        <v>743700</v>
      </c>
      <c r="Z37" s="44">
        <f t="shared" si="24"/>
        <v>10.011232082829098</v>
      </c>
      <c r="AA37" s="44">
        <f t="shared" si="25"/>
        <v>1.0059132714804357</v>
      </c>
      <c r="AB37" s="44">
        <f t="shared" si="26"/>
        <v>1.532820223208283</v>
      </c>
      <c r="AC37" s="44">
        <f t="shared" si="27"/>
        <v>2.6345347586392363</v>
      </c>
      <c r="AD37" s="44">
        <f t="shared" si="28"/>
        <v>1.5807208551835417</v>
      </c>
      <c r="AE37" s="44"/>
      <c r="AF37" s="44">
        <f t="shared" si="29"/>
        <v>2.7303360225897539</v>
      </c>
      <c r="AG37" s="44">
        <f t="shared" si="30"/>
        <v>4.7900631975258845E-2</v>
      </c>
      <c r="AH37" s="44">
        <f t="shared" si="31"/>
        <v>1.24541643135673</v>
      </c>
      <c r="AI37" s="44">
        <f t="shared" si="32"/>
        <v>1.1975157993814709</v>
      </c>
      <c r="AJ37" s="44">
        <f t="shared" si="33"/>
        <v>25.962142530590288</v>
      </c>
      <c r="AK37" s="90">
        <f t="shared" si="23"/>
        <v>47.9485326072341</v>
      </c>
    </row>
    <row r="38" spans="1:37">
      <c r="A38" s="29">
        <v>1943</v>
      </c>
      <c r="B38" s="88">
        <v>55.5</v>
      </c>
      <c r="C38" s="88">
        <v>2.6</v>
      </c>
      <c r="D38" s="88">
        <v>4.8</v>
      </c>
      <c r="E38" s="88">
        <v>9.1</v>
      </c>
      <c r="F38" s="88">
        <v>2.5</v>
      </c>
      <c r="G38" s="89" t="s">
        <v>69</v>
      </c>
      <c r="H38" s="88">
        <v>10.1</v>
      </c>
      <c r="I38" s="91" t="s">
        <v>141</v>
      </c>
      <c r="J38" s="88">
        <v>3.6</v>
      </c>
      <c r="K38" s="88">
        <v>3.8</v>
      </c>
      <c r="L38" s="88">
        <f t="shared" si="2"/>
        <v>8.0000000000000142</v>
      </c>
      <c r="M38" s="25">
        <v>123780</v>
      </c>
      <c r="N38" s="25">
        <f t="shared" si="3"/>
        <v>68697.899999999994</v>
      </c>
      <c r="O38" s="25">
        <f t="shared" si="4"/>
        <v>3218.28</v>
      </c>
      <c r="P38" s="25">
        <f t="shared" si="5"/>
        <v>5941.44</v>
      </c>
      <c r="Q38" s="25">
        <f t="shared" si="6"/>
        <v>11263.98</v>
      </c>
      <c r="R38" s="25">
        <f t="shared" si="7"/>
        <v>3094.5</v>
      </c>
      <c r="S38" s="43" t="s">
        <v>69</v>
      </c>
      <c r="T38" s="25">
        <f t="shared" si="8"/>
        <v>12501.78</v>
      </c>
      <c r="U38" s="25">
        <f t="shared" si="9"/>
        <v>123.78</v>
      </c>
      <c r="V38" s="25">
        <f t="shared" si="10"/>
        <v>4456.08</v>
      </c>
      <c r="W38" s="25">
        <f t="shared" si="11"/>
        <v>4703.6400000000003</v>
      </c>
      <c r="X38" s="25">
        <f t="shared" si="12"/>
        <v>9902.4000000000178</v>
      </c>
      <c r="Y38" s="25">
        <v>419028</v>
      </c>
      <c r="Z38" s="44">
        <f t="shared" si="24"/>
        <v>16.394584610097652</v>
      </c>
      <c r="AA38" s="44">
        <f t="shared" si="25"/>
        <v>0.76803459434691712</v>
      </c>
      <c r="AB38" s="44">
        <f t="shared" si="26"/>
        <v>1.4179100203327701</v>
      </c>
      <c r="AC38" s="44">
        <f t="shared" si="27"/>
        <v>2.6881210802142101</v>
      </c>
      <c r="AD38" s="44">
        <f t="shared" si="28"/>
        <v>0.7384948022566511</v>
      </c>
      <c r="AE38" s="44"/>
      <c r="AF38" s="44">
        <f t="shared" si="29"/>
        <v>2.9835190011168704</v>
      </c>
      <c r="AG38" s="44">
        <f t="shared" si="30"/>
        <v>2.9539792090266043E-2</v>
      </c>
      <c r="AH38" s="44">
        <f t="shared" si="31"/>
        <v>1.0634325152495776</v>
      </c>
      <c r="AI38" s="44">
        <f t="shared" si="32"/>
        <v>1.1225120994301099</v>
      </c>
      <c r="AJ38" s="44">
        <f t="shared" si="33"/>
        <v>2.3631833672212879</v>
      </c>
      <c r="AK38" s="90">
        <f t="shared" si="23"/>
        <v>29.569331882356312</v>
      </c>
    </row>
    <row r="39" spans="1:37">
      <c r="A39" s="29">
        <v>1942</v>
      </c>
      <c r="B39" s="88">
        <v>54.6</v>
      </c>
      <c r="C39" s="88">
        <v>2.5</v>
      </c>
      <c r="D39" s="88">
        <v>2.1</v>
      </c>
      <c r="E39" s="88">
        <v>7.2</v>
      </c>
      <c r="F39" s="88">
        <v>2</v>
      </c>
      <c r="G39" s="89" t="s">
        <v>69</v>
      </c>
      <c r="H39" s="88">
        <v>12.4</v>
      </c>
      <c r="I39" s="91" t="s">
        <v>141</v>
      </c>
      <c r="J39" s="88">
        <v>2.8</v>
      </c>
      <c r="K39" s="88">
        <v>10</v>
      </c>
      <c r="L39" s="88">
        <f t="shared" si="2"/>
        <v>6.3999999999999915</v>
      </c>
      <c r="M39" s="25">
        <v>155712</v>
      </c>
      <c r="N39" s="25">
        <f t="shared" si="3"/>
        <v>85018.752000000008</v>
      </c>
      <c r="O39" s="25">
        <f t="shared" si="4"/>
        <v>3892.8</v>
      </c>
      <c r="P39" s="25">
        <f t="shared" si="5"/>
        <v>3269.9520000000002</v>
      </c>
      <c r="Q39" s="25">
        <f t="shared" si="6"/>
        <v>11211.264000000001</v>
      </c>
      <c r="R39" s="25">
        <f t="shared" si="7"/>
        <v>3114.24</v>
      </c>
      <c r="S39" s="43" t="s">
        <v>69</v>
      </c>
      <c r="T39" s="25">
        <f t="shared" si="8"/>
        <v>19308.288</v>
      </c>
      <c r="U39" s="25">
        <f t="shared" si="9"/>
        <v>155.71200000000002</v>
      </c>
      <c r="V39" s="25">
        <f t="shared" si="10"/>
        <v>4359.9359999999997</v>
      </c>
      <c r="W39" s="25">
        <f t="shared" si="11"/>
        <v>15571.2</v>
      </c>
      <c r="X39" s="25">
        <f t="shared" si="12"/>
        <v>9965.5679999999866</v>
      </c>
      <c r="Y39" s="25">
        <v>311370</v>
      </c>
      <c r="Z39" s="44">
        <f t="shared" si="24"/>
        <v>27.304734560169578</v>
      </c>
      <c r="AA39" s="44">
        <f t="shared" si="25"/>
        <v>1.2502167838905482</v>
      </c>
      <c r="AB39" s="44">
        <f t="shared" si="26"/>
        <v>1.0501820984680605</v>
      </c>
      <c r="AC39" s="44">
        <f t="shared" si="27"/>
        <v>3.6006243376047795</v>
      </c>
      <c r="AD39" s="44">
        <f t="shared" si="28"/>
        <v>1.0001734271124385</v>
      </c>
      <c r="AE39" s="44"/>
      <c r="AF39" s="44">
        <f t="shared" si="29"/>
        <v>6.2010752480971192</v>
      </c>
      <c r="AG39" s="44">
        <f t="shared" si="30"/>
        <v>5.0008671355621939E-2</v>
      </c>
      <c r="AH39" s="44">
        <f t="shared" si="31"/>
        <v>1.4002427979574139</v>
      </c>
      <c r="AI39" s="44">
        <f t="shared" si="32"/>
        <v>5.000867135562193</v>
      </c>
      <c r="AJ39" s="44">
        <f t="shared" si="33"/>
        <v>3.2005549667597992</v>
      </c>
      <c r="AK39" s="90">
        <f t="shared" si="23"/>
        <v>50.058680026977541</v>
      </c>
    </row>
    <row r="40" spans="1:37">
      <c r="A40" s="29">
        <v>1941</v>
      </c>
      <c r="B40" s="88">
        <v>56.1</v>
      </c>
      <c r="C40" s="88">
        <v>2.9</v>
      </c>
      <c r="D40" s="88">
        <v>2.4</v>
      </c>
      <c r="E40" s="88">
        <v>7.1</v>
      </c>
      <c r="F40" s="88">
        <v>2.7</v>
      </c>
      <c r="G40" s="89" t="s">
        <v>69</v>
      </c>
      <c r="H40" s="88">
        <v>14.4</v>
      </c>
      <c r="I40" s="91" t="s">
        <v>141</v>
      </c>
      <c r="J40" s="88">
        <v>3.6</v>
      </c>
      <c r="K40" s="88">
        <v>8.9</v>
      </c>
      <c r="L40" s="88">
        <f t="shared" ref="L40:L71" si="34">100-SUM(B40:K40)</f>
        <v>1.8999999999999915</v>
      </c>
      <c r="M40" s="25">
        <v>117878</v>
      </c>
      <c r="N40" s="25">
        <f t="shared" ref="N40:N71" si="35">B40*$M40/100</f>
        <v>66129.558000000005</v>
      </c>
      <c r="O40" s="25">
        <f t="shared" ref="O40:O71" si="36">C40*$M40/100</f>
        <v>3418.462</v>
      </c>
      <c r="P40" s="25">
        <f t="shared" ref="P40:P71" si="37">D40*$M40/100</f>
        <v>2829.0720000000001</v>
      </c>
      <c r="Q40" s="25">
        <f t="shared" ref="Q40:Q71" si="38">E40*$M40/100</f>
        <v>8369.3379999999997</v>
      </c>
      <c r="R40" s="25">
        <f t="shared" ref="R40:R71" si="39">F40*$M40/100</f>
        <v>3182.7060000000001</v>
      </c>
      <c r="S40" s="43" t="s">
        <v>69</v>
      </c>
      <c r="T40" s="25">
        <f t="shared" ref="T40:T71" si="40">H40*$M40/100</f>
        <v>16974.432000000001</v>
      </c>
      <c r="U40" s="25">
        <f t="shared" ref="U40:U71" si="41">I40*$M40/100</f>
        <v>117.87800000000001</v>
      </c>
      <c r="V40" s="25">
        <f t="shared" ref="V40:V71" si="42">J40*$M40/100</f>
        <v>4243.6080000000002</v>
      </c>
      <c r="W40" s="25">
        <f t="shared" ref="W40:W71" si="43">K40*$M40/100</f>
        <v>10491.142</v>
      </c>
      <c r="X40" s="25">
        <f t="shared" ref="X40:X71" si="44">L40*$M40/100</f>
        <v>2239.6819999999898</v>
      </c>
      <c r="Y40" s="25">
        <v>249258</v>
      </c>
      <c r="Z40" s="44">
        <f t="shared" si="24"/>
        <v>26.530565919649522</v>
      </c>
      <c r="AA40" s="44">
        <f t="shared" si="25"/>
        <v>1.3714552792688701</v>
      </c>
      <c r="AB40" s="44">
        <f t="shared" si="26"/>
        <v>1.1349974724983751</v>
      </c>
      <c r="AC40" s="44">
        <f t="shared" si="27"/>
        <v>3.3577008561410264</v>
      </c>
      <c r="AD40" s="44">
        <f t="shared" si="28"/>
        <v>1.2768721565606722</v>
      </c>
      <c r="AE40" s="44"/>
      <c r="AF40" s="44">
        <f t="shared" si="29"/>
        <v>6.8099848349902521</v>
      </c>
      <c r="AG40" s="44">
        <f t="shared" si="30"/>
        <v>4.7291561354098968E-2</v>
      </c>
      <c r="AH40" s="44">
        <f t="shared" si="31"/>
        <v>1.702496208747563</v>
      </c>
      <c r="AI40" s="44">
        <f t="shared" si="32"/>
        <v>4.2089489605148076</v>
      </c>
      <c r="AJ40" s="44">
        <f t="shared" si="33"/>
        <v>0.89853966572787625</v>
      </c>
      <c r="AK40" s="90">
        <f t="shared" ref="AK40:AK71" si="45">SUM(Z40:AJ40)</f>
        <v>47.338852915453067</v>
      </c>
    </row>
    <row r="41" spans="1:37">
      <c r="A41" s="29">
        <v>1940</v>
      </c>
      <c r="B41" s="88">
        <v>61.2</v>
      </c>
      <c r="C41" s="88">
        <v>3.2</v>
      </c>
      <c r="D41" s="88">
        <v>2.2999999999999998</v>
      </c>
      <c r="E41" s="88">
        <v>4.8</v>
      </c>
      <c r="F41" s="88">
        <v>2.1</v>
      </c>
      <c r="G41" s="89" t="s">
        <v>69</v>
      </c>
      <c r="H41" s="88">
        <v>7.8</v>
      </c>
      <c r="I41" s="91" t="s">
        <v>102</v>
      </c>
      <c r="J41" s="88">
        <v>3.2</v>
      </c>
      <c r="K41" s="88">
        <v>7.9</v>
      </c>
      <c r="L41" s="88">
        <f t="shared" si="34"/>
        <v>7.5</v>
      </c>
      <c r="M41" s="25">
        <v>103249</v>
      </c>
      <c r="N41" s="25">
        <f t="shared" si="35"/>
        <v>63188.388000000006</v>
      </c>
      <c r="O41" s="25">
        <f t="shared" si="36"/>
        <v>3303.9680000000003</v>
      </c>
      <c r="P41" s="25">
        <f t="shared" si="37"/>
        <v>2374.7269999999999</v>
      </c>
      <c r="Q41" s="25">
        <f t="shared" si="38"/>
        <v>4955.9519999999993</v>
      </c>
      <c r="R41" s="25">
        <f t="shared" si="39"/>
        <v>2168.2290000000003</v>
      </c>
      <c r="S41" s="43" t="s">
        <v>69</v>
      </c>
      <c r="T41" s="25">
        <f t="shared" si="40"/>
        <v>8053.4219999999996</v>
      </c>
      <c r="U41" s="25">
        <f t="shared" si="41"/>
        <v>206.49800000000002</v>
      </c>
      <c r="V41" s="25">
        <f t="shared" si="42"/>
        <v>3303.9680000000003</v>
      </c>
      <c r="W41" s="25">
        <f t="shared" si="43"/>
        <v>8156.6710000000012</v>
      </c>
      <c r="X41" s="25">
        <f t="shared" si="44"/>
        <v>7743.6750000000002</v>
      </c>
      <c r="Y41" s="25">
        <v>214458</v>
      </c>
      <c r="Z41" s="44">
        <f t="shared" si="24"/>
        <v>29.464225162968976</v>
      </c>
      <c r="AA41" s="44">
        <f t="shared" si="25"/>
        <v>1.5406130804166784</v>
      </c>
      <c r="AB41" s="44">
        <f t="shared" si="26"/>
        <v>1.1073156515494875</v>
      </c>
      <c r="AC41" s="44">
        <f t="shared" si="27"/>
        <v>2.3109196206250173</v>
      </c>
      <c r="AD41" s="44">
        <f t="shared" si="28"/>
        <v>1.0110273340234452</v>
      </c>
      <c r="AE41" s="44"/>
      <c r="AF41" s="44">
        <f t="shared" si="29"/>
        <v>3.7552443835156533</v>
      </c>
      <c r="AG41" s="44">
        <f t="shared" si="30"/>
        <v>9.6288317526042402E-2</v>
      </c>
      <c r="AH41" s="44">
        <f t="shared" si="31"/>
        <v>1.5406130804166784</v>
      </c>
      <c r="AI41" s="44">
        <f t="shared" si="32"/>
        <v>3.8033885422786748</v>
      </c>
      <c r="AJ41" s="44">
        <f t="shared" si="33"/>
        <v>3.6108119072265898</v>
      </c>
      <c r="AK41" s="90">
        <f t="shared" si="45"/>
        <v>48.240447080547241</v>
      </c>
    </row>
    <row r="42" spans="1:37">
      <c r="A42" s="29">
        <v>1939</v>
      </c>
      <c r="B42" s="88">
        <v>40.5</v>
      </c>
      <c r="C42" s="88">
        <v>4.7</v>
      </c>
      <c r="D42" s="88">
        <v>3.2</v>
      </c>
      <c r="E42" s="88">
        <v>6</v>
      </c>
      <c r="F42" s="88">
        <v>4.8</v>
      </c>
      <c r="G42" s="89" t="s">
        <v>69</v>
      </c>
      <c r="H42" s="88">
        <v>6.4</v>
      </c>
      <c r="I42" s="91" t="s">
        <v>102</v>
      </c>
      <c r="J42" s="88">
        <v>4.8</v>
      </c>
      <c r="K42" s="88">
        <v>10.4</v>
      </c>
      <c r="L42" s="88">
        <f t="shared" si="34"/>
        <v>19.199999999999989</v>
      </c>
      <c r="M42" s="25">
        <v>60947</v>
      </c>
      <c r="N42" s="25">
        <f t="shared" si="35"/>
        <v>24683.535</v>
      </c>
      <c r="O42" s="25">
        <f t="shared" si="36"/>
        <v>2864.509</v>
      </c>
      <c r="P42" s="25">
        <f t="shared" si="37"/>
        <v>1950.3040000000003</v>
      </c>
      <c r="Q42" s="25">
        <f t="shared" si="38"/>
        <v>3656.82</v>
      </c>
      <c r="R42" s="25">
        <f t="shared" si="39"/>
        <v>2925.4559999999997</v>
      </c>
      <c r="S42" s="43" t="s">
        <v>69</v>
      </c>
      <c r="T42" s="25">
        <f t="shared" si="40"/>
        <v>3900.6080000000006</v>
      </c>
      <c r="U42" s="25">
        <f t="shared" si="41"/>
        <v>121.89400000000002</v>
      </c>
      <c r="V42" s="25">
        <f t="shared" si="42"/>
        <v>2925.4559999999997</v>
      </c>
      <c r="W42" s="25">
        <f t="shared" si="43"/>
        <v>6338.4880000000003</v>
      </c>
      <c r="X42" s="25">
        <f t="shared" si="44"/>
        <v>11701.823999999991</v>
      </c>
      <c r="Y42" s="25">
        <v>185362</v>
      </c>
      <c r="Z42" s="44">
        <f t="shared" si="24"/>
        <v>13.316394406620558</v>
      </c>
      <c r="AA42" s="44">
        <f t="shared" si="25"/>
        <v>1.5453593508917687</v>
      </c>
      <c r="AB42" s="44">
        <f t="shared" si="26"/>
        <v>1.0521595580539702</v>
      </c>
      <c r="AC42" s="44">
        <f t="shared" si="27"/>
        <v>1.9727991713511939</v>
      </c>
      <c r="AD42" s="44">
        <f t="shared" si="28"/>
        <v>1.5782393370809549</v>
      </c>
      <c r="AE42" s="44"/>
      <c r="AF42" s="44">
        <f t="shared" si="29"/>
        <v>2.1043191161079404</v>
      </c>
      <c r="AG42" s="44">
        <f t="shared" si="30"/>
        <v>6.5759972378373138E-2</v>
      </c>
      <c r="AH42" s="44">
        <f t="shared" si="31"/>
        <v>1.5782393370809549</v>
      </c>
      <c r="AI42" s="44">
        <f t="shared" si="32"/>
        <v>3.4195185636754029</v>
      </c>
      <c r="AJ42" s="44">
        <f t="shared" si="33"/>
        <v>6.3129573483238159</v>
      </c>
      <c r="AK42" s="90">
        <f t="shared" si="45"/>
        <v>32.945746161564934</v>
      </c>
    </row>
    <row r="43" spans="1:37">
      <c r="A43" s="13">
        <v>1938</v>
      </c>
      <c r="B43" s="88">
        <v>32.5</v>
      </c>
      <c r="C43" s="88">
        <v>4.7</v>
      </c>
      <c r="D43" s="88">
        <v>4.2</v>
      </c>
      <c r="E43" s="88">
        <v>7.5</v>
      </c>
      <c r="F43" s="88">
        <v>8.3000000000000007</v>
      </c>
      <c r="G43" s="89" t="s">
        <v>69</v>
      </c>
      <c r="H43" s="88">
        <v>7.3</v>
      </c>
      <c r="I43" s="91" t="s">
        <v>142</v>
      </c>
      <c r="J43" s="88">
        <v>5.6</v>
      </c>
      <c r="K43" s="88">
        <v>16.399999999999999</v>
      </c>
      <c r="L43" s="88">
        <f t="shared" si="34"/>
        <v>13.5</v>
      </c>
      <c r="M43" s="25">
        <v>41315</v>
      </c>
      <c r="N43" s="25">
        <f t="shared" si="35"/>
        <v>13427.375</v>
      </c>
      <c r="O43" s="25">
        <f t="shared" si="36"/>
        <v>1941.8050000000001</v>
      </c>
      <c r="P43" s="25">
        <f t="shared" si="37"/>
        <v>1735.23</v>
      </c>
      <c r="Q43" s="25">
        <f t="shared" si="38"/>
        <v>3098.625</v>
      </c>
      <c r="R43" s="25">
        <f t="shared" si="39"/>
        <v>3429.1450000000004</v>
      </c>
      <c r="S43" s="43" t="s">
        <v>69</v>
      </c>
      <c r="T43" s="25">
        <f t="shared" si="40"/>
        <v>3015.9949999999999</v>
      </c>
      <c r="U43" s="25">
        <f t="shared" si="41"/>
        <v>123.94499999999999</v>
      </c>
      <c r="V43" s="25">
        <f t="shared" si="42"/>
        <v>2313.64</v>
      </c>
      <c r="W43" s="25">
        <f t="shared" si="43"/>
        <v>6775.6599999999989</v>
      </c>
      <c r="X43" s="25">
        <f t="shared" si="44"/>
        <v>5577.5249999999996</v>
      </c>
      <c r="Y43" s="25">
        <v>167378</v>
      </c>
      <c r="Z43" s="44">
        <f t="shared" si="24"/>
        <v>8.0221863088338967</v>
      </c>
      <c r="AA43" s="44">
        <f t="shared" si="25"/>
        <v>1.1601315585082865</v>
      </c>
      <c r="AB43" s="44">
        <f t="shared" si="26"/>
        <v>1.0367133076031498</v>
      </c>
      <c r="AC43" s="44">
        <f t="shared" si="27"/>
        <v>1.8512737635770531</v>
      </c>
      <c r="AD43" s="44">
        <f t="shared" si="28"/>
        <v>2.0487429650252724</v>
      </c>
      <c r="AE43" s="44"/>
      <c r="AF43" s="44">
        <f t="shared" si="29"/>
        <v>1.8019064632149984</v>
      </c>
      <c r="AG43" s="44">
        <f t="shared" si="30"/>
        <v>7.4050950543082125E-2</v>
      </c>
      <c r="AH43" s="44">
        <f t="shared" si="31"/>
        <v>1.3822844101375331</v>
      </c>
      <c r="AI43" s="44">
        <f t="shared" si="32"/>
        <v>4.0481186296884886</v>
      </c>
      <c r="AJ43" s="44">
        <f t="shared" si="33"/>
        <v>3.3322927744386956</v>
      </c>
      <c r="AK43" s="90">
        <f t="shared" si="45"/>
        <v>24.757701131570453</v>
      </c>
    </row>
    <row r="44" spans="1:37">
      <c r="A44" s="13">
        <v>1937</v>
      </c>
      <c r="B44" s="88">
        <v>30.8</v>
      </c>
      <c r="C44" s="88">
        <v>4.5999999999999996</v>
      </c>
      <c r="D44" s="88">
        <v>4</v>
      </c>
      <c r="E44" s="88">
        <v>8</v>
      </c>
      <c r="F44" s="88">
        <v>7.6</v>
      </c>
      <c r="G44" s="89" t="s">
        <v>69</v>
      </c>
      <c r="H44" s="88">
        <v>6.9</v>
      </c>
      <c r="I44" s="91" t="s">
        <v>88</v>
      </c>
      <c r="J44" s="88">
        <v>5.6</v>
      </c>
      <c r="K44" s="88">
        <v>15.4</v>
      </c>
      <c r="L44" s="88">
        <f t="shared" si="34"/>
        <v>17.099999999999994</v>
      </c>
      <c r="M44" s="25">
        <v>39932</v>
      </c>
      <c r="N44" s="25">
        <f t="shared" si="35"/>
        <v>12299.056</v>
      </c>
      <c r="O44" s="25">
        <f t="shared" si="36"/>
        <v>1836.8719999999998</v>
      </c>
      <c r="P44" s="25">
        <f t="shared" si="37"/>
        <v>1597.28</v>
      </c>
      <c r="Q44" s="25">
        <f t="shared" si="38"/>
        <v>3194.56</v>
      </c>
      <c r="R44" s="25">
        <f t="shared" si="39"/>
        <v>3034.8320000000003</v>
      </c>
      <c r="S44" s="43" t="s">
        <v>69</v>
      </c>
      <c r="T44" s="25">
        <f t="shared" si="40"/>
        <v>2755.308</v>
      </c>
      <c r="U44" s="25">
        <f t="shared" si="41"/>
        <v>159.72800000000001</v>
      </c>
      <c r="V44" s="25">
        <f t="shared" si="42"/>
        <v>2236.192</v>
      </c>
      <c r="W44" s="25">
        <f t="shared" si="43"/>
        <v>6149.5280000000002</v>
      </c>
      <c r="X44" s="25">
        <f t="shared" si="44"/>
        <v>6828.3719999999976</v>
      </c>
      <c r="Y44" s="25">
        <v>155779</v>
      </c>
      <c r="Z44" s="44">
        <f t="shared" si="24"/>
        <v>7.8951951161581473</v>
      </c>
      <c r="AA44" s="44">
        <f t="shared" si="25"/>
        <v>1.1791525173482946</v>
      </c>
      <c r="AB44" s="44">
        <f t="shared" si="26"/>
        <v>1.0253500150854737</v>
      </c>
      <c r="AC44" s="44">
        <f t="shared" si="27"/>
        <v>2.0507000301709475</v>
      </c>
      <c r="AD44" s="44">
        <f t="shared" si="28"/>
        <v>1.9481650286623999</v>
      </c>
      <c r="AE44" s="44"/>
      <c r="AF44" s="44">
        <f t="shared" si="29"/>
        <v>1.7687287760224419</v>
      </c>
      <c r="AG44" s="44">
        <f t="shared" si="30"/>
        <v>0.10253500150854737</v>
      </c>
      <c r="AH44" s="44">
        <f t="shared" si="31"/>
        <v>1.4354900211196633</v>
      </c>
      <c r="AI44" s="44">
        <f t="shared" si="32"/>
        <v>3.9475975580790736</v>
      </c>
      <c r="AJ44" s="44">
        <f t="shared" si="33"/>
        <v>4.3833713144903976</v>
      </c>
      <c r="AK44" s="90">
        <f t="shared" si="45"/>
        <v>25.736285378645388</v>
      </c>
    </row>
    <row r="45" spans="1:37">
      <c r="A45" s="13">
        <v>1936</v>
      </c>
      <c r="B45" s="88">
        <v>30</v>
      </c>
      <c r="C45" s="88">
        <v>4.2</v>
      </c>
      <c r="D45" s="88">
        <v>3.2</v>
      </c>
      <c r="E45" s="88">
        <v>7.8</v>
      </c>
      <c r="F45" s="88">
        <v>4.4000000000000004</v>
      </c>
      <c r="G45" s="89" t="s">
        <v>69</v>
      </c>
      <c r="H45" s="88">
        <v>6.6</v>
      </c>
      <c r="I45" s="91" t="s">
        <v>142</v>
      </c>
      <c r="J45" s="88">
        <v>4.5</v>
      </c>
      <c r="K45" s="88">
        <v>12.9</v>
      </c>
      <c r="L45" s="88">
        <f t="shared" si="34"/>
        <v>26.399999999999991</v>
      </c>
      <c r="M45" s="25">
        <v>43596</v>
      </c>
      <c r="N45" s="25">
        <f t="shared" si="35"/>
        <v>13078.8</v>
      </c>
      <c r="O45" s="25">
        <f t="shared" si="36"/>
        <v>1831.0320000000002</v>
      </c>
      <c r="P45" s="25">
        <f t="shared" si="37"/>
        <v>1395.0720000000001</v>
      </c>
      <c r="Q45" s="25">
        <f t="shared" si="38"/>
        <v>3400.4879999999998</v>
      </c>
      <c r="R45" s="25">
        <f t="shared" si="39"/>
        <v>1918.2240000000002</v>
      </c>
      <c r="S45" s="43" t="s">
        <v>69</v>
      </c>
      <c r="T45" s="25">
        <f t="shared" si="40"/>
        <v>2877.3359999999998</v>
      </c>
      <c r="U45" s="25">
        <f t="shared" si="41"/>
        <v>130.78799999999998</v>
      </c>
      <c r="V45" s="25">
        <f t="shared" si="42"/>
        <v>1961.82</v>
      </c>
      <c r="W45" s="25">
        <f t="shared" si="43"/>
        <v>5623.884</v>
      </c>
      <c r="X45" s="25">
        <f t="shared" si="44"/>
        <v>11509.343999999997</v>
      </c>
      <c r="Y45" s="25">
        <v>132143</v>
      </c>
      <c r="Z45" s="44">
        <f t="shared" si="24"/>
        <v>9.8974595703139787</v>
      </c>
      <c r="AA45" s="44">
        <f t="shared" si="25"/>
        <v>1.3856443398439571</v>
      </c>
      <c r="AB45" s="44">
        <f t="shared" si="26"/>
        <v>1.0557290208334911</v>
      </c>
      <c r="AC45" s="44">
        <f t="shared" si="27"/>
        <v>2.5733394882816341</v>
      </c>
      <c r="AD45" s="44">
        <f t="shared" si="28"/>
        <v>1.4516274036460504</v>
      </c>
      <c r="AE45" s="44"/>
      <c r="AF45" s="44">
        <f t="shared" si="29"/>
        <v>2.1774411054690752</v>
      </c>
      <c r="AG45" s="44">
        <f t="shared" si="30"/>
        <v>9.8974595703139767E-2</v>
      </c>
      <c r="AH45" s="44">
        <f t="shared" si="31"/>
        <v>1.4846189355470967</v>
      </c>
      <c r="AI45" s="44">
        <f t="shared" si="32"/>
        <v>4.255907615235011</v>
      </c>
      <c r="AJ45" s="44">
        <f t="shared" si="33"/>
        <v>8.7097644218762991</v>
      </c>
      <c r="AK45" s="90">
        <f t="shared" si="45"/>
        <v>33.090506496749732</v>
      </c>
    </row>
    <row r="46" spans="1:37">
      <c r="A46" s="13">
        <v>1935</v>
      </c>
      <c r="B46" s="88">
        <v>18.399999999999999</v>
      </c>
      <c r="C46" s="88">
        <v>2.4</v>
      </c>
      <c r="D46" s="88">
        <v>2</v>
      </c>
      <c r="E46" s="88">
        <v>5.3</v>
      </c>
      <c r="F46" s="88">
        <v>4.7</v>
      </c>
      <c r="G46" s="89" t="s">
        <v>69</v>
      </c>
      <c r="H46" s="88">
        <v>2.7</v>
      </c>
      <c r="I46" s="91" t="s">
        <v>102</v>
      </c>
      <c r="J46" s="88">
        <v>2.8</v>
      </c>
      <c r="K46" s="88">
        <v>7.7</v>
      </c>
      <c r="L46" s="88">
        <f t="shared" si="34"/>
        <v>54</v>
      </c>
      <c r="M46" s="25">
        <v>65680</v>
      </c>
      <c r="N46" s="25">
        <f t="shared" si="35"/>
        <v>12085.12</v>
      </c>
      <c r="O46" s="25">
        <f t="shared" si="36"/>
        <v>1576.32</v>
      </c>
      <c r="P46" s="25">
        <f t="shared" si="37"/>
        <v>1313.6</v>
      </c>
      <c r="Q46" s="25">
        <f t="shared" si="38"/>
        <v>3481.04</v>
      </c>
      <c r="R46" s="25">
        <f t="shared" si="39"/>
        <v>3086.96</v>
      </c>
      <c r="S46" s="43" t="s">
        <v>69</v>
      </c>
      <c r="T46" s="25">
        <f t="shared" si="40"/>
        <v>1773.36</v>
      </c>
      <c r="U46" s="25">
        <f t="shared" si="41"/>
        <v>131.36000000000001</v>
      </c>
      <c r="V46" s="25">
        <f t="shared" si="42"/>
        <v>1839.04</v>
      </c>
      <c r="W46" s="25">
        <f t="shared" si="43"/>
        <v>5057.3599999999997</v>
      </c>
      <c r="X46" s="25">
        <f t="shared" si="44"/>
        <v>35467.199999999997</v>
      </c>
      <c r="Y46" s="25">
        <v>121785</v>
      </c>
      <c r="Z46" s="44">
        <f t="shared" si="24"/>
        <v>9.9233238904627008</v>
      </c>
      <c r="AA46" s="44">
        <f t="shared" si="25"/>
        <v>1.2943465944081785</v>
      </c>
      <c r="AB46" s="44">
        <f t="shared" si="26"/>
        <v>1.0786221620068153</v>
      </c>
      <c r="AC46" s="44">
        <f t="shared" si="27"/>
        <v>2.8583487293180605</v>
      </c>
      <c r="AD46" s="44">
        <f t="shared" si="28"/>
        <v>2.5347620807160158</v>
      </c>
      <c r="AE46" s="44"/>
      <c r="AF46" s="44">
        <f t="shared" si="29"/>
        <v>1.4561399187092006</v>
      </c>
      <c r="AG46" s="44">
        <f t="shared" si="30"/>
        <v>0.10786221620068154</v>
      </c>
      <c r="AH46" s="44">
        <f t="shared" si="31"/>
        <v>1.5100710268095414</v>
      </c>
      <c r="AI46" s="44">
        <f t="shared" si="32"/>
        <v>4.1526953237262383</v>
      </c>
      <c r="AJ46" s="44">
        <f t="shared" si="33"/>
        <v>29.122798374184008</v>
      </c>
      <c r="AK46" s="90">
        <f t="shared" si="45"/>
        <v>54.038970316541437</v>
      </c>
    </row>
    <row r="47" spans="1:37">
      <c r="A47" s="13">
        <v>1934</v>
      </c>
      <c r="B47" s="88">
        <v>22.9</v>
      </c>
      <c r="C47" s="88">
        <v>6.9</v>
      </c>
      <c r="D47" s="88">
        <v>5.4</v>
      </c>
      <c r="E47" s="88">
        <v>8.5</v>
      </c>
      <c r="F47" s="88">
        <v>10.9</v>
      </c>
      <c r="G47" s="89" t="s">
        <v>69</v>
      </c>
      <c r="H47" s="88">
        <v>6.1</v>
      </c>
      <c r="I47" s="88">
        <v>0.7</v>
      </c>
      <c r="J47" s="88">
        <v>7.4</v>
      </c>
      <c r="K47" s="88">
        <v>21.3</v>
      </c>
      <c r="L47" s="88">
        <f t="shared" si="34"/>
        <v>9.9000000000000057</v>
      </c>
      <c r="M47" s="25">
        <v>23233</v>
      </c>
      <c r="N47" s="25">
        <f t="shared" si="35"/>
        <v>5320.357</v>
      </c>
      <c r="O47" s="25">
        <f t="shared" si="36"/>
        <v>1603.0770000000002</v>
      </c>
      <c r="P47" s="25">
        <f t="shared" si="37"/>
        <v>1254.5820000000001</v>
      </c>
      <c r="Q47" s="25">
        <f t="shared" si="38"/>
        <v>1974.8050000000001</v>
      </c>
      <c r="R47" s="25">
        <f t="shared" si="39"/>
        <v>2532.3969999999999</v>
      </c>
      <c r="S47" s="43" t="s">
        <v>69</v>
      </c>
      <c r="T47" s="25">
        <f t="shared" si="40"/>
        <v>1417.213</v>
      </c>
      <c r="U47" s="25">
        <f t="shared" si="41"/>
        <v>162.63099999999997</v>
      </c>
      <c r="V47" s="25">
        <f t="shared" si="42"/>
        <v>1719.2420000000002</v>
      </c>
      <c r="W47" s="25">
        <f t="shared" si="43"/>
        <v>4948.6289999999999</v>
      </c>
      <c r="X47" s="25">
        <f t="shared" si="44"/>
        <v>2300.0670000000014</v>
      </c>
      <c r="Y47" s="25">
        <v>108070</v>
      </c>
      <c r="Z47" s="44">
        <f t="shared" si="24"/>
        <v>4.9230656056259825</v>
      </c>
      <c r="AA47" s="44">
        <f t="shared" si="25"/>
        <v>1.483369112612196</v>
      </c>
      <c r="AB47" s="44">
        <f t="shared" si="26"/>
        <v>1.1608975663921532</v>
      </c>
      <c r="AC47" s="44">
        <f t="shared" si="27"/>
        <v>1.8273387619135746</v>
      </c>
      <c r="AD47" s="44">
        <f t="shared" si="28"/>
        <v>2.3432932358656426</v>
      </c>
      <c r="AE47" s="44"/>
      <c r="AF47" s="44">
        <f t="shared" si="29"/>
        <v>1.3113842879615063</v>
      </c>
      <c r="AG47" s="44">
        <f t="shared" si="30"/>
        <v>0.15048672156935317</v>
      </c>
      <c r="AH47" s="44">
        <f t="shared" si="31"/>
        <v>1.5908596280188767</v>
      </c>
      <c r="AI47" s="44">
        <f t="shared" si="32"/>
        <v>4.5790959563246041</v>
      </c>
      <c r="AJ47" s="44">
        <f t="shared" si="33"/>
        <v>2.128312205052282</v>
      </c>
      <c r="AK47" s="90">
        <f t="shared" si="45"/>
        <v>21.498103081336168</v>
      </c>
    </row>
    <row r="48" spans="1:37">
      <c r="A48" s="13">
        <v>1933</v>
      </c>
      <c r="B48" s="88">
        <v>16.8</v>
      </c>
      <c r="C48" s="88">
        <v>6.1</v>
      </c>
      <c r="D48" s="88">
        <v>4.7</v>
      </c>
      <c r="E48" s="88">
        <v>7.9</v>
      </c>
      <c r="F48" s="88">
        <v>9.1</v>
      </c>
      <c r="G48" s="89" t="s">
        <v>69</v>
      </c>
      <c r="H48" s="88">
        <v>5.8</v>
      </c>
      <c r="I48" s="91" t="s">
        <v>87</v>
      </c>
      <c r="J48" s="88">
        <v>6.4</v>
      </c>
      <c r="K48" s="88">
        <v>27</v>
      </c>
      <c r="L48" s="88">
        <f t="shared" si="34"/>
        <v>16.200000000000003</v>
      </c>
      <c r="M48" s="25">
        <v>27219</v>
      </c>
      <c r="N48" s="25">
        <f t="shared" si="35"/>
        <v>4572.7920000000004</v>
      </c>
      <c r="O48" s="25">
        <f t="shared" si="36"/>
        <v>1660.3589999999999</v>
      </c>
      <c r="P48" s="25">
        <f t="shared" si="37"/>
        <v>1279.2930000000001</v>
      </c>
      <c r="Q48" s="25">
        <f t="shared" si="38"/>
        <v>2150.3009999999999</v>
      </c>
      <c r="R48" s="25">
        <f t="shared" si="39"/>
        <v>2476.9290000000001</v>
      </c>
      <c r="S48" s="43" t="s">
        <v>69</v>
      </c>
      <c r="T48" s="25">
        <f t="shared" si="40"/>
        <v>1578.7019999999998</v>
      </c>
      <c r="U48" s="25">
        <f t="shared" si="41"/>
        <v>163.31399999999999</v>
      </c>
      <c r="V48" s="25">
        <f t="shared" si="42"/>
        <v>1742.0160000000001</v>
      </c>
      <c r="W48" s="25">
        <f t="shared" si="43"/>
        <v>7349.13</v>
      </c>
      <c r="X48" s="25">
        <f t="shared" si="44"/>
        <v>4409.478000000001</v>
      </c>
      <c r="Y48" s="25">
        <v>107536</v>
      </c>
      <c r="Z48" s="44">
        <f t="shared" si="24"/>
        <v>4.25233596191043</v>
      </c>
      <c r="AA48" s="44">
        <f t="shared" si="25"/>
        <v>1.5440029385508109</v>
      </c>
      <c r="AB48" s="44">
        <f t="shared" si="26"/>
        <v>1.1896416083916086</v>
      </c>
      <c r="AC48" s="44">
        <f t="shared" si="27"/>
        <v>1.9996103630412141</v>
      </c>
      <c r="AD48" s="44">
        <f t="shared" si="28"/>
        <v>2.3033486460348165</v>
      </c>
      <c r="AE48" s="44"/>
      <c r="AF48" s="44">
        <f t="shared" si="29"/>
        <v>1.4680683678024102</v>
      </c>
      <c r="AG48" s="44">
        <f t="shared" si="30"/>
        <v>0.15186914149680106</v>
      </c>
      <c r="AH48" s="44">
        <f t="shared" si="31"/>
        <v>1.6199375092992114</v>
      </c>
      <c r="AI48" s="44">
        <f t="shared" si="32"/>
        <v>6.8341113673560479</v>
      </c>
      <c r="AJ48" s="44">
        <f t="shared" si="33"/>
        <v>4.1004668204136303</v>
      </c>
      <c r="AK48" s="90">
        <f t="shared" si="45"/>
        <v>25.46339272429698</v>
      </c>
    </row>
    <row r="49" spans="1:37">
      <c r="A49" s="13">
        <v>1932</v>
      </c>
      <c r="B49" s="88">
        <v>21.9</v>
      </c>
      <c r="C49" s="88">
        <v>6.9</v>
      </c>
      <c r="D49" s="88">
        <v>5.8</v>
      </c>
      <c r="E49" s="88">
        <v>9.5</v>
      </c>
      <c r="F49" s="88">
        <v>9.9</v>
      </c>
      <c r="G49" s="89" t="s">
        <v>69</v>
      </c>
      <c r="H49" s="88">
        <v>6.9</v>
      </c>
      <c r="I49" s="91" t="s">
        <v>126</v>
      </c>
      <c r="J49" s="88">
        <v>7.9</v>
      </c>
      <c r="K49" s="88">
        <v>2.2999999999999998</v>
      </c>
      <c r="L49" s="88">
        <f t="shared" si="34"/>
        <v>28.900000000000006</v>
      </c>
      <c r="M49" s="25">
        <v>23037</v>
      </c>
      <c r="N49" s="25">
        <f t="shared" si="35"/>
        <v>5045.1030000000001</v>
      </c>
      <c r="O49" s="25">
        <f t="shared" si="36"/>
        <v>1589.5530000000001</v>
      </c>
      <c r="P49" s="25">
        <f t="shared" si="37"/>
        <v>1336.146</v>
      </c>
      <c r="Q49" s="25">
        <f t="shared" si="38"/>
        <v>2188.5149999999999</v>
      </c>
      <c r="R49" s="25">
        <f t="shared" si="39"/>
        <v>2280.663</v>
      </c>
      <c r="S49" s="43" t="s">
        <v>69</v>
      </c>
      <c r="T49" s="25">
        <f t="shared" si="40"/>
        <v>1589.5530000000001</v>
      </c>
      <c r="U49" s="25">
        <f t="shared" si="41"/>
        <v>184.29600000000002</v>
      </c>
      <c r="V49" s="25">
        <f t="shared" si="42"/>
        <v>1819.9230000000002</v>
      </c>
      <c r="W49" s="25">
        <f t="shared" si="43"/>
        <v>529.851</v>
      </c>
      <c r="X49" s="25">
        <f t="shared" si="44"/>
        <v>6657.693000000002</v>
      </c>
      <c r="Y49" s="25">
        <v>114989</v>
      </c>
      <c r="Z49" s="44">
        <f t="shared" si="24"/>
        <v>4.3874657575942049</v>
      </c>
      <c r="AA49" s="44">
        <f t="shared" si="25"/>
        <v>1.3823522249954345</v>
      </c>
      <c r="AB49" s="44">
        <f t="shared" si="26"/>
        <v>1.1619772326048579</v>
      </c>
      <c r="AC49" s="44">
        <f t="shared" si="27"/>
        <v>1.9032385706458879</v>
      </c>
      <c r="AD49" s="44">
        <f t="shared" si="28"/>
        <v>1.9833749315151883</v>
      </c>
      <c r="AE49" s="44"/>
      <c r="AF49" s="44">
        <f t="shared" si="29"/>
        <v>1.3823522249954345</v>
      </c>
      <c r="AG49" s="44">
        <f t="shared" si="30"/>
        <v>0.1602727217386011</v>
      </c>
      <c r="AH49" s="44">
        <f t="shared" si="31"/>
        <v>1.5826931271686859</v>
      </c>
      <c r="AI49" s="44">
        <f t="shared" si="32"/>
        <v>0.46078407499847812</v>
      </c>
      <c r="AJ49" s="44">
        <f t="shared" si="33"/>
        <v>5.7898520728069656</v>
      </c>
      <c r="AK49" s="90">
        <f t="shared" si="45"/>
        <v>20.194362939063737</v>
      </c>
    </row>
    <row r="50" spans="1:37">
      <c r="A50" s="13">
        <v>1931</v>
      </c>
      <c r="B50" s="88">
        <v>20.7</v>
      </c>
      <c r="C50" s="88">
        <v>7.5</v>
      </c>
      <c r="D50" s="92">
        <v>5.3</v>
      </c>
      <c r="E50" s="88">
        <v>10.199999999999999</v>
      </c>
      <c r="F50" s="88">
        <v>9.9</v>
      </c>
      <c r="G50" s="89" t="s">
        <v>69</v>
      </c>
      <c r="H50" s="88">
        <v>6.2</v>
      </c>
      <c r="I50" s="91" t="s">
        <v>85</v>
      </c>
      <c r="J50" s="88">
        <v>6.5</v>
      </c>
      <c r="K50" s="88">
        <v>19.8</v>
      </c>
      <c r="L50" s="88">
        <f t="shared" si="34"/>
        <v>13.899999999999991</v>
      </c>
      <c r="M50" s="25">
        <v>24337</v>
      </c>
      <c r="N50" s="25">
        <f t="shared" si="35"/>
        <v>5037.759</v>
      </c>
      <c r="O50" s="25">
        <f t="shared" si="36"/>
        <v>1825.2750000000001</v>
      </c>
      <c r="P50" s="25">
        <f t="shared" si="37"/>
        <v>1289.8609999999999</v>
      </c>
      <c r="Q50" s="25">
        <f t="shared" si="38"/>
        <v>2482.3739999999998</v>
      </c>
      <c r="R50" s="25">
        <f t="shared" si="39"/>
        <v>2409.3630000000003</v>
      </c>
      <c r="S50" s="43" t="s">
        <v>69</v>
      </c>
      <c r="T50" s="25">
        <f t="shared" si="40"/>
        <v>1508.894</v>
      </c>
      <c r="U50" s="25">
        <f t="shared" si="41"/>
        <v>219.03299999999999</v>
      </c>
      <c r="V50" s="25">
        <f t="shared" si="42"/>
        <v>1581.905</v>
      </c>
      <c r="W50" s="25">
        <f t="shared" si="43"/>
        <v>4818.7260000000006</v>
      </c>
      <c r="X50" s="25">
        <f t="shared" si="44"/>
        <v>3382.842999999998</v>
      </c>
      <c r="Y50" s="25">
        <v>118343</v>
      </c>
      <c r="Z50" s="44">
        <f t="shared" si="24"/>
        <v>4.2569133789070754</v>
      </c>
      <c r="AA50" s="44">
        <f t="shared" si="25"/>
        <v>1.5423599198938678</v>
      </c>
      <c r="AB50" s="44">
        <f t="shared" si="26"/>
        <v>1.0899343433916666</v>
      </c>
      <c r="AC50" s="44">
        <f t="shared" si="27"/>
        <v>2.09760949105566</v>
      </c>
      <c r="AD50" s="44">
        <f t="shared" si="28"/>
        <v>2.0359150942599058</v>
      </c>
      <c r="AE50" s="44"/>
      <c r="AF50" s="44">
        <f t="shared" si="29"/>
        <v>1.2750175337789307</v>
      </c>
      <c r="AG50" s="44">
        <f t="shared" si="30"/>
        <v>0.18508319038726415</v>
      </c>
      <c r="AH50" s="44">
        <f t="shared" si="31"/>
        <v>1.3367119305746855</v>
      </c>
      <c r="AI50" s="44">
        <f t="shared" si="32"/>
        <v>4.0718301885198116</v>
      </c>
      <c r="AJ50" s="44">
        <f t="shared" si="33"/>
        <v>2.8585070515366335</v>
      </c>
      <c r="AK50" s="90">
        <f t="shared" si="45"/>
        <v>20.7498821223055</v>
      </c>
    </row>
    <row r="51" spans="1:37">
      <c r="A51" s="13">
        <v>1930</v>
      </c>
      <c r="B51" s="88">
        <v>19.100000000000001</v>
      </c>
      <c r="C51" s="88">
        <v>7</v>
      </c>
      <c r="D51" s="88">
        <v>5.5</v>
      </c>
      <c r="E51" s="88">
        <v>5.8</v>
      </c>
      <c r="F51" s="88">
        <v>8.5</v>
      </c>
      <c r="G51" s="89" t="s">
        <v>69</v>
      </c>
      <c r="H51" s="88">
        <v>6.2</v>
      </c>
      <c r="I51" s="91" t="s">
        <v>85</v>
      </c>
      <c r="J51" s="88">
        <v>6.1</v>
      </c>
      <c r="K51" s="88">
        <v>18.899999999999999</v>
      </c>
      <c r="L51" s="88">
        <f t="shared" si="34"/>
        <v>22.900000000000006</v>
      </c>
      <c r="M51" s="25">
        <v>25076</v>
      </c>
      <c r="N51" s="25">
        <f t="shared" si="35"/>
        <v>4789.5160000000005</v>
      </c>
      <c r="O51" s="25">
        <f t="shared" si="36"/>
        <v>1755.32</v>
      </c>
      <c r="P51" s="25">
        <f t="shared" si="37"/>
        <v>1379.18</v>
      </c>
      <c r="Q51" s="25">
        <f t="shared" si="38"/>
        <v>1454.4079999999999</v>
      </c>
      <c r="R51" s="25">
        <f t="shared" si="39"/>
        <v>2131.46</v>
      </c>
      <c r="S51" s="43" t="s">
        <v>69</v>
      </c>
      <c r="T51" s="25">
        <f t="shared" si="40"/>
        <v>1554.7120000000002</v>
      </c>
      <c r="U51" s="25">
        <f t="shared" si="41"/>
        <v>225.68400000000003</v>
      </c>
      <c r="V51" s="25">
        <f t="shared" si="42"/>
        <v>1529.6359999999997</v>
      </c>
      <c r="W51" s="25">
        <f t="shared" si="43"/>
        <v>4739.3639999999996</v>
      </c>
      <c r="X51" s="25">
        <f t="shared" si="44"/>
        <v>5742.4040000000014</v>
      </c>
      <c r="Y51" s="25">
        <v>130813</v>
      </c>
      <c r="Z51" s="44">
        <f t="shared" si="24"/>
        <v>3.6613455849189305</v>
      </c>
      <c r="AA51" s="44">
        <f t="shared" si="25"/>
        <v>1.3418544028498696</v>
      </c>
      <c r="AB51" s="44">
        <f t="shared" si="26"/>
        <v>1.0543141736677548</v>
      </c>
      <c r="AC51" s="44">
        <f t="shared" si="27"/>
        <v>1.1118222195041776</v>
      </c>
      <c r="AD51" s="44">
        <f t="shared" si="28"/>
        <v>1.6293946320319845</v>
      </c>
      <c r="AE51" s="44"/>
      <c r="AF51" s="44">
        <f t="shared" si="29"/>
        <v>1.1884996139527417</v>
      </c>
      <c r="AG51" s="44">
        <f t="shared" si="30"/>
        <v>0.17252413750926895</v>
      </c>
      <c r="AH51" s="44">
        <f t="shared" si="31"/>
        <v>1.1693302653406006</v>
      </c>
      <c r="AI51" s="44">
        <f t="shared" si="32"/>
        <v>3.6230068876946477</v>
      </c>
      <c r="AJ51" s="44">
        <f t="shared" si="33"/>
        <v>4.3897808321802891</v>
      </c>
      <c r="AK51" s="90">
        <f t="shared" si="45"/>
        <v>19.341872749650264</v>
      </c>
    </row>
    <row r="52" spans="1:37">
      <c r="A52" s="13">
        <v>1929</v>
      </c>
      <c r="B52" s="88">
        <v>22.2</v>
      </c>
      <c r="C52" s="88">
        <v>8.6</v>
      </c>
      <c r="D52" s="88">
        <v>6.4</v>
      </c>
      <c r="E52" s="88">
        <v>6.2</v>
      </c>
      <c r="F52" s="88">
        <v>9.5</v>
      </c>
      <c r="G52" s="89" t="s">
        <v>69</v>
      </c>
      <c r="H52" s="88">
        <v>7.2</v>
      </c>
      <c r="I52" s="88">
        <v>1.1000000000000001</v>
      </c>
      <c r="J52" s="88">
        <v>6.9</v>
      </c>
      <c r="K52" s="88">
        <v>21.1</v>
      </c>
      <c r="L52" s="88">
        <f t="shared" si="34"/>
        <v>10.799999999999983</v>
      </c>
      <c r="M52" s="25">
        <v>21869</v>
      </c>
      <c r="N52" s="25">
        <f t="shared" si="35"/>
        <v>4854.9179999999997</v>
      </c>
      <c r="O52" s="25">
        <f t="shared" si="36"/>
        <v>1880.7339999999999</v>
      </c>
      <c r="P52" s="25">
        <f t="shared" si="37"/>
        <v>1399.616</v>
      </c>
      <c r="Q52" s="25">
        <f t="shared" si="38"/>
        <v>1355.8780000000002</v>
      </c>
      <c r="R52" s="25">
        <f t="shared" si="39"/>
        <v>2077.5549999999998</v>
      </c>
      <c r="S52" s="43" t="s">
        <v>69</v>
      </c>
      <c r="T52" s="25">
        <f t="shared" si="40"/>
        <v>1574.5680000000002</v>
      </c>
      <c r="U52" s="25">
        <f t="shared" si="41"/>
        <v>240.55900000000003</v>
      </c>
      <c r="V52" s="25">
        <f t="shared" si="42"/>
        <v>1508.961</v>
      </c>
      <c r="W52" s="25">
        <f t="shared" si="43"/>
        <v>4614.3590000000004</v>
      </c>
      <c r="X52" s="25">
        <f t="shared" si="44"/>
        <v>2361.8519999999962</v>
      </c>
      <c r="Y52" s="25">
        <v>145742</v>
      </c>
      <c r="Z52" s="44">
        <f t="shared" si="24"/>
        <v>3.3311728945671115</v>
      </c>
      <c r="AA52" s="44">
        <f t="shared" si="25"/>
        <v>1.2904543645620343</v>
      </c>
      <c r="AB52" s="44">
        <f t="shared" si="26"/>
        <v>0.96033813176709537</v>
      </c>
      <c r="AC52" s="44">
        <f t="shared" si="27"/>
        <v>0.93032756514937365</v>
      </c>
      <c r="AD52" s="44">
        <f t="shared" si="28"/>
        <v>1.4255019143417818</v>
      </c>
      <c r="AE52" s="44"/>
      <c r="AF52" s="44">
        <f t="shared" si="29"/>
        <v>1.0803803982379823</v>
      </c>
      <c r="AG52" s="44">
        <f t="shared" si="30"/>
        <v>0.16505811639746951</v>
      </c>
      <c r="AH52" s="44">
        <f t="shared" si="31"/>
        <v>1.0353645483113996</v>
      </c>
      <c r="AI52" s="44">
        <f t="shared" si="32"/>
        <v>3.1661147781696424</v>
      </c>
      <c r="AJ52" s="44">
        <f t="shared" si="33"/>
        <v>1.6205705973569708</v>
      </c>
      <c r="AK52" s="90">
        <f t="shared" si="45"/>
        <v>15.005283308860861</v>
      </c>
    </row>
    <row r="53" spans="1:37">
      <c r="A53" s="13">
        <v>1928</v>
      </c>
      <c r="B53" s="88">
        <v>17.3</v>
      </c>
      <c r="C53" s="88">
        <v>10.8</v>
      </c>
      <c r="D53" s="88">
        <v>5.6</v>
      </c>
      <c r="E53" s="88">
        <v>6.8</v>
      </c>
      <c r="F53" s="88">
        <v>10.7</v>
      </c>
      <c r="G53" s="89" t="s">
        <v>69</v>
      </c>
      <c r="H53" s="88">
        <v>6.8</v>
      </c>
      <c r="I53" s="88">
        <v>1.3</v>
      </c>
      <c r="J53" s="88">
        <v>6</v>
      </c>
      <c r="K53" s="88">
        <v>23.3</v>
      </c>
      <c r="L53" s="88">
        <f t="shared" si="34"/>
        <v>11.400000000000006</v>
      </c>
      <c r="M53" s="25">
        <v>25960</v>
      </c>
      <c r="N53" s="25">
        <f t="shared" si="35"/>
        <v>4491.08</v>
      </c>
      <c r="O53" s="25">
        <f t="shared" si="36"/>
        <v>2803.68</v>
      </c>
      <c r="P53" s="25">
        <f t="shared" si="37"/>
        <v>1453.76</v>
      </c>
      <c r="Q53" s="25">
        <f t="shared" si="38"/>
        <v>1765.28</v>
      </c>
      <c r="R53" s="25">
        <f t="shared" si="39"/>
        <v>2777.72</v>
      </c>
      <c r="S53" s="43" t="s">
        <v>69</v>
      </c>
      <c r="T53" s="25">
        <f t="shared" si="40"/>
        <v>1765.28</v>
      </c>
      <c r="U53" s="25">
        <f t="shared" si="41"/>
        <v>337.48</v>
      </c>
      <c r="V53" s="25">
        <f t="shared" si="42"/>
        <v>1557.6</v>
      </c>
      <c r="W53" s="25">
        <f t="shared" si="43"/>
        <v>6048.68</v>
      </c>
      <c r="X53" s="25">
        <f t="shared" si="44"/>
        <v>2959.4400000000019</v>
      </c>
      <c r="Y53" s="25">
        <v>145810</v>
      </c>
      <c r="Z53" s="44">
        <f t="shared" si="24"/>
        <v>3.0800905287703175</v>
      </c>
      <c r="AA53" s="44">
        <f t="shared" si="25"/>
        <v>1.9228310815444758</v>
      </c>
      <c r="AB53" s="44">
        <f t="shared" si="26"/>
        <v>0.99702352376380221</v>
      </c>
      <c r="AC53" s="44">
        <f t="shared" si="27"/>
        <v>1.2106714217131884</v>
      </c>
      <c r="AD53" s="44">
        <f t="shared" si="28"/>
        <v>1.9050270900486934</v>
      </c>
      <c r="AE53" s="44"/>
      <c r="AF53" s="44">
        <f t="shared" si="29"/>
        <v>1.2106714217131884</v>
      </c>
      <c r="AG53" s="44">
        <f t="shared" si="30"/>
        <v>0.23145188944516837</v>
      </c>
      <c r="AH53" s="44">
        <f t="shared" si="31"/>
        <v>1.0682394897469309</v>
      </c>
      <c r="AI53" s="44">
        <f t="shared" si="32"/>
        <v>4.1483300185172487</v>
      </c>
      <c r="AJ53" s="44">
        <f t="shared" si="33"/>
        <v>2.0296550305191698</v>
      </c>
      <c r="AK53" s="90">
        <f t="shared" si="45"/>
        <v>17.803991495782185</v>
      </c>
    </row>
    <row r="54" spans="1:37">
      <c r="A54" s="13">
        <v>1927</v>
      </c>
      <c r="B54" s="88">
        <v>15.1</v>
      </c>
      <c r="C54" s="88">
        <v>9.6</v>
      </c>
      <c r="D54" s="88">
        <v>4.8</v>
      </c>
      <c r="E54" s="88">
        <v>6</v>
      </c>
      <c r="F54" s="88">
        <v>9.1999999999999993</v>
      </c>
      <c r="G54" s="89" t="s">
        <v>69</v>
      </c>
      <c r="H54" s="88">
        <v>5.5</v>
      </c>
      <c r="I54" s="91" t="s">
        <v>85</v>
      </c>
      <c r="J54" s="88">
        <v>5.0999999999999996</v>
      </c>
      <c r="K54" s="88">
        <v>16.5</v>
      </c>
      <c r="L54" s="88">
        <f t="shared" si="34"/>
        <v>28.199999999999989</v>
      </c>
      <c r="M54" s="25">
        <v>29396</v>
      </c>
      <c r="N54" s="25">
        <f t="shared" si="35"/>
        <v>4438.7959999999994</v>
      </c>
      <c r="O54" s="25">
        <f t="shared" si="36"/>
        <v>2822.0159999999996</v>
      </c>
      <c r="P54" s="25">
        <f t="shared" si="37"/>
        <v>1411.0079999999998</v>
      </c>
      <c r="Q54" s="25">
        <f t="shared" si="38"/>
        <v>1763.76</v>
      </c>
      <c r="R54" s="25">
        <f t="shared" si="39"/>
        <v>2704.4319999999993</v>
      </c>
      <c r="S54" s="43" t="s">
        <v>69</v>
      </c>
      <c r="T54" s="25">
        <f t="shared" si="40"/>
        <v>1616.78</v>
      </c>
      <c r="U54" s="25">
        <f t="shared" si="41"/>
        <v>264.56400000000002</v>
      </c>
      <c r="V54" s="25">
        <f t="shared" si="42"/>
        <v>1499.1959999999997</v>
      </c>
      <c r="W54" s="25">
        <f t="shared" si="43"/>
        <v>4850.34</v>
      </c>
      <c r="X54" s="25">
        <f t="shared" si="44"/>
        <v>8289.6719999999968</v>
      </c>
      <c r="Y54" s="25">
        <v>145818</v>
      </c>
      <c r="Z54" s="44">
        <f t="shared" si="24"/>
        <v>3.044065890356471</v>
      </c>
      <c r="AA54" s="44">
        <f t="shared" si="25"/>
        <v>1.9353001687034521</v>
      </c>
      <c r="AB54" s="44">
        <f t="shared" si="26"/>
        <v>0.96765008435172606</v>
      </c>
      <c r="AC54" s="44">
        <f t="shared" si="27"/>
        <v>1.2095626054396575</v>
      </c>
      <c r="AD54" s="44">
        <f t="shared" si="28"/>
        <v>1.8546626616741415</v>
      </c>
      <c r="AE54" s="44"/>
      <c r="AF54" s="44">
        <f t="shared" si="29"/>
        <v>1.1087657216530196</v>
      </c>
      <c r="AG54" s="44">
        <f t="shared" si="30"/>
        <v>0.18143439081594867</v>
      </c>
      <c r="AH54" s="44">
        <f t="shared" si="31"/>
        <v>1.028128214623709</v>
      </c>
      <c r="AI54" s="44">
        <f t="shared" si="32"/>
        <v>3.3262971649590587</v>
      </c>
      <c r="AJ54" s="44">
        <f t="shared" si="33"/>
        <v>5.6849442455663892</v>
      </c>
      <c r="AK54" s="90">
        <f t="shared" si="45"/>
        <v>20.340811148143572</v>
      </c>
    </row>
    <row r="55" spans="1:37">
      <c r="A55" s="13">
        <v>1926</v>
      </c>
      <c r="B55" s="88">
        <v>21.4</v>
      </c>
      <c r="C55" s="88">
        <v>11.4</v>
      </c>
      <c r="D55" s="88">
        <v>6.1</v>
      </c>
      <c r="E55" s="88">
        <v>8.3000000000000007</v>
      </c>
      <c r="F55" s="88">
        <v>9.6</v>
      </c>
      <c r="G55" s="89" t="s">
        <v>69</v>
      </c>
      <c r="H55" s="88">
        <v>7.6</v>
      </c>
      <c r="I55" s="88">
        <v>1</v>
      </c>
      <c r="J55" s="88">
        <v>6.7</v>
      </c>
      <c r="K55" s="88">
        <v>15.6</v>
      </c>
      <c r="L55" s="88">
        <f t="shared" si="34"/>
        <v>12.299999999999997</v>
      </c>
      <c r="M55" s="25">
        <v>23571</v>
      </c>
      <c r="N55" s="25">
        <f t="shared" si="35"/>
        <v>5044.1939999999995</v>
      </c>
      <c r="O55" s="25">
        <f t="shared" si="36"/>
        <v>2687.0940000000001</v>
      </c>
      <c r="P55" s="25">
        <f t="shared" si="37"/>
        <v>1437.8310000000001</v>
      </c>
      <c r="Q55" s="25">
        <f t="shared" si="38"/>
        <v>1956.3930000000003</v>
      </c>
      <c r="R55" s="25">
        <f t="shared" si="39"/>
        <v>2262.8160000000003</v>
      </c>
      <c r="S55" s="43" t="s">
        <v>69</v>
      </c>
      <c r="T55" s="25">
        <f t="shared" si="40"/>
        <v>1791.396</v>
      </c>
      <c r="U55" s="25">
        <f t="shared" si="41"/>
        <v>235.71</v>
      </c>
      <c r="V55" s="25">
        <f t="shared" si="42"/>
        <v>1579.2570000000001</v>
      </c>
      <c r="W55" s="25">
        <f t="shared" si="43"/>
        <v>3677.0759999999996</v>
      </c>
      <c r="X55" s="25">
        <f t="shared" si="44"/>
        <v>2899.2329999999993</v>
      </c>
      <c r="Y55" s="25">
        <v>165835</v>
      </c>
      <c r="Z55" s="44">
        <f t="shared" si="24"/>
        <v>3.0416944553321068</v>
      </c>
      <c r="AA55" s="44">
        <f t="shared" si="25"/>
        <v>1.6203419061114965</v>
      </c>
      <c r="AB55" s="44">
        <f t="shared" si="26"/>
        <v>0.86702505502457261</v>
      </c>
      <c r="AC55" s="44">
        <f t="shared" si="27"/>
        <v>1.1797226158531071</v>
      </c>
      <c r="AD55" s="44">
        <f t="shared" si="28"/>
        <v>1.3644984472517867</v>
      </c>
      <c r="AE55" s="44"/>
      <c r="AF55" s="44">
        <f t="shared" si="29"/>
        <v>1.0802279374076642</v>
      </c>
      <c r="AG55" s="44">
        <f t="shared" si="30"/>
        <v>0.14213525492206108</v>
      </c>
      <c r="AH55" s="44">
        <f t="shared" si="31"/>
        <v>0.95230620797780929</v>
      </c>
      <c r="AI55" s="44">
        <f t="shared" si="32"/>
        <v>2.2173099767841529</v>
      </c>
      <c r="AJ55" s="44">
        <f t="shared" si="33"/>
        <v>1.748263635541351</v>
      </c>
      <c r="AK55" s="90">
        <f t="shared" si="45"/>
        <v>14.213525492206108</v>
      </c>
    </row>
    <row r="56" spans="1:37">
      <c r="A56" s="13">
        <v>1925</v>
      </c>
      <c r="B56" s="88">
        <v>20</v>
      </c>
      <c r="C56" s="88">
        <v>12.5</v>
      </c>
      <c r="D56" s="88">
        <v>6.4</v>
      </c>
      <c r="E56" s="88">
        <v>4.8</v>
      </c>
      <c r="F56" s="88">
        <v>9.1</v>
      </c>
      <c r="G56" s="89" t="s">
        <v>69</v>
      </c>
      <c r="H56" s="88">
        <v>9.1</v>
      </c>
      <c r="I56" s="91" t="s">
        <v>87</v>
      </c>
      <c r="J56" s="88">
        <v>7</v>
      </c>
      <c r="K56" s="88">
        <v>19.3</v>
      </c>
      <c r="L56" s="88">
        <f t="shared" si="34"/>
        <v>11.799999999999997</v>
      </c>
      <c r="M56" s="25">
        <v>20777</v>
      </c>
      <c r="N56" s="25">
        <f t="shared" si="35"/>
        <v>4155.3999999999996</v>
      </c>
      <c r="O56" s="25">
        <f t="shared" si="36"/>
        <v>2597.125</v>
      </c>
      <c r="P56" s="25">
        <f t="shared" si="37"/>
        <v>1329.7280000000001</v>
      </c>
      <c r="Q56" s="25">
        <f t="shared" si="38"/>
        <v>997.29599999999994</v>
      </c>
      <c r="R56" s="25">
        <f t="shared" si="39"/>
        <v>1890.7069999999999</v>
      </c>
      <c r="S56" s="43" t="s">
        <v>69</v>
      </c>
      <c r="T56" s="25">
        <f t="shared" si="40"/>
        <v>1890.7069999999999</v>
      </c>
      <c r="U56" s="25">
        <f t="shared" si="41"/>
        <v>124.66199999999999</v>
      </c>
      <c r="V56" s="25">
        <f t="shared" si="42"/>
        <v>1454.39</v>
      </c>
      <c r="W56" s="25">
        <f t="shared" si="43"/>
        <v>4009.9610000000002</v>
      </c>
      <c r="X56" s="25">
        <f t="shared" si="44"/>
        <v>2451.6859999999997</v>
      </c>
      <c r="Y56" s="25">
        <v>156677</v>
      </c>
      <c r="Z56" s="44">
        <f t="shared" si="24"/>
        <v>2.6522080458522943</v>
      </c>
      <c r="AA56" s="44">
        <f t="shared" si="25"/>
        <v>1.6576300286576844</v>
      </c>
      <c r="AB56" s="44">
        <f t="shared" si="26"/>
        <v>0.84870657467273447</v>
      </c>
      <c r="AC56" s="44">
        <f t="shared" si="27"/>
        <v>0.63652993100455069</v>
      </c>
      <c r="AD56" s="44">
        <f t="shared" si="28"/>
        <v>1.2067546608627941</v>
      </c>
      <c r="AE56" s="44"/>
      <c r="AF56" s="44">
        <f t="shared" si="29"/>
        <v>1.2067546608627941</v>
      </c>
      <c r="AG56" s="44">
        <f t="shared" si="30"/>
        <v>7.9566241375568836E-2</v>
      </c>
      <c r="AH56" s="44">
        <f t="shared" si="31"/>
        <v>0.92827281604830325</v>
      </c>
      <c r="AI56" s="44">
        <f t="shared" si="32"/>
        <v>2.5593807642474649</v>
      </c>
      <c r="AJ56" s="44">
        <f t="shared" si="33"/>
        <v>1.5648027470528538</v>
      </c>
      <c r="AK56" s="90">
        <f t="shared" si="45"/>
        <v>13.34060647063704</v>
      </c>
    </row>
    <row r="57" spans="1:37">
      <c r="A57" s="13">
        <v>1924</v>
      </c>
      <c r="B57" s="88">
        <v>16.2</v>
      </c>
      <c r="C57" s="88">
        <v>10.7</v>
      </c>
      <c r="D57" s="88">
        <v>5.7</v>
      </c>
      <c r="E57" s="88">
        <v>4.5</v>
      </c>
      <c r="F57" s="88">
        <v>14.5</v>
      </c>
      <c r="G57" s="89" t="s">
        <v>69</v>
      </c>
      <c r="H57" s="88">
        <v>8</v>
      </c>
      <c r="I57" s="91" t="s">
        <v>142</v>
      </c>
      <c r="J57" s="88">
        <v>5.8</v>
      </c>
      <c r="K57" s="88">
        <v>21.6</v>
      </c>
      <c r="L57" s="88">
        <f t="shared" si="34"/>
        <v>13</v>
      </c>
      <c r="M57" s="25">
        <v>22033</v>
      </c>
      <c r="N57" s="25">
        <f t="shared" si="35"/>
        <v>3569.3459999999995</v>
      </c>
      <c r="O57" s="25">
        <f t="shared" si="36"/>
        <v>2357.5309999999999</v>
      </c>
      <c r="P57" s="25">
        <f t="shared" si="37"/>
        <v>1255.8810000000001</v>
      </c>
      <c r="Q57" s="25">
        <f t="shared" si="38"/>
        <v>991.48500000000001</v>
      </c>
      <c r="R57" s="25">
        <f t="shared" si="39"/>
        <v>3194.7849999999999</v>
      </c>
      <c r="S57" s="43" t="s">
        <v>69</v>
      </c>
      <c r="T57" s="25">
        <f t="shared" si="40"/>
        <v>1762.64</v>
      </c>
      <c r="U57" s="25">
        <f t="shared" si="41"/>
        <v>66.09899999999999</v>
      </c>
      <c r="V57" s="25">
        <f t="shared" si="42"/>
        <v>1277.914</v>
      </c>
      <c r="W57" s="25">
        <f t="shared" si="43"/>
        <v>4759.1280000000006</v>
      </c>
      <c r="X57" s="25">
        <f t="shared" si="44"/>
        <v>2864.29</v>
      </c>
      <c r="Y57" s="25">
        <v>126557</v>
      </c>
      <c r="Z57" s="44">
        <f t="shared" si="24"/>
        <v>2.8203465632086724</v>
      </c>
      <c r="AA57" s="44">
        <f t="shared" si="25"/>
        <v>1.8628214954526419</v>
      </c>
      <c r="AB57" s="44">
        <f t="shared" si="26"/>
        <v>0.9923441611289775</v>
      </c>
      <c r="AC57" s="44">
        <f t="shared" si="27"/>
        <v>0.78342960089129798</v>
      </c>
      <c r="AD57" s="44">
        <f t="shared" si="28"/>
        <v>2.5243842695386269</v>
      </c>
      <c r="AE57" s="44"/>
      <c r="AF57" s="44">
        <f t="shared" si="29"/>
        <v>1.3927637349178632</v>
      </c>
      <c r="AG57" s="44">
        <f t="shared" si="30"/>
        <v>5.2228640059419858E-2</v>
      </c>
      <c r="AH57" s="44">
        <f t="shared" si="31"/>
        <v>1.0097537078154506</v>
      </c>
      <c r="AI57" s="44">
        <f t="shared" si="32"/>
        <v>3.7604620842782306</v>
      </c>
      <c r="AJ57" s="44">
        <f t="shared" si="33"/>
        <v>2.2632410692415275</v>
      </c>
      <c r="AK57" s="90">
        <f t="shared" si="45"/>
        <v>17.46177532653271</v>
      </c>
    </row>
    <row r="58" spans="1:37">
      <c r="A58" s="13">
        <v>1923</v>
      </c>
      <c r="B58" s="88">
        <v>22.7</v>
      </c>
      <c r="C58" s="88">
        <v>8.6</v>
      </c>
      <c r="D58" s="88">
        <v>3.5</v>
      </c>
      <c r="E58" s="88">
        <v>6.3</v>
      </c>
      <c r="F58" s="88">
        <v>18.600000000000001</v>
      </c>
      <c r="G58" s="89" t="s">
        <v>69</v>
      </c>
      <c r="H58" s="88">
        <v>8.1</v>
      </c>
      <c r="I58" s="91" t="s">
        <v>141</v>
      </c>
      <c r="J58" s="88">
        <v>3.7</v>
      </c>
      <c r="K58" s="88">
        <v>15.5</v>
      </c>
      <c r="L58" s="88">
        <f t="shared" si="34"/>
        <v>13</v>
      </c>
      <c r="M58" s="25">
        <v>32333</v>
      </c>
      <c r="N58" s="25">
        <f t="shared" si="35"/>
        <v>7339.5909999999994</v>
      </c>
      <c r="O58" s="25">
        <f t="shared" si="36"/>
        <v>2780.6379999999999</v>
      </c>
      <c r="P58" s="25">
        <f t="shared" si="37"/>
        <v>1131.655</v>
      </c>
      <c r="Q58" s="25">
        <f t="shared" si="38"/>
        <v>2036.979</v>
      </c>
      <c r="R58" s="25">
        <f t="shared" si="39"/>
        <v>6013.9380000000001</v>
      </c>
      <c r="S58" s="43" t="s">
        <v>69</v>
      </c>
      <c r="T58" s="25">
        <f t="shared" si="40"/>
        <v>2618.973</v>
      </c>
      <c r="U58" s="25">
        <f t="shared" si="41"/>
        <v>32.332999999999998</v>
      </c>
      <c r="V58" s="25">
        <f t="shared" si="42"/>
        <v>1196.3210000000001</v>
      </c>
      <c r="W58" s="25">
        <f t="shared" si="43"/>
        <v>5011.6149999999998</v>
      </c>
      <c r="X58" s="25">
        <f t="shared" si="44"/>
        <v>4203.29</v>
      </c>
      <c r="Y58" s="25">
        <v>122176</v>
      </c>
      <c r="Z58" s="44">
        <f t="shared" si="24"/>
        <v>6.0073917954426399</v>
      </c>
      <c r="AA58" s="44">
        <f t="shared" si="25"/>
        <v>2.2759281691985334</v>
      </c>
      <c r="AB58" s="44">
        <f t="shared" si="26"/>
        <v>0.92624983630172864</v>
      </c>
      <c r="AC58" s="44">
        <f t="shared" si="27"/>
        <v>1.6672497053431115</v>
      </c>
      <c r="AD58" s="44">
        <f t="shared" si="28"/>
        <v>4.9223562729177583</v>
      </c>
      <c r="AE58" s="44"/>
      <c r="AF58" s="44">
        <f t="shared" si="29"/>
        <v>2.143606764012572</v>
      </c>
      <c r="AG58" s="44">
        <f t="shared" si="30"/>
        <v>2.6464281037192245E-2</v>
      </c>
      <c r="AH58" s="44">
        <f t="shared" si="31"/>
        <v>0.97917839837611331</v>
      </c>
      <c r="AI58" s="44">
        <f t="shared" si="32"/>
        <v>4.1019635607647986</v>
      </c>
      <c r="AJ58" s="44">
        <f t="shared" si="33"/>
        <v>3.4403565348349923</v>
      </c>
      <c r="AK58" s="90">
        <f t="shared" si="45"/>
        <v>26.49074531822944</v>
      </c>
    </row>
    <row r="59" spans="1:37">
      <c r="A59" s="13">
        <v>1922</v>
      </c>
      <c r="B59" s="88">
        <v>21.1</v>
      </c>
      <c r="C59" s="88">
        <v>19.399999999999999</v>
      </c>
      <c r="D59" s="88">
        <v>3</v>
      </c>
      <c r="E59" s="88">
        <v>1.9</v>
      </c>
      <c r="F59" s="88">
        <v>10.6</v>
      </c>
      <c r="G59" s="89" t="s">
        <v>69</v>
      </c>
      <c r="H59" s="88">
        <v>3.9</v>
      </c>
      <c r="I59" s="91" t="s">
        <v>142</v>
      </c>
      <c r="J59" s="88">
        <v>2.5</v>
      </c>
      <c r="K59" s="88">
        <v>11.7</v>
      </c>
      <c r="L59" s="88">
        <f t="shared" si="34"/>
        <v>25.900000000000006</v>
      </c>
      <c r="M59" s="25">
        <v>42103</v>
      </c>
      <c r="N59" s="25">
        <f t="shared" si="35"/>
        <v>8883.7330000000002</v>
      </c>
      <c r="O59" s="25">
        <f t="shared" si="36"/>
        <v>8167.982</v>
      </c>
      <c r="P59" s="25">
        <f t="shared" si="37"/>
        <v>1263.0899999999999</v>
      </c>
      <c r="Q59" s="25">
        <f t="shared" si="38"/>
        <v>799.95699999999999</v>
      </c>
      <c r="R59" s="25">
        <f t="shared" si="39"/>
        <v>4462.9179999999997</v>
      </c>
      <c r="S59" s="43" t="s">
        <v>69</v>
      </c>
      <c r="T59" s="25">
        <f t="shared" si="40"/>
        <v>1642.0169999999998</v>
      </c>
      <c r="U59" s="25">
        <f t="shared" si="41"/>
        <v>126.309</v>
      </c>
      <c r="V59" s="25">
        <f t="shared" si="42"/>
        <v>1052.575</v>
      </c>
      <c r="W59" s="25">
        <f t="shared" si="43"/>
        <v>4926.0509999999995</v>
      </c>
      <c r="X59" s="25">
        <f t="shared" si="44"/>
        <v>10904.677000000001</v>
      </c>
      <c r="Y59" s="25">
        <v>115015</v>
      </c>
      <c r="Z59" s="44">
        <f t="shared" si="24"/>
        <v>7.7239777420336484</v>
      </c>
      <c r="AA59" s="44">
        <f t="shared" si="25"/>
        <v>7.1016667391209838</v>
      </c>
      <c r="AB59" s="44">
        <f t="shared" si="26"/>
        <v>1.0981958874929356</v>
      </c>
      <c r="AC59" s="44">
        <f t="shared" si="27"/>
        <v>0.69552406207885931</v>
      </c>
      <c r="AD59" s="44">
        <f t="shared" si="28"/>
        <v>3.8802921358083728</v>
      </c>
      <c r="AE59" s="44"/>
      <c r="AF59" s="44">
        <f t="shared" si="29"/>
        <v>1.4276546537408163</v>
      </c>
      <c r="AG59" s="44">
        <f t="shared" si="30"/>
        <v>0.10981958874929357</v>
      </c>
      <c r="AH59" s="44">
        <f t="shared" si="31"/>
        <v>0.91516323957744639</v>
      </c>
      <c r="AI59" s="44">
        <f t="shared" si="32"/>
        <v>4.2829639612224488</v>
      </c>
      <c r="AJ59" s="44">
        <f t="shared" si="33"/>
        <v>9.4810911620223468</v>
      </c>
      <c r="AK59" s="90">
        <f t="shared" si="45"/>
        <v>36.716349171847149</v>
      </c>
    </row>
    <row r="60" spans="1:37">
      <c r="A60" s="13">
        <v>1921</v>
      </c>
      <c r="B60" s="88">
        <v>15.3</v>
      </c>
      <c r="C60" s="88">
        <v>10.1</v>
      </c>
      <c r="D60" s="88">
        <v>4.5</v>
      </c>
      <c r="E60" s="88">
        <v>16.3</v>
      </c>
      <c r="F60" s="88">
        <v>15.1</v>
      </c>
      <c r="G60" s="89" t="s">
        <v>69</v>
      </c>
      <c r="H60" s="88">
        <v>6.1</v>
      </c>
      <c r="I60" s="91" t="s">
        <v>87</v>
      </c>
      <c r="J60" s="88">
        <v>4</v>
      </c>
      <c r="K60" s="88">
        <v>16.7</v>
      </c>
      <c r="L60" s="88">
        <f t="shared" si="34"/>
        <v>11.899999999999991</v>
      </c>
      <c r="M60" s="25">
        <v>26334</v>
      </c>
      <c r="N60" s="25">
        <f t="shared" si="35"/>
        <v>4029.1020000000003</v>
      </c>
      <c r="O60" s="25">
        <f t="shared" si="36"/>
        <v>2659.7339999999995</v>
      </c>
      <c r="P60" s="25">
        <f t="shared" si="37"/>
        <v>1185.03</v>
      </c>
      <c r="Q60" s="25">
        <f t="shared" si="38"/>
        <v>4292.442</v>
      </c>
      <c r="R60" s="25">
        <f t="shared" si="39"/>
        <v>3976.4339999999997</v>
      </c>
      <c r="S60" s="43" t="s">
        <v>69</v>
      </c>
      <c r="T60" s="25">
        <f t="shared" si="40"/>
        <v>1606.374</v>
      </c>
      <c r="U60" s="25">
        <f t="shared" si="41"/>
        <v>158.00399999999999</v>
      </c>
      <c r="V60" s="25">
        <f t="shared" si="42"/>
        <v>1053.3599999999999</v>
      </c>
      <c r="W60" s="25">
        <f t="shared" si="43"/>
        <v>4397.7780000000002</v>
      </c>
      <c r="X60" s="25">
        <f t="shared" si="44"/>
        <v>3133.7459999999978</v>
      </c>
      <c r="Y60" s="25">
        <v>107801</v>
      </c>
      <c r="Z60" s="44">
        <f t="shared" si="24"/>
        <v>3.7375367575439933</v>
      </c>
      <c r="AA60" s="44">
        <f t="shared" si="25"/>
        <v>2.4672628268754462</v>
      </c>
      <c r="AB60" s="44">
        <f t="shared" si="26"/>
        <v>1.0992755169247039</v>
      </c>
      <c r="AC60" s="44">
        <f t="shared" si="27"/>
        <v>3.9818202057494831</v>
      </c>
      <c r="AD60" s="44">
        <f t="shared" si="28"/>
        <v>3.688680067902895</v>
      </c>
      <c r="AE60" s="44"/>
      <c r="AF60" s="44">
        <f t="shared" si="29"/>
        <v>1.4901290340534874</v>
      </c>
      <c r="AG60" s="44">
        <f t="shared" si="30"/>
        <v>0.14657006892329386</v>
      </c>
      <c r="AH60" s="44">
        <f t="shared" si="31"/>
        <v>0.97713379282195889</v>
      </c>
      <c r="AI60" s="44">
        <f t="shared" si="32"/>
        <v>4.0795335850316787</v>
      </c>
      <c r="AJ60" s="44">
        <f t="shared" si="33"/>
        <v>2.9069730336453263</v>
      </c>
      <c r="AK60" s="90">
        <f t="shared" si="45"/>
        <v>24.574914889472264</v>
      </c>
    </row>
    <row r="61" spans="1:37">
      <c r="A61" s="13">
        <v>1920</v>
      </c>
      <c r="B61" s="88">
        <v>20</v>
      </c>
      <c r="C61" s="88">
        <v>6.8</v>
      </c>
      <c r="D61" s="88">
        <v>3.8</v>
      </c>
      <c r="E61" s="88">
        <v>3.6</v>
      </c>
      <c r="F61" s="88">
        <v>17.399999999999999</v>
      </c>
      <c r="G61" s="89" t="s">
        <v>69</v>
      </c>
      <c r="H61" s="88">
        <v>4.7</v>
      </c>
      <c r="I61" s="88">
        <v>1</v>
      </c>
      <c r="J61" s="88">
        <v>3.7</v>
      </c>
      <c r="K61" s="88">
        <v>17.399999999999999</v>
      </c>
      <c r="L61" s="88">
        <f t="shared" si="34"/>
        <v>21.599999999999994</v>
      </c>
      <c r="M61" s="25">
        <v>24339</v>
      </c>
      <c r="N61" s="25">
        <f t="shared" si="35"/>
        <v>4867.8</v>
      </c>
      <c r="O61" s="25">
        <f t="shared" si="36"/>
        <v>1655.0519999999999</v>
      </c>
      <c r="P61" s="25">
        <f t="shared" si="37"/>
        <v>924.88199999999995</v>
      </c>
      <c r="Q61" s="25">
        <f t="shared" si="38"/>
        <v>876.20400000000006</v>
      </c>
      <c r="R61" s="25">
        <f t="shared" si="39"/>
        <v>4234.9859999999999</v>
      </c>
      <c r="S61" s="43" t="s">
        <v>69</v>
      </c>
      <c r="T61" s="25">
        <f t="shared" si="40"/>
        <v>1143.933</v>
      </c>
      <c r="U61" s="25">
        <f t="shared" si="41"/>
        <v>243.39</v>
      </c>
      <c r="V61" s="25">
        <f t="shared" si="42"/>
        <v>900.54300000000001</v>
      </c>
      <c r="W61" s="25">
        <f t="shared" si="43"/>
        <v>4234.9859999999999</v>
      </c>
      <c r="X61" s="25">
        <f t="shared" si="44"/>
        <v>5257.2239999999993</v>
      </c>
      <c r="Y61" s="25">
        <v>103775</v>
      </c>
      <c r="Z61" s="44">
        <f t="shared" si="24"/>
        <v>4.6907251264755478</v>
      </c>
      <c r="AA61" s="44">
        <f t="shared" si="25"/>
        <v>1.5948465430016863</v>
      </c>
      <c r="AB61" s="44">
        <f t="shared" si="26"/>
        <v>0.89123777403035409</v>
      </c>
      <c r="AC61" s="44">
        <f t="shared" si="27"/>
        <v>0.84433052276559872</v>
      </c>
      <c r="AD61" s="44">
        <f t="shared" si="28"/>
        <v>4.0809308600337264</v>
      </c>
      <c r="AE61" s="44"/>
      <c r="AF61" s="44">
        <f t="shared" si="29"/>
        <v>1.1023204047217539</v>
      </c>
      <c r="AG61" s="44">
        <f t="shared" si="30"/>
        <v>0.23453625632377739</v>
      </c>
      <c r="AH61" s="44">
        <f t="shared" si="31"/>
        <v>0.86778414839797646</v>
      </c>
      <c r="AI61" s="44">
        <f t="shared" si="32"/>
        <v>4.0809308600337264</v>
      </c>
      <c r="AJ61" s="44">
        <f t="shared" si="33"/>
        <v>5.0659831365935908</v>
      </c>
      <c r="AK61" s="90">
        <f t="shared" si="45"/>
        <v>23.453625632377737</v>
      </c>
    </row>
    <row r="62" spans="1:37">
      <c r="A62" s="13">
        <v>1919</v>
      </c>
      <c r="B62" s="88">
        <v>50.2</v>
      </c>
      <c r="C62" s="88">
        <v>4.5</v>
      </c>
      <c r="D62" s="88">
        <v>2.7</v>
      </c>
      <c r="E62" s="88">
        <v>2.8</v>
      </c>
      <c r="F62" s="88">
        <v>10.4</v>
      </c>
      <c r="G62" s="89" t="s">
        <v>69</v>
      </c>
      <c r="H62" s="88">
        <v>4.8</v>
      </c>
      <c r="I62" s="88">
        <v>1</v>
      </c>
      <c r="J62" s="88">
        <v>3.2</v>
      </c>
      <c r="K62" s="88">
        <v>16.600000000000001</v>
      </c>
      <c r="L62" s="88">
        <f t="shared" si="34"/>
        <v>3.7999999999999829</v>
      </c>
      <c r="M62" s="25">
        <v>21218</v>
      </c>
      <c r="N62" s="25">
        <f t="shared" si="35"/>
        <v>10651.436000000002</v>
      </c>
      <c r="O62" s="25">
        <f t="shared" si="36"/>
        <v>954.81</v>
      </c>
      <c r="P62" s="25">
        <f t="shared" si="37"/>
        <v>572.88600000000008</v>
      </c>
      <c r="Q62" s="25">
        <f t="shared" si="38"/>
        <v>594.10399999999993</v>
      </c>
      <c r="R62" s="25">
        <f t="shared" si="39"/>
        <v>2206.672</v>
      </c>
      <c r="S62" s="43" t="s">
        <v>69</v>
      </c>
      <c r="T62" s="25">
        <f t="shared" si="40"/>
        <v>1018.4639999999999</v>
      </c>
      <c r="U62" s="25">
        <f t="shared" si="41"/>
        <v>212.18</v>
      </c>
      <c r="V62" s="25">
        <f t="shared" si="42"/>
        <v>678.97600000000011</v>
      </c>
      <c r="W62" s="25">
        <f t="shared" si="43"/>
        <v>3522.1880000000006</v>
      </c>
      <c r="X62" s="25">
        <f t="shared" si="44"/>
        <v>806.28399999999647</v>
      </c>
      <c r="Y62" s="25">
        <v>76449</v>
      </c>
      <c r="Z62" s="44">
        <f t="shared" ref="Z62:Z93" si="46">100*N62/$Y62</f>
        <v>13.932734241128074</v>
      </c>
      <c r="AA62" s="44">
        <f t="shared" ref="AA62:AA93" si="47">100*O62/$Y62</f>
        <v>1.2489502805792096</v>
      </c>
      <c r="AB62" s="44">
        <f t="shared" ref="AB62:AB93" si="48">100*P62/$Y62</f>
        <v>0.7493701683475259</v>
      </c>
      <c r="AC62" s="44">
        <f t="shared" ref="AC62:AC93" si="49">100*Q62/$Y62</f>
        <v>0.77712461902706376</v>
      </c>
      <c r="AD62" s="44">
        <f t="shared" ref="AD62:AD93" si="50">100*R62/$Y62</f>
        <v>2.8864628706719513</v>
      </c>
      <c r="AE62" s="44"/>
      <c r="AF62" s="44">
        <f t="shared" ref="AF62:AF93" si="51">100*T62/$Y62</f>
        <v>1.3322136326178236</v>
      </c>
      <c r="AG62" s="44">
        <f t="shared" ref="AG62:AG93" si="52">100*U62/$Y62</f>
        <v>0.27754450679537995</v>
      </c>
      <c r="AH62" s="44">
        <f t="shared" ref="AH62:AH93" si="53">100*V62/$Y62</f>
        <v>0.88814242174521585</v>
      </c>
      <c r="AI62" s="44">
        <f t="shared" ref="AI62:AI93" si="54">100*W62/$Y62</f>
        <v>4.607238812803307</v>
      </c>
      <c r="AJ62" s="44">
        <f t="shared" ref="AJ62:AJ93" si="55">100*X62/$Y62</f>
        <v>1.054669125822439</v>
      </c>
      <c r="AK62" s="90">
        <f t="shared" si="45"/>
        <v>27.754450679537989</v>
      </c>
    </row>
    <row r="63" spans="1:37">
      <c r="A63" s="13">
        <v>1918</v>
      </c>
      <c r="B63" s="88">
        <v>60</v>
      </c>
      <c r="C63" s="88">
        <v>2</v>
      </c>
      <c r="D63" s="88">
        <v>1</v>
      </c>
      <c r="E63" s="91" t="s">
        <v>87</v>
      </c>
      <c r="F63" s="88">
        <v>13.7</v>
      </c>
      <c r="G63" s="89" t="s">
        <v>69</v>
      </c>
      <c r="H63" s="88">
        <v>7.9</v>
      </c>
      <c r="I63" s="91" t="s">
        <v>132</v>
      </c>
      <c r="J63" s="88">
        <v>1.2</v>
      </c>
      <c r="K63" s="88">
        <v>6.9</v>
      </c>
      <c r="L63" s="88">
        <f t="shared" si="34"/>
        <v>7.2999999999999829</v>
      </c>
      <c r="M63" s="25">
        <v>28877</v>
      </c>
      <c r="N63" s="25">
        <f t="shared" si="35"/>
        <v>17326.2</v>
      </c>
      <c r="O63" s="25">
        <f t="shared" si="36"/>
        <v>577.54</v>
      </c>
      <c r="P63" s="25">
        <f t="shared" si="37"/>
        <v>288.77</v>
      </c>
      <c r="Q63" s="25">
        <f t="shared" si="38"/>
        <v>173.262</v>
      </c>
      <c r="R63" s="25">
        <f t="shared" si="39"/>
        <v>3956.1489999999994</v>
      </c>
      <c r="S63" s="43" t="s">
        <v>69</v>
      </c>
      <c r="T63" s="25">
        <f t="shared" si="40"/>
        <v>2281.2830000000004</v>
      </c>
      <c r="U63" s="25">
        <f t="shared" si="41"/>
        <v>0</v>
      </c>
      <c r="V63" s="25">
        <f t="shared" si="42"/>
        <v>346.524</v>
      </c>
      <c r="W63" s="25">
        <f t="shared" si="43"/>
        <v>1992.5130000000001</v>
      </c>
      <c r="X63" s="25">
        <f t="shared" si="44"/>
        <v>2108.0209999999952</v>
      </c>
      <c r="Y63" s="25">
        <v>69577</v>
      </c>
      <c r="Z63" s="44">
        <f t="shared" si="46"/>
        <v>24.902194690774252</v>
      </c>
      <c r="AA63" s="44">
        <f t="shared" si="47"/>
        <v>0.8300731563591417</v>
      </c>
      <c r="AB63" s="44">
        <f t="shared" si="48"/>
        <v>0.41503657817957085</v>
      </c>
      <c r="AC63" s="44">
        <f t="shared" si="49"/>
        <v>0.24902194690774251</v>
      </c>
      <c r="AD63" s="44">
        <f t="shared" si="50"/>
        <v>5.6860011210601202</v>
      </c>
      <c r="AE63" s="44"/>
      <c r="AF63" s="44">
        <f t="shared" si="51"/>
        <v>3.2787889676186102</v>
      </c>
      <c r="AG63" s="44">
        <f t="shared" si="52"/>
        <v>0</v>
      </c>
      <c r="AH63" s="44">
        <f t="shared" si="53"/>
        <v>0.49804389381548503</v>
      </c>
      <c r="AI63" s="44">
        <f t="shared" si="54"/>
        <v>2.8637523894390391</v>
      </c>
      <c r="AJ63" s="44">
        <f t="shared" si="55"/>
        <v>3.0297670207108602</v>
      </c>
      <c r="AK63" s="90">
        <f t="shared" si="45"/>
        <v>41.752679764864823</v>
      </c>
    </row>
    <row r="64" spans="1:37">
      <c r="A64" s="13">
        <v>1917</v>
      </c>
      <c r="B64" s="88">
        <v>68.400000000000006</v>
      </c>
      <c r="C64" s="88">
        <v>2.2000000000000002</v>
      </c>
      <c r="D64" s="91" t="s">
        <v>126</v>
      </c>
      <c r="E64" s="91" t="s">
        <v>87</v>
      </c>
      <c r="F64" s="88">
        <v>4.4000000000000004</v>
      </c>
      <c r="G64" s="89" t="s">
        <v>69</v>
      </c>
      <c r="H64" s="88">
        <v>2.6</v>
      </c>
      <c r="I64" s="91" t="s">
        <v>132</v>
      </c>
      <c r="J64" s="88">
        <v>1</v>
      </c>
      <c r="K64" s="88">
        <v>6.3</v>
      </c>
      <c r="L64" s="88">
        <f t="shared" si="34"/>
        <v>15.099999999999994</v>
      </c>
      <c r="M64" s="25">
        <v>26204</v>
      </c>
      <c r="N64" s="25">
        <f t="shared" si="35"/>
        <v>17923.536</v>
      </c>
      <c r="O64" s="25">
        <f t="shared" si="36"/>
        <v>576.48800000000006</v>
      </c>
      <c r="P64" s="25">
        <f t="shared" si="37"/>
        <v>209.63200000000001</v>
      </c>
      <c r="Q64" s="25">
        <f t="shared" si="38"/>
        <v>157.22399999999999</v>
      </c>
      <c r="R64" s="25">
        <f t="shared" si="39"/>
        <v>1152.9760000000001</v>
      </c>
      <c r="S64" s="43" t="s">
        <v>69</v>
      </c>
      <c r="T64" s="25">
        <f t="shared" si="40"/>
        <v>681.30400000000009</v>
      </c>
      <c r="U64" s="25">
        <f t="shared" si="41"/>
        <v>0</v>
      </c>
      <c r="V64" s="25">
        <f t="shared" si="42"/>
        <v>262.04000000000002</v>
      </c>
      <c r="W64" s="25">
        <f t="shared" si="43"/>
        <v>1650.8519999999999</v>
      </c>
      <c r="X64" s="25">
        <f t="shared" si="44"/>
        <v>3956.8039999999983</v>
      </c>
      <c r="Y64" s="25">
        <v>51770</v>
      </c>
      <c r="Z64" s="44">
        <f t="shared" si="46"/>
        <v>34.621471894919843</v>
      </c>
      <c r="AA64" s="44">
        <f t="shared" si="47"/>
        <v>1.1135561135792931</v>
      </c>
      <c r="AB64" s="44">
        <f t="shared" si="48"/>
        <v>0.40492949584701565</v>
      </c>
      <c r="AC64" s="44">
        <f t="shared" si="49"/>
        <v>0.30369712188526171</v>
      </c>
      <c r="AD64" s="44">
        <f t="shared" si="50"/>
        <v>2.2271122271585861</v>
      </c>
      <c r="AE64" s="44"/>
      <c r="AF64" s="44">
        <f t="shared" si="51"/>
        <v>1.3160208615028011</v>
      </c>
      <c r="AG64" s="44">
        <f t="shared" si="52"/>
        <v>0</v>
      </c>
      <c r="AH64" s="44">
        <f t="shared" si="53"/>
        <v>0.50616186980876965</v>
      </c>
      <c r="AI64" s="44">
        <f t="shared" si="54"/>
        <v>3.188819779795248</v>
      </c>
      <c r="AJ64" s="44">
        <f t="shared" si="55"/>
        <v>7.6430442341124172</v>
      </c>
      <c r="AK64" s="90">
        <f t="shared" si="45"/>
        <v>51.324813598609232</v>
      </c>
    </row>
    <row r="65" spans="1:37">
      <c r="A65" s="13">
        <v>1916</v>
      </c>
      <c r="B65" s="88">
        <v>72.8</v>
      </c>
      <c r="C65" s="88">
        <v>2</v>
      </c>
      <c r="D65" s="88">
        <v>1</v>
      </c>
      <c r="E65" s="91" t="s">
        <v>86</v>
      </c>
      <c r="F65" s="88">
        <v>2.4</v>
      </c>
      <c r="G65" s="89" t="s">
        <v>69</v>
      </c>
      <c r="H65" s="91" t="s">
        <v>86</v>
      </c>
      <c r="I65" s="91" t="s">
        <v>132</v>
      </c>
      <c r="J65" s="88">
        <v>1.3</v>
      </c>
      <c r="K65" s="88">
        <v>4.5</v>
      </c>
      <c r="L65" s="88">
        <f t="shared" si="34"/>
        <v>16</v>
      </c>
      <c r="M65" s="25">
        <v>18216</v>
      </c>
      <c r="N65" s="25">
        <f t="shared" si="35"/>
        <v>13261.248</v>
      </c>
      <c r="O65" s="25">
        <f t="shared" si="36"/>
        <v>364.32</v>
      </c>
      <c r="P65" s="25">
        <f t="shared" si="37"/>
        <v>182.16</v>
      </c>
      <c r="Q65" s="25">
        <f t="shared" si="38"/>
        <v>127.51199999999999</v>
      </c>
      <c r="R65" s="25">
        <f t="shared" si="39"/>
        <v>437.18400000000003</v>
      </c>
      <c r="S65" s="43" t="s">
        <v>69</v>
      </c>
      <c r="T65" s="25">
        <f t="shared" si="40"/>
        <v>127.51199999999999</v>
      </c>
      <c r="U65" s="25">
        <f t="shared" si="41"/>
        <v>0</v>
      </c>
      <c r="V65" s="25">
        <f t="shared" si="42"/>
        <v>236.80799999999999</v>
      </c>
      <c r="W65" s="25">
        <f t="shared" si="43"/>
        <v>819.72</v>
      </c>
      <c r="X65" s="25">
        <f t="shared" si="44"/>
        <v>2914.56</v>
      </c>
      <c r="Y65" s="25">
        <v>37974</v>
      </c>
      <c r="Z65" s="44">
        <f t="shared" si="46"/>
        <v>34.921914994469901</v>
      </c>
      <c r="AA65" s="44">
        <f t="shared" si="47"/>
        <v>0.95939326907884337</v>
      </c>
      <c r="AB65" s="44">
        <f t="shared" si="48"/>
        <v>0.47969663453942168</v>
      </c>
      <c r="AC65" s="44">
        <f t="shared" si="49"/>
        <v>0.33578764417759516</v>
      </c>
      <c r="AD65" s="44">
        <f t="shared" si="50"/>
        <v>1.1512719228946122</v>
      </c>
      <c r="AE65" s="44"/>
      <c r="AF65" s="44">
        <f t="shared" si="51"/>
        <v>0.33578764417759516</v>
      </c>
      <c r="AG65" s="44">
        <f t="shared" si="52"/>
        <v>0</v>
      </c>
      <c r="AH65" s="44">
        <f t="shared" si="53"/>
        <v>0.62360562490124816</v>
      </c>
      <c r="AI65" s="44">
        <f t="shared" si="54"/>
        <v>2.1586348554273975</v>
      </c>
      <c r="AJ65" s="44">
        <f t="shared" si="55"/>
        <v>7.675146152630747</v>
      </c>
      <c r="AK65" s="90">
        <f t="shared" si="45"/>
        <v>48.641238742297361</v>
      </c>
    </row>
    <row r="66" spans="1:37">
      <c r="A66" s="13">
        <v>1915</v>
      </c>
      <c r="B66" s="88">
        <v>76.900000000000006</v>
      </c>
      <c r="C66" s="88">
        <v>2.9</v>
      </c>
      <c r="D66" s="88">
        <v>1.9</v>
      </c>
      <c r="E66" s="88">
        <v>1.5</v>
      </c>
      <c r="F66" s="88">
        <v>5.2</v>
      </c>
      <c r="G66" s="89" t="s">
        <v>69</v>
      </c>
      <c r="H66" s="91" t="s">
        <v>126</v>
      </c>
      <c r="I66" s="91" t="s">
        <v>132</v>
      </c>
      <c r="J66" s="88">
        <v>2.1</v>
      </c>
      <c r="K66" s="88">
        <v>6.3</v>
      </c>
      <c r="L66" s="88">
        <f t="shared" si="34"/>
        <v>3.1999999999999886</v>
      </c>
      <c r="M66" s="25">
        <v>10965</v>
      </c>
      <c r="N66" s="25">
        <f t="shared" si="35"/>
        <v>8432.0850000000009</v>
      </c>
      <c r="O66" s="25">
        <f t="shared" si="36"/>
        <v>317.98500000000001</v>
      </c>
      <c r="P66" s="25">
        <f t="shared" si="37"/>
        <v>208.33500000000001</v>
      </c>
      <c r="Q66" s="25">
        <f t="shared" si="38"/>
        <v>164.47499999999999</v>
      </c>
      <c r="R66" s="25">
        <f t="shared" si="39"/>
        <v>570.17999999999995</v>
      </c>
      <c r="S66" s="43" t="s">
        <v>69</v>
      </c>
      <c r="T66" s="25">
        <f t="shared" si="40"/>
        <v>87.72</v>
      </c>
      <c r="U66" s="25">
        <f t="shared" si="41"/>
        <v>0</v>
      </c>
      <c r="V66" s="25">
        <f t="shared" si="42"/>
        <v>230.26499999999999</v>
      </c>
      <c r="W66" s="25">
        <f t="shared" si="43"/>
        <v>690.79499999999996</v>
      </c>
      <c r="X66" s="25">
        <f t="shared" si="44"/>
        <v>350.87999999999874</v>
      </c>
      <c r="Y66" s="25">
        <v>26470</v>
      </c>
      <c r="Z66" s="44">
        <f t="shared" si="46"/>
        <v>31.855251227805066</v>
      </c>
      <c r="AA66" s="44">
        <f t="shared" si="47"/>
        <v>1.20130336229694</v>
      </c>
      <c r="AB66" s="44">
        <f t="shared" si="48"/>
        <v>0.7870608235738572</v>
      </c>
      <c r="AC66" s="44">
        <f t="shared" si="49"/>
        <v>0.6213638080846241</v>
      </c>
      <c r="AD66" s="44">
        <f t="shared" si="50"/>
        <v>2.15406120136003</v>
      </c>
      <c r="AE66" s="44"/>
      <c r="AF66" s="44">
        <f t="shared" si="51"/>
        <v>0.3313940309784662</v>
      </c>
      <c r="AG66" s="44">
        <f t="shared" si="52"/>
        <v>0</v>
      </c>
      <c r="AH66" s="44">
        <f t="shared" si="53"/>
        <v>0.8699093313184737</v>
      </c>
      <c r="AI66" s="44">
        <f t="shared" si="54"/>
        <v>2.6097279939554214</v>
      </c>
      <c r="AJ66" s="44">
        <f t="shared" si="55"/>
        <v>1.3255761239138601</v>
      </c>
      <c r="AK66" s="90">
        <f t="shared" si="45"/>
        <v>41.755647903286743</v>
      </c>
    </row>
    <row r="67" spans="1:37">
      <c r="A67" s="13">
        <v>1914</v>
      </c>
      <c r="B67" s="88">
        <v>55.9</v>
      </c>
      <c r="C67" s="88">
        <v>5.9</v>
      </c>
      <c r="D67" s="88">
        <v>4</v>
      </c>
      <c r="E67" s="88">
        <v>2.6</v>
      </c>
      <c r="F67" s="88">
        <v>12.7</v>
      </c>
      <c r="G67" s="89" t="s">
        <v>69</v>
      </c>
      <c r="H67" s="88">
        <v>1.3</v>
      </c>
      <c r="I67" s="91" t="s">
        <v>141</v>
      </c>
      <c r="J67" s="88">
        <v>3.6</v>
      </c>
      <c r="K67" s="88">
        <v>10</v>
      </c>
      <c r="L67" s="88">
        <f t="shared" si="34"/>
        <v>4.0000000000000142</v>
      </c>
      <c r="M67" s="25">
        <v>5631</v>
      </c>
      <c r="N67" s="25">
        <f t="shared" si="35"/>
        <v>3147.7289999999998</v>
      </c>
      <c r="O67" s="25">
        <f t="shared" si="36"/>
        <v>332.22900000000004</v>
      </c>
      <c r="P67" s="25">
        <f t="shared" si="37"/>
        <v>225.24</v>
      </c>
      <c r="Q67" s="25">
        <f t="shared" si="38"/>
        <v>146.40600000000001</v>
      </c>
      <c r="R67" s="25">
        <f t="shared" si="39"/>
        <v>715.13699999999994</v>
      </c>
      <c r="S67" s="43" t="s">
        <v>69</v>
      </c>
      <c r="T67" s="25">
        <f t="shared" si="40"/>
        <v>73.203000000000003</v>
      </c>
      <c r="U67" s="25">
        <f t="shared" si="41"/>
        <v>5.6310000000000002</v>
      </c>
      <c r="V67" s="25">
        <f t="shared" si="42"/>
        <v>202.71600000000001</v>
      </c>
      <c r="W67" s="25">
        <f t="shared" si="43"/>
        <v>563.1</v>
      </c>
      <c r="X67" s="25">
        <f t="shared" si="44"/>
        <v>225.2400000000008</v>
      </c>
      <c r="Y67" s="25">
        <v>21439</v>
      </c>
      <c r="Z67" s="44">
        <f t="shared" si="46"/>
        <v>14.682256635104247</v>
      </c>
      <c r="AA67" s="44">
        <f t="shared" si="47"/>
        <v>1.5496478380521481</v>
      </c>
      <c r="AB67" s="44">
        <f t="shared" si="48"/>
        <v>1.050608703764168</v>
      </c>
      <c r="AC67" s="44">
        <f t="shared" si="49"/>
        <v>0.68289565744670933</v>
      </c>
      <c r="AD67" s="44">
        <f t="shared" si="50"/>
        <v>3.3356826344512336</v>
      </c>
      <c r="AE67" s="44"/>
      <c r="AF67" s="44">
        <f t="shared" si="51"/>
        <v>0.34144782872335466</v>
      </c>
      <c r="AG67" s="44">
        <f t="shared" si="52"/>
        <v>2.6265217594104204E-2</v>
      </c>
      <c r="AH67" s="44">
        <f t="shared" si="53"/>
        <v>0.94554783338775139</v>
      </c>
      <c r="AI67" s="44">
        <f t="shared" si="54"/>
        <v>2.6265217594104202</v>
      </c>
      <c r="AJ67" s="44">
        <f t="shared" si="55"/>
        <v>1.0506087037641718</v>
      </c>
      <c r="AK67" s="90">
        <f t="shared" si="45"/>
        <v>26.291482811698312</v>
      </c>
    </row>
    <row r="68" spans="1:37">
      <c r="A68" s="13">
        <v>1913</v>
      </c>
      <c r="B68" s="88">
        <v>30.1</v>
      </c>
      <c r="C68" s="88">
        <v>8.6999999999999993</v>
      </c>
      <c r="D68" s="88">
        <v>6.8</v>
      </c>
      <c r="E68" s="88">
        <v>4.2</v>
      </c>
      <c r="F68" s="88">
        <v>20.3</v>
      </c>
      <c r="G68" s="89" t="s">
        <v>69</v>
      </c>
      <c r="H68" s="88">
        <v>2</v>
      </c>
      <c r="I68" s="91" t="s">
        <v>141</v>
      </c>
      <c r="J68" s="88">
        <v>5.3</v>
      </c>
      <c r="K68" s="88">
        <v>17.3</v>
      </c>
      <c r="L68" s="88">
        <f t="shared" si="34"/>
        <v>5.3000000000000114</v>
      </c>
      <c r="M68" s="25">
        <v>3150</v>
      </c>
      <c r="N68" s="25">
        <f t="shared" si="35"/>
        <v>948.15</v>
      </c>
      <c r="O68" s="25">
        <f t="shared" si="36"/>
        <v>274.04999999999995</v>
      </c>
      <c r="P68" s="25">
        <f t="shared" si="37"/>
        <v>214.2</v>
      </c>
      <c r="Q68" s="25">
        <f t="shared" si="38"/>
        <v>132.30000000000001</v>
      </c>
      <c r="R68" s="25">
        <f t="shared" si="39"/>
        <v>639.45000000000005</v>
      </c>
      <c r="S68" s="43" t="s">
        <v>69</v>
      </c>
      <c r="T68" s="25">
        <f t="shared" si="40"/>
        <v>63</v>
      </c>
      <c r="U68" s="25">
        <f t="shared" si="41"/>
        <v>3.15</v>
      </c>
      <c r="V68" s="25">
        <f t="shared" si="42"/>
        <v>166.95</v>
      </c>
      <c r="W68" s="25">
        <f t="shared" si="43"/>
        <v>544.95000000000005</v>
      </c>
      <c r="X68" s="25">
        <f t="shared" si="44"/>
        <v>166.95000000000036</v>
      </c>
      <c r="Y68" s="25">
        <v>21498</v>
      </c>
      <c r="Z68" s="44">
        <f t="shared" si="46"/>
        <v>4.4104102707228581</v>
      </c>
      <c r="AA68" s="44">
        <f t="shared" si="47"/>
        <v>1.2747697460228857</v>
      </c>
      <c r="AB68" s="44">
        <f t="shared" si="48"/>
        <v>0.99637175551214063</v>
      </c>
      <c r="AC68" s="44">
        <f t="shared" si="49"/>
        <v>0.61540608428691046</v>
      </c>
      <c r="AD68" s="44">
        <f t="shared" si="50"/>
        <v>2.9744627407200674</v>
      </c>
      <c r="AE68" s="44"/>
      <c r="AF68" s="44">
        <f t="shared" si="51"/>
        <v>0.29305051632710022</v>
      </c>
      <c r="AG68" s="44">
        <f t="shared" si="52"/>
        <v>1.4652525816355009E-2</v>
      </c>
      <c r="AH68" s="44">
        <f t="shared" si="53"/>
        <v>0.77658386826681547</v>
      </c>
      <c r="AI68" s="44">
        <f t="shared" si="54"/>
        <v>2.5348869662294171</v>
      </c>
      <c r="AJ68" s="44">
        <f t="shared" si="55"/>
        <v>0.77658386826681725</v>
      </c>
      <c r="AK68" s="90">
        <f t="shared" si="45"/>
        <v>14.667178342171368</v>
      </c>
    </row>
    <row r="69" spans="1:37">
      <c r="A69" s="13">
        <v>1912</v>
      </c>
      <c r="B69" s="88">
        <v>31.7</v>
      </c>
      <c r="C69" s="88">
        <v>9.1</v>
      </c>
      <c r="D69" s="88">
        <v>6.5</v>
      </c>
      <c r="E69" s="88">
        <v>4</v>
      </c>
      <c r="F69" s="88">
        <v>19.8</v>
      </c>
      <c r="G69" s="89" t="s">
        <v>69</v>
      </c>
      <c r="H69" s="88">
        <v>2.1</v>
      </c>
      <c r="I69" s="91" t="s">
        <v>132</v>
      </c>
      <c r="J69" s="88">
        <v>4.5</v>
      </c>
      <c r="K69" s="88">
        <v>16.100000000000001</v>
      </c>
      <c r="L69" s="88">
        <f t="shared" si="34"/>
        <v>6.2000000000000171</v>
      </c>
      <c r="M69" s="25">
        <v>3174</v>
      </c>
      <c r="N69" s="25">
        <f t="shared" si="35"/>
        <v>1006.158</v>
      </c>
      <c r="O69" s="25">
        <f t="shared" si="36"/>
        <v>288.834</v>
      </c>
      <c r="P69" s="25">
        <f t="shared" si="37"/>
        <v>206.31</v>
      </c>
      <c r="Q69" s="25">
        <f t="shared" si="38"/>
        <v>126.96</v>
      </c>
      <c r="R69" s="25">
        <f t="shared" si="39"/>
        <v>628.452</v>
      </c>
      <c r="S69" s="43" t="s">
        <v>69</v>
      </c>
      <c r="T69" s="25">
        <f t="shared" si="40"/>
        <v>66.654000000000011</v>
      </c>
      <c r="U69" s="25">
        <f t="shared" si="41"/>
        <v>0</v>
      </c>
      <c r="V69" s="25">
        <f t="shared" si="42"/>
        <v>142.83000000000001</v>
      </c>
      <c r="W69" s="25">
        <f t="shared" si="43"/>
        <v>511.01400000000001</v>
      </c>
      <c r="X69" s="25">
        <f t="shared" si="44"/>
        <v>196.78800000000055</v>
      </c>
      <c r="Y69" s="25">
        <v>20709</v>
      </c>
      <c r="Z69" s="44">
        <f t="shared" si="46"/>
        <v>4.8585542517745912</v>
      </c>
      <c r="AA69" s="44">
        <f t="shared" si="47"/>
        <v>1.3947269303201508</v>
      </c>
      <c r="AB69" s="44">
        <f t="shared" si="48"/>
        <v>0.99623352165725043</v>
      </c>
      <c r="AC69" s="44">
        <f t="shared" si="49"/>
        <v>0.61306678255830793</v>
      </c>
      <c r="AD69" s="44">
        <f t="shared" si="50"/>
        <v>3.0346805736636244</v>
      </c>
      <c r="AE69" s="44"/>
      <c r="AF69" s="44">
        <f t="shared" si="51"/>
        <v>0.32186006084311175</v>
      </c>
      <c r="AG69" s="44">
        <f t="shared" si="52"/>
        <v>0</v>
      </c>
      <c r="AH69" s="44">
        <f t="shared" si="53"/>
        <v>0.68970013037809652</v>
      </c>
      <c r="AI69" s="44">
        <f t="shared" si="54"/>
        <v>2.4675937997971897</v>
      </c>
      <c r="AJ69" s="44">
        <f t="shared" si="55"/>
        <v>0.95025351296537997</v>
      </c>
      <c r="AK69" s="90">
        <f t="shared" si="45"/>
        <v>15.326669563957703</v>
      </c>
    </row>
    <row r="70" spans="1:37">
      <c r="A70" s="13">
        <v>1911</v>
      </c>
      <c r="B70" s="88">
        <v>25.5</v>
      </c>
      <c r="C70" s="88">
        <v>9.6999999999999993</v>
      </c>
      <c r="D70" s="88">
        <v>6.8</v>
      </c>
      <c r="E70" s="88">
        <v>4.8</v>
      </c>
      <c r="F70" s="88">
        <v>20.3</v>
      </c>
      <c r="G70" s="89" t="s">
        <v>69</v>
      </c>
      <c r="H70" s="88">
        <v>2.1</v>
      </c>
      <c r="I70" s="91" t="s">
        <v>132</v>
      </c>
      <c r="J70" s="88">
        <v>4.5999999999999996</v>
      </c>
      <c r="K70" s="88">
        <v>17.100000000000001</v>
      </c>
      <c r="L70" s="88">
        <f t="shared" si="34"/>
        <v>9.1000000000000227</v>
      </c>
      <c r="M70" s="25">
        <v>2938</v>
      </c>
      <c r="N70" s="25">
        <f t="shared" si="35"/>
        <v>749.19</v>
      </c>
      <c r="O70" s="25">
        <f t="shared" si="36"/>
        <v>284.98599999999999</v>
      </c>
      <c r="P70" s="25">
        <f t="shared" si="37"/>
        <v>199.78399999999999</v>
      </c>
      <c r="Q70" s="25">
        <f t="shared" si="38"/>
        <v>141.024</v>
      </c>
      <c r="R70" s="25">
        <f t="shared" si="39"/>
        <v>596.41399999999999</v>
      </c>
      <c r="S70" s="43" t="s">
        <v>69</v>
      </c>
      <c r="T70" s="25">
        <f t="shared" si="40"/>
        <v>61.698</v>
      </c>
      <c r="U70" s="25">
        <f t="shared" si="41"/>
        <v>0</v>
      </c>
      <c r="V70" s="25">
        <f t="shared" si="42"/>
        <v>135.148</v>
      </c>
      <c r="W70" s="25">
        <f t="shared" si="43"/>
        <v>502.39800000000002</v>
      </c>
      <c r="X70" s="25">
        <f t="shared" si="44"/>
        <v>267.35800000000069</v>
      </c>
      <c r="Y70" s="25">
        <v>19788</v>
      </c>
      <c r="Z70" s="44">
        <f t="shared" si="46"/>
        <v>3.786082474226804</v>
      </c>
      <c r="AA70" s="44">
        <f t="shared" si="47"/>
        <v>1.4401960784313725</v>
      </c>
      <c r="AB70" s="44">
        <f t="shared" si="48"/>
        <v>1.0096219931271477</v>
      </c>
      <c r="AC70" s="44">
        <f t="shared" si="49"/>
        <v>0.71267434808975139</v>
      </c>
      <c r="AD70" s="44">
        <f t="shared" si="50"/>
        <v>3.0140185971295734</v>
      </c>
      <c r="AE70" s="44"/>
      <c r="AF70" s="44">
        <f t="shared" si="51"/>
        <v>0.31179502728926622</v>
      </c>
      <c r="AG70" s="44">
        <f t="shared" si="52"/>
        <v>0</v>
      </c>
      <c r="AH70" s="44">
        <f t="shared" si="53"/>
        <v>0.68297958358601174</v>
      </c>
      <c r="AI70" s="44">
        <f t="shared" si="54"/>
        <v>2.5389023650697395</v>
      </c>
      <c r="AJ70" s="44">
        <f t="shared" si="55"/>
        <v>1.351111784920157</v>
      </c>
      <c r="AK70" s="90">
        <f t="shared" si="45"/>
        <v>14.847382251869824</v>
      </c>
    </row>
    <row r="71" spans="1:37">
      <c r="A71" s="13">
        <v>1910</v>
      </c>
      <c r="B71" s="88">
        <v>22</v>
      </c>
      <c r="C71" s="88">
        <v>9.9</v>
      </c>
      <c r="D71" s="88">
        <v>7.1</v>
      </c>
      <c r="E71" s="88">
        <v>4.9000000000000004</v>
      </c>
      <c r="F71" s="88">
        <v>19.899999999999999</v>
      </c>
      <c r="G71" s="89" t="s">
        <v>69</v>
      </c>
      <c r="H71" s="88">
        <v>2</v>
      </c>
      <c r="I71" s="91" t="s">
        <v>132</v>
      </c>
      <c r="J71" s="88">
        <v>4.0999999999999996</v>
      </c>
      <c r="K71" s="88">
        <v>18.5</v>
      </c>
      <c r="L71" s="88">
        <f t="shared" si="34"/>
        <v>11.600000000000009</v>
      </c>
      <c r="M71" s="25">
        <v>2761</v>
      </c>
      <c r="N71" s="25">
        <f t="shared" si="35"/>
        <v>607.41999999999996</v>
      </c>
      <c r="O71" s="25">
        <f t="shared" si="36"/>
        <v>273.339</v>
      </c>
      <c r="P71" s="25">
        <f t="shared" si="37"/>
        <v>196.03099999999998</v>
      </c>
      <c r="Q71" s="25">
        <f t="shared" si="38"/>
        <v>135.28900000000002</v>
      </c>
      <c r="R71" s="25">
        <f t="shared" si="39"/>
        <v>549.43899999999996</v>
      </c>
      <c r="S71" s="43" t="s">
        <v>69</v>
      </c>
      <c r="T71" s="25">
        <f t="shared" si="40"/>
        <v>55.22</v>
      </c>
      <c r="U71" s="25">
        <f t="shared" si="41"/>
        <v>0</v>
      </c>
      <c r="V71" s="25">
        <f t="shared" si="42"/>
        <v>113.20099999999998</v>
      </c>
      <c r="W71" s="25">
        <f t="shared" si="43"/>
        <v>510.78500000000003</v>
      </c>
      <c r="X71" s="25">
        <f t="shared" si="44"/>
        <v>320.27600000000024</v>
      </c>
      <c r="Y71" s="25">
        <v>17835</v>
      </c>
      <c r="Z71" s="44">
        <f t="shared" si="46"/>
        <v>3.4057751611998874</v>
      </c>
      <c r="AA71" s="44">
        <f t="shared" si="47"/>
        <v>1.5325988225399496</v>
      </c>
      <c r="AB71" s="44">
        <f t="shared" si="48"/>
        <v>1.0991365292963273</v>
      </c>
      <c r="AC71" s="44">
        <f t="shared" si="49"/>
        <v>0.75855901317633878</v>
      </c>
      <c r="AD71" s="44">
        <f t="shared" si="50"/>
        <v>3.0806784412671711</v>
      </c>
      <c r="AE71" s="44"/>
      <c r="AF71" s="44">
        <f t="shared" si="51"/>
        <v>0.30961592374544433</v>
      </c>
      <c r="AG71" s="44">
        <f t="shared" si="52"/>
        <v>0</v>
      </c>
      <c r="AH71" s="44">
        <f t="shared" si="53"/>
        <v>0.63471264367816083</v>
      </c>
      <c r="AI71" s="44">
        <f t="shared" si="54"/>
        <v>2.8639472946453601</v>
      </c>
      <c r="AJ71" s="44">
        <f t="shared" si="55"/>
        <v>1.7957723577235787</v>
      </c>
      <c r="AK71" s="90">
        <f t="shared" si="45"/>
        <v>15.480796187272215</v>
      </c>
    </row>
    <row r="72" spans="1:37">
      <c r="A72" s="13">
        <v>1909</v>
      </c>
      <c r="B72" s="88">
        <v>22</v>
      </c>
      <c r="C72" s="88">
        <v>10.6</v>
      </c>
      <c r="D72" s="88">
        <v>7.4</v>
      </c>
      <c r="E72" s="88">
        <v>6</v>
      </c>
      <c r="F72" s="88">
        <v>21.9</v>
      </c>
      <c r="G72" s="89" t="s">
        <v>69</v>
      </c>
      <c r="H72" s="88">
        <v>1.5</v>
      </c>
      <c r="I72" s="91" t="s">
        <v>102</v>
      </c>
      <c r="J72" s="88">
        <v>4.3</v>
      </c>
      <c r="K72" s="88">
        <v>20.100000000000001</v>
      </c>
      <c r="L72" s="88">
        <f t="shared" ref="L72:L103" si="56">100-SUM(B72:K72)</f>
        <v>6.1999999999999886</v>
      </c>
      <c r="M72" s="25">
        <v>2508</v>
      </c>
      <c r="N72" s="25">
        <f t="shared" ref="N72:N103" si="57">B72*$M72/100</f>
        <v>551.76</v>
      </c>
      <c r="O72" s="25">
        <f t="shared" ref="O72:O103" si="58">C72*$M72/100</f>
        <v>265.84800000000001</v>
      </c>
      <c r="P72" s="25">
        <f t="shared" ref="P72:P103" si="59">D72*$M72/100</f>
        <v>185.59200000000001</v>
      </c>
      <c r="Q72" s="25">
        <f t="shared" ref="Q72:Q103" si="60">E72*$M72/100</f>
        <v>150.47999999999999</v>
      </c>
      <c r="R72" s="25">
        <f t="shared" ref="R72:R103" si="61">F72*$M72/100</f>
        <v>549.25199999999995</v>
      </c>
      <c r="S72" s="43" t="s">
        <v>69</v>
      </c>
      <c r="T72" s="25">
        <f t="shared" ref="T72:T103" si="62">H72*$M72/100</f>
        <v>37.619999999999997</v>
      </c>
      <c r="U72" s="25">
        <f t="shared" ref="U72:U103" si="63">I72*$M72/100</f>
        <v>5.016</v>
      </c>
      <c r="V72" s="25">
        <f t="shared" ref="V72:V103" si="64">J72*$M72/100</f>
        <v>107.84399999999999</v>
      </c>
      <c r="W72" s="25">
        <f t="shared" ref="W72:W103" si="65">K72*$M72/100</f>
        <v>504.108</v>
      </c>
      <c r="X72" s="25">
        <f t="shared" ref="X72:X103" si="66">L72*$M72/100</f>
        <v>155.49599999999973</v>
      </c>
      <c r="Y72" s="25">
        <v>17974</v>
      </c>
      <c r="Z72" s="44">
        <f t="shared" si="46"/>
        <v>3.0697674418604652</v>
      </c>
      <c r="AA72" s="44">
        <f t="shared" si="47"/>
        <v>1.4790697674418607</v>
      </c>
      <c r="AB72" s="44">
        <f t="shared" si="48"/>
        <v>1.0325581395348837</v>
      </c>
      <c r="AC72" s="44">
        <f t="shared" si="49"/>
        <v>0.83720930232558133</v>
      </c>
      <c r="AD72" s="44">
        <f t="shared" si="50"/>
        <v>3.0558139534883719</v>
      </c>
      <c r="AE72" s="44"/>
      <c r="AF72" s="44">
        <f t="shared" si="51"/>
        <v>0.20930232558139533</v>
      </c>
      <c r="AG72" s="44">
        <f t="shared" si="52"/>
        <v>2.7906976744186046E-2</v>
      </c>
      <c r="AH72" s="44">
        <f t="shared" si="53"/>
        <v>0.6</v>
      </c>
      <c r="AI72" s="44">
        <f t="shared" si="54"/>
        <v>2.804651162790698</v>
      </c>
      <c r="AJ72" s="44">
        <f t="shared" si="55"/>
        <v>0.86511627906976596</v>
      </c>
      <c r="AK72" s="90">
        <f t="shared" ref="AK72:AK103" si="67">SUM(Z72:AJ72)</f>
        <v>13.981395348837207</v>
      </c>
    </row>
    <row r="73" spans="1:37">
      <c r="A73" s="13">
        <v>1908</v>
      </c>
      <c r="B73" s="88">
        <v>19.7</v>
      </c>
      <c r="C73" s="88">
        <v>10.7</v>
      </c>
      <c r="D73" s="88">
        <v>6.9</v>
      </c>
      <c r="E73" s="88">
        <v>5.2</v>
      </c>
      <c r="F73" s="88">
        <v>28.6</v>
      </c>
      <c r="G73" s="89" t="s">
        <v>69</v>
      </c>
      <c r="H73" s="88">
        <v>1.5</v>
      </c>
      <c r="I73" s="91" t="s">
        <v>132</v>
      </c>
      <c r="J73" s="88">
        <v>4</v>
      </c>
      <c r="K73" s="88">
        <v>20.100000000000001</v>
      </c>
      <c r="L73" s="88">
        <f t="shared" si="56"/>
        <v>3.3000000000000114</v>
      </c>
      <c r="M73" s="25">
        <v>2449</v>
      </c>
      <c r="N73" s="25">
        <f t="shared" si="57"/>
        <v>482.45299999999997</v>
      </c>
      <c r="O73" s="25">
        <f t="shared" si="58"/>
        <v>262.04300000000001</v>
      </c>
      <c r="P73" s="25">
        <f t="shared" si="59"/>
        <v>168.98100000000002</v>
      </c>
      <c r="Q73" s="25">
        <f t="shared" si="60"/>
        <v>127.34800000000001</v>
      </c>
      <c r="R73" s="25">
        <f t="shared" si="61"/>
        <v>700.4140000000001</v>
      </c>
      <c r="S73" s="43" t="s">
        <v>69</v>
      </c>
      <c r="T73" s="25">
        <f t="shared" si="62"/>
        <v>36.734999999999999</v>
      </c>
      <c r="U73" s="25">
        <f t="shared" si="63"/>
        <v>0</v>
      </c>
      <c r="V73" s="25">
        <f t="shared" si="64"/>
        <v>97.96</v>
      </c>
      <c r="W73" s="25">
        <f t="shared" si="65"/>
        <v>492.24900000000002</v>
      </c>
      <c r="X73" s="25">
        <f t="shared" si="66"/>
        <v>80.817000000000277</v>
      </c>
      <c r="Y73" s="25">
        <v>16478</v>
      </c>
      <c r="Z73" s="44">
        <f t="shared" si="46"/>
        <v>2.9278613909455027</v>
      </c>
      <c r="AA73" s="44">
        <f t="shared" si="47"/>
        <v>1.5902597402597403</v>
      </c>
      <c r="AB73" s="44">
        <f t="shared" si="48"/>
        <v>1.0254945988590849</v>
      </c>
      <c r="AC73" s="44">
        <f t="shared" si="49"/>
        <v>0.7728365092851075</v>
      </c>
      <c r="AD73" s="44">
        <f t="shared" si="50"/>
        <v>4.2506008010680914</v>
      </c>
      <c r="AE73" s="44"/>
      <c r="AF73" s="44">
        <f t="shared" si="51"/>
        <v>0.22293360844762714</v>
      </c>
      <c r="AG73" s="44">
        <f t="shared" si="52"/>
        <v>0</v>
      </c>
      <c r="AH73" s="44">
        <f t="shared" si="53"/>
        <v>0.59448962252700566</v>
      </c>
      <c r="AI73" s="44">
        <f t="shared" si="54"/>
        <v>2.9873103531982039</v>
      </c>
      <c r="AJ73" s="44">
        <f t="shared" si="55"/>
        <v>0.49045393858478142</v>
      </c>
      <c r="AK73" s="90">
        <f t="shared" si="67"/>
        <v>14.862240563175146</v>
      </c>
    </row>
    <row r="74" spans="1:37">
      <c r="A74" s="13">
        <v>1907</v>
      </c>
      <c r="B74" s="88">
        <v>20.8</v>
      </c>
      <c r="C74" s="88">
        <v>11.4</v>
      </c>
      <c r="D74" s="88">
        <v>7.7</v>
      </c>
      <c r="E74" s="88">
        <v>4.4000000000000004</v>
      </c>
      <c r="F74" s="88">
        <v>23.3</v>
      </c>
      <c r="G74" s="89" t="s">
        <v>69</v>
      </c>
      <c r="H74" s="91" t="s">
        <v>85</v>
      </c>
      <c r="I74" s="91" t="s">
        <v>141</v>
      </c>
      <c r="J74" s="88">
        <v>4.4000000000000004</v>
      </c>
      <c r="K74" s="88">
        <v>23</v>
      </c>
      <c r="L74" s="88">
        <f t="shared" si="56"/>
        <v>4.9999999999999858</v>
      </c>
      <c r="M74" s="25">
        <v>2129</v>
      </c>
      <c r="N74" s="25">
        <f t="shared" si="57"/>
        <v>442.83200000000005</v>
      </c>
      <c r="O74" s="25">
        <f t="shared" si="58"/>
        <v>242.70600000000002</v>
      </c>
      <c r="P74" s="25">
        <f t="shared" si="59"/>
        <v>163.93299999999999</v>
      </c>
      <c r="Q74" s="25">
        <f t="shared" si="60"/>
        <v>93.676000000000002</v>
      </c>
      <c r="R74" s="25">
        <f t="shared" si="61"/>
        <v>496.05700000000002</v>
      </c>
      <c r="S74" s="43" t="s">
        <v>69</v>
      </c>
      <c r="T74" s="25">
        <f t="shared" si="62"/>
        <v>19.161000000000001</v>
      </c>
      <c r="U74" s="25">
        <f t="shared" si="63"/>
        <v>2.129</v>
      </c>
      <c r="V74" s="25">
        <f t="shared" si="64"/>
        <v>93.676000000000002</v>
      </c>
      <c r="W74" s="25">
        <f t="shared" si="65"/>
        <v>489.67</v>
      </c>
      <c r="X74" s="25">
        <f t="shared" si="66"/>
        <v>106.44999999999969</v>
      </c>
      <c r="Y74" s="25">
        <v>17122</v>
      </c>
      <c r="Z74" s="44">
        <f t="shared" si="46"/>
        <v>2.5863333722695949</v>
      </c>
      <c r="AA74" s="44">
        <f t="shared" si="47"/>
        <v>1.4175096367246818</v>
      </c>
      <c r="AB74" s="44">
        <f t="shared" si="48"/>
        <v>0.95744071954210952</v>
      </c>
      <c r="AC74" s="44">
        <f t="shared" si="49"/>
        <v>0.54710898259549123</v>
      </c>
      <c r="AD74" s="44">
        <f t="shared" si="50"/>
        <v>2.8971907487443058</v>
      </c>
      <c r="AE74" s="44"/>
      <c r="AF74" s="44">
        <f t="shared" si="51"/>
        <v>0.11190865553089593</v>
      </c>
      <c r="AG74" s="44">
        <f t="shared" si="52"/>
        <v>1.2434295058988437E-2</v>
      </c>
      <c r="AH74" s="44">
        <f t="shared" si="53"/>
        <v>0.54710898259549123</v>
      </c>
      <c r="AI74" s="44">
        <f t="shared" si="54"/>
        <v>2.8598878635673404</v>
      </c>
      <c r="AJ74" s="44">
        <f t="shared" si="55"/>
        <v>0.62171475294942002</v>
      </c>
      <c r="AK74" s="90">
        <f t="shared" si="67"/>
        <v>12.558638009578321</v>
      </c>
    </row>
    <row r="75" spans="1:37">
      <c r="A75" s="13">
        <v>1906</v>
      </c>
      <c r="B75" s="88">
        <v>19.3</v>
      </c>
      <c r="C75" s="88">
        <v>12</v>
      </c>
      <c r="D75" s="88">
        <v>6.6</v>
      </c>
      <c r="E75" s="88">
        <v>3.9</v>
      </c>
      <c r="F75" s="88">
        <v>24.6</v>
      </c>
      <c r="G75" s="89" t="s">
        <v>69</v>
      </c>
      <c r="H75" s="88">
        <v>1.1000000000000001</v>
      </c>
      <c r="J75" s="88">
        <v>3.6</v>
      </c>
      <c r="K75" s="88">
        <v>24.8</v>
      </c>
      <c r="L75" s="88">
        <f t="shared" si="56"/>
        <v>4.1000000000000085</v>
      </c>
      <c r="M75" s="25">
        <v>2192</v>
      </c>
      <c r="N75" s="25">
        <f t="shared" si="57"/>
        <v>423.05599999999998</v>
      </c>
      <c r="O75" s="25">
        <f t="shared" si="58"/>
        <v>263.04000000000002</v>
      </c>
      <c r="P75" s="25">
        <f t="shared" si="59"/>
        <v>144.672</v>
      </c>
      <c r="Q75" s="25">
        <f t="shared" si="60"/>
        <v>85.488</v>
      </c>
      <c r="R75" s="25">
        <f t="shared" si="61"/>
        <v>539.23200000000008</v>
      </c>
      <c r="S75" s="43" t="s">
        <v>69</v>
      </c>
      <c r="T75" s="25">
        <f t="shared" si="62"/>
        <v>24.112000000000002</v>
      </c>
      <c r="U75" s="25">
        <f t="shared" si="63"/>
        <v>0</v>
      </c>
      <c r="V75" s="25">
        <f t="shared" si="64"/>
        <v>78.911999999999992</v>
      </c>
      <c r="W75" s="25">
        <f t="shared" si="65"/>
        <v>543.61599999999999</v>
      </c>
      <c r="X75" s="25">
        <f t="shared" si="66"/>
        <v>89.872000000000185</v>
      </c>
      <c r="Y75" s="25">
        <v>15136</v>
      </c>
      <c r="Z75" s="44">
        <f t="shared" si="46"/>
        <v>2.7950317124735728</v>
      </c>
      <c r="AA75" s="44">
        <f t="shared" si="47"/>
        <v>1.7378435517970403</v>
      </c>
      <c r="AB75" s="44">
        <f t="shared" si="48"/>
        <v>0.95581395348837206</v>
      </c>
      <c r="AC75" s="44">
        <f t="shared" si="49"/>
        <v>0.56479915433403804</v>
      </c>
      <c r="AD75" s="44">
        <f t="shared" si="50"/>
        <v>3.562579281183933</v>
      </c>
      <c r="AE75" s="44"/>
      <c r="AF75" s="44">
        <f t="shared" si="51"/>
        <v>0.15930232558139537</v>
      </c>
      <c r="AG75" s="44">
        <f t="shared" si="52"/>
        <v>0</v>
      </c>
      <c r="AH75" s="44">
        <f t="shared" si="53"/>
        <v>0.52135306553911198</v>
      </c>
      <c r="AI75" s="44">
        <f t="shared" si="54"/>
        <v>3.5915433403805497</v>
      </c>
      <c r="AJ75" s="44">
        <f t="shared" si="55"/>
        <v>0.59376321353065664</v>
      </c>
      <c r="AK75" s="90">
        <f t="shared" si="67"/>
        <v>14.482029598308669</v>
      </c>
    </row>
    <row r="76" spans="1:37">
      <c r="A76" s="13">
        <v>1905</v>
      </c>
      <c r="B76" s="88">
        <v>17.7</v>
      </c>
      <c r="C76" s="88">
        <v>9.3000000000000007</v>
      </c>
      <c r="D76" s="88">
        <v>5.8</v>
      </c>
      <c r="E76" s="88">
        <v>3.2</v>
      </c>
      <c r="F76" s="88">
        <v>30.9</v>
      </c>
      <c r="G76" s="89" t="s">
        <v>69</v>
      </c>
      <c r="H76" s="91" t="s">
        <v>86</v>
      </c>
      <c r="J76" s="88">
        <v>3.2</v>
      </c>
      <c r="K76" s="88">
        <v>25.2</v>
      </c>
      <c r="L76" s="88">
        <f t="shared" si="56"/>
        <v>4.6999999999999886</v>
      </c>
      <c r="M76" s="25">
        <v>2283</v>
      </c>
      <c r="N76" s="25">
        <f t="shared" si="57"/>
        <v>404.09100000000001</v>
      </c>
      <c r="O76" s="25">
        <f t="shared" si="58"/>
        <v>212.31900000000002</v>
      </c>
      <c r="P76" s="25">
        <f t="shared" si="59"/>
        <v>132.41399999999999</v>
      </c>
      <c r="Q76" s="25">
        <f t="shared" si="60"/>
        <v>73.055999999999997</v>
      </c>
      <c r="R76" s="25">
        <f t="shared" si="61"/>
        <v>705.447</v>
      </c>
      <c r="S76" s="43" t="s">
        <v>69</v>
      </c>
      <c r="T76" s="25">
        <f t="shared" si="62"/>
        <v>15.981</v>
      </c>
      <c r="U76" s="25">
        <f t="shared" si="63"/>
        <v>0</v>
      </c>
      <c r="V76" s="25">
        <f t="shared" si="64"/>
        <v>73.055999999999997</v>
      </c>
      <c r="W76" s="25">
        <f t="shared" si="65"/>
        <v>575.31600000000003</v>
      </c>
      <c r="X76" s="25">
        <f t="shared" si="66"/>
        <v>107.30099999999975</v>
      </c>
      <c r="Y76" s="25">
        <v>14273</v>
      </c>
      <c r="Z76" s="44">
        <f t="shared" si="46"/>
        <v>2.8311567294892455</v>
      </c>
      <c r="AA76" s="44">
        <f t="shared" si="47"/>
        <v>1.487556925663841</v>
      </c>
      <c r="AB76" s="44">
        <f t="shared" si="48"/>
        <v>0.92772367406992207</v>
      </c>
      <c r="AC76" s="44">
        <f t="shared" si="49"/>
        <v>0.5118475443144398</v>
      </c>
      <c r="AD76" s="44">
        <f t="shared" si="50"/>
        <v>4.9425278497863099</v>
      </c>
      <c r="AE76" s="44"/>
      <c r="AF76" s="44">
        <f t="shared" si="51"/>
        <v>0.11196665031878371</v>
      </c>
      <c r="AG76" s="44">
        <f t="shared" si="52"/>
        <v>0</v>
      </c>
      <c r="AH76" s="44">
        <f t="shared" si="53"/>
        <v>0.5118475443144398</v>
      </c>
      <c r="AI76" s="44">
        <f t="shared" si="54"/>
        <v>4.030799411476214</v>
      </c>
      <c r="AJ76" s="44">
        <f t="shared" si="55"/>
        <v>0.75177608071183177</v>
      </c>
      <c r="AK76" s="90">
        <f t="shared" si="67"/>
        <v>16.107202410145028</v>
      </c>
    </row>
    <row r="77" spans="1:37">
      <c r="A77" s="13">
        <v>1904</v>
      </c>
      <c r="B77" s="88">
        <v>21.5</v>
      </c>
      <c r="C77" s="88">
        <v>10.7</v>
      </c>
      <c r="D77" s="88">
        <v>6.7</v>
      </c>
      <c r="E77" s="88">
        <v>3.7</v>
      </c>
      <c r="F77" s="88">
        <v>17.899999999999999</v>
      </c>
      <c r="G77" s="89" t="s">
        <v>69</v>
      </c>
      <c r="H77" s="91" t="s">
        <v>87</v>
      </c>
      <c r="J77" s="88">
        <v>3.4</v>
      </c>
      <c r="K77" s="88">
        <v>31.1</v>
      </c>
      <c r="L77" s="88">
        <f t="shared" si="56"/>
        <v>5</v>
      </c>
      <c r="M77" s="25">
        <v>1856</v>
      </c>
      <c r="N77" s="25">
        <f t="shared" si="57"/>
        <v>399.04</v>
      </c>
      <c r="O77" s="25">
        <f t="shared" si="58"/>
        <v>198.59199999999998</v>
      </c>
      <c r="P77" s="25">
        <f t="shared" si="59"/>
        <v>124.352</v>
      </c>
      <c r="Q77" s="25">
        <f t="shared" si="60"/>
        <v>68.672000000000011</v>
      </c>
      <c r="R77" s="25">
        <f t="shared" si="61"/>
        <v>332.22399999999993</v>
      </c>
      <c r="S77" s="43" t="s">
        <v>69</v>
      </c>
      <c r="T77" s="25">
        <f t="shared" si="62"/>
        <v>11.135999999999999</v>
      </c>
      <c r="U77" s="25">
        <f t="shared" si="63"/>
        <v>0</v>
      </c>
      <c r="V77" s="25">
        <f t="shared" si="64"/>
        <v>63.103999999999999</v>
      </c>
      <c r="W77" s="25">
        <f t="shared" si="65"/>
        <v>577.21600000000001</v>
      </c>
      <c r="X77" s="25">
        <f t="shared" si="66"/>
        <v>92.8</v>
      </c>
      <c r="Y77" s="25">
        <v>13777</v>
      </c>
      <c r="Z77" s="44">
        <f t="shared" si="46"/>
        <v>2.8964215721855266</v>
      </c>
      <c r="AA77" s="44">
        <f t="shared" si="47"/>
        <v>1.4414749219714014</v>
      </c>
      <c r="AB77" s="44">
        <f t="shared" si="48"/>
        <v>0.90260579226246651</v>
      </c>
      <c r="AC77" s="44">
        <f t="shared" si="49"/>
        <v>0.49845394498076512</v>
      </c>
      <c r="AD77" s="44">
        <f t="shared" si="50"/>
        <v>2.4114393554474844</v>
      </c>
      <c r="AE77" s="44"/>
      <c r="AF77" s="44">
        <f t="shared" si="51"/>
        <v>8.083036945634027E-2</v>
      </c>
      <c r="AG77" s="44">
        <f t="shared" si="52"/>
        <v>0</v>
      </c>
      <c r="AH77" s="44">
        <f t="shared" si="53"/>
        <v>0.45803876025259488</v>
      </c>
      <c r="AI77" s="44">
        <f t="shared" si="54"/>
        <v>4.1897074834869708</v>
      </c>
      <c r="AJ77" s="44">
        <f t="shared" si="55"/>
        <v>0.67358641213616899</v>
      </c>
      <c r="AK77" s="90">
        <f t="shared" si="67"/>
        <v>13.552558612179718</v>
      </c>
    </row>
    <row r="78" spans="1:37">
      <c r="A78" s="13">
        <v>1903</v>
      </c>
      <c r="B78" s="88">
        <v>21.1</v>
      </c>
      <c r="C78" s="88">
        <v>12.8</v>
      </c>
      <c r="D78" s="88">
        <v>6.5</v>
      </c>
      <c r="E78" s="88">
        <v>4</v>
      </c>
      <c r="F78" s="88">
        <v>16.600000000000001</v>
      </c>
      <c r="G78" s="89" t="s">
        <v>69</v>
      </c>
      <c r="H78" s="91" t="s">
        <v>87</v>
      </c>
      <c r="J78" s="88">
        <v>3.2</v>
      </c>
      <c r="K78" s="88">
        <v>31.4</v>
      </c>
      <c r="L78" s="88">
        <f t="shared" si="56"/>
        <v>4.4000000000000057</v>
      </c>
      <c r="M78" s="25">
        <v>1850</v>
      </c>
      <c r="N78" s="25">
        <f t="shared" si="57"/>
        <v>390.35</v>
      </c>
      <c r="O78" s="25">
        <f t="shared" si="58"/>
        <v>236.8</v>
      </c>
      <c r="P78" s="25">
        <f t="shared" si="59"/>
        <v>120.25</v>
      </c>
      <c r="Q78" s="25">
        <f t="shared" si="60"/>
        <v>74</v>
      </c>
      <c r="R78" s="25">
        <f t="shared" si="61"/>
        <v>307.10000000000002</v>
      </c>
      <c r="S78" s="43" t="s">
        <v>69</v>
      </c>
      <c r="T78" s="25">
        <f t="shared" si="62"/>
        <v>11.1</v>
      </c>
      <c r="U78" s="25">
        <f t="shared" si="63"/>
        <v>0</v>
      </c>
      <c r="V78" s="25">
        <f t="shared" si="64"/>
        <v>59.2</v>
      </c>
      <c r="W78" s="25">
        <f t="shared" si="65"/>
        <v>580.9</v>
      </c>
      <c r="X78" s="25">
        <f t="shared" si="66"/>
        <v>81.400000000000105</v>
      </c>
      <c r="Y78" s="25">
        <v>13921</v>
      </c>
      <c r="Z78" s="44">
        <f t="shared" si="46"/>
        <v>2.8040370663027083</v>
      </c>
      <c r="AA78" s="44">
        <f t="shared" si="47"/>
        <v>1.7010272250556713</v>
      </c>
      <c r="AB78" s="44">
        <f t="shared" si="48"/>
        <v>0.86380288772358305</v>
      </c>
      <c r="AC78" s="44">
        <f t="shared" si="49"/>
        <v>0.5315710078298973</v>
      </c>
      <c r="AD78" s="44">
        <f t="shared" si="50"/>
        <v>2.2060196824940741</v>
      </c>
      <c r="AE78" s="44"/>
      <c r="AF78" s="44">
        <f t="shared" si="51"/>
        <v>7.9735651174484598E-2</v>
      </c>
      <c r="AG78" s="44">
        <f t="shared" si="52"/>
        <v>0</v>
      </c>
      <c r="AH78" s="44">
        <f t="shared" si="53"/>
        <v>0.42525680626391782</v>
      </c>
      <c r="AI78" s="44">
        <f t="shared" si="54"/>
        <v>4.172832411464694</v>
      </c>
      <c r="AJ78" s="44">
        <f t="shared" si="55"/>
        <v>0.58472810861288782</v>
      </c>
      <c r="AK78" s="90">
        <f t="shared" si="67"/>
        <v>13.369010846921919</v>
      </c>
    </row>
    <row r="79" spans="1:37">
      <c r="A79" s="13">
        <v>1902</v>
      </c>
      <c r="B79" s="88">
        <v>21.1</v>
      </c>
      <c r="C79" s="88">
        <v>10.9</v>
      </c>
      <c r="D79" s="88">
        <v>6.8</v>
      </c>
      <c r="E79" s="88">
        <v>3.5</v>
      </c>
      <c r="F79" s="88">
        <v>16.7</v>
      </c>
      <c r="G79" s="89" t="s">
        <v>69</v>
      </c>
      <c r="H79" s="91" t="s">
        <v>127</v>
      </c>
      <c r="J79" s="88">
        <v>3.2</v>
      </c>
      <c r="K79" s="88">
        <v>31.7</v>
      </c>
      <c r="L79" s="88">
        <f t="shared" si="56"/>
        <v>6.0999999999999943</v>
      </c>
      <c r="M79" s="25">
        <v>1847</v>
      </c>
      <c r="N79" s="25">
        <f t="shared" si="57"/>
        <v>389.71700000000004</v>
      </c>
      <c r="O79" s="25">
        <f t="shared" si="58"/>
        <v>201.32299999999998</v>
      </c>
      <c r="P79" s="25">
        <f t="shared" si="59"/>
        <v>125.596</v>
      </c>
      <c r="Q79" s="25">
        <f t="shared" si="60"/>
        <v>64.644999999999996</v>
      </c>
      <c r="R79" s="25">
        <f t="shared" si="61"/>
        <v>308.44899999999996</v>
      </c>
      <c r="S79" s="43" t="s">
        <v>69</v>
      </c>
      <c r="T79" s="25">
        <f t="shared" si="62"/>
        <v>9.2349999999999994</v>
      </c>
      <c r="U79" s="25">
        <f t="shared" si="63"/>
        <v>0</v>
      </c>
      <c r="V79" s="25">
        <f t="shared" si="64"/>
        <v>59.104000000000006</v>
      </c>
      <c r="W79" s="25">
        <f t="shared" si="65"/>
        <v>585.49900000000002</v>
      </c>
      <c r="X79" s="25">
        <f t="shared" si="66"/>
        <v>112.6669999999999</v>
      </c>
      <c r="Y79" s="25">
        <v>12770</v>
      </c>
      <c r="Z79" s="44">
        <f t="shared" si="46"/>
        <v>3.0518167580266251</v>
      </c>
      <c r="AA79" s="44">
        <f t="shared" si="47"/>
        <v>1.5765309318715739</v>
      </c>
      <c r="AB79" s="44">
        <f t="shared" si="48"/>
        <v>0.98352388410336733</v>
      </c>
      <c r="AC79" s="44">
        <f t="shared" si="49"/>
        <v>0.50622552858261549</v>
      </c>
      <c r="AD79" s="44">
        <f t="shared" si="50"/>
        <v>2.4154189506656221</v>
      </c>
      <c r="AE79" s="44"/>
      <c r="AF79" s="44">
        <f t="shared" si="51"/>
        <v>7.2317932654659356E-2</v>
      </c>
      <c r="AG79" s="44">
        <f t="shared" si="52"/>
        <v>0</v>
      </c>
      <c r="AH79" s="44">
        <f t="shared" si="53"/>
        <v>0.46283476898981996</v>
      </c>
      <c r="AI79" s="44">
        <f t="shared" si="54"/>
        <v>4.5849569303054034</v>
      </c>
      <c r="AJ79" s="44">
        <f t="shared" si="55"/>
        <v>0.88227877838684332</v>
      </c>
      <c r="AK79" s="90">
        <f t="shared" si="67"/>
        <v>14.53590446358653</v>
      </c>
    </row>
    <row r="80" spans="1:37">
      <c r="A80" s="13">
        <v>1901</v>
      </c>
      <c r="B80" s="88">
        <v>20.5</v>
      </c>
      <c r="C80" s="88">
        <v>11.3</v>
      </c>
      <c r="D80" s="88">
        <v>6.4</v>
      </c>
      <c r="E80" s="88">
        <v>3.1</v>
      </c>
      <c r="F80" s="88">
        <v>16.7</v>
      </c>
      <c r="G80" s="89" t="s">
        <v>69</v>
      </c>
      <c r="H80" s="91" t="s">
        <v>127</v>
      </c>
      <c r="J80" s="88">
        <v>3</v>
      </c>
      <c r="K80" s="88">
        <v>31.9</v>
      </c>
      <c r="L80" s="88">
        <f t="shared" si="56"/>
        <v>7.0999999999999943</v>
      </c>
      <c r="M80" s="25">
        <v>1857</v>
      </c>
      <c r="N80" s="25">
        <f t="shared" si="57"/>
        <v>380.685</v>
      </c>
      <c r="O80" s="25">
        <f t="shared" si="58"/>
        <v>209.84100000000001</v>
      </c>
      <c r="P80" s="25">
        <f t="shared" si="59"/>
        <v>118.84800000000001</v>
      </c>
      <c r="Q80" s="25">
        <f t="shared" si="60"/>
        <v>57.567</v>
      </c>
      <c r="R80" s="25">
        <f t="shared" si="61"/>
        <v>310.11899999999997</v>
      </c>
      <c r="S80" s="43" t="s">
        <v>69</v>
      </c>
      <c r="T80" s="25">
        <f t="shared" si="62"/>
        <v>9.2850000000000001</v>
      </c>
      <c r="U80" s="25">
        <f t="shared" si="63"/>
        <v>0</v>
      </c>
      <c r="V80" s="25">
        <f t="shared" si="64"/>
        <v>55.71</v>
      </c>
      <c r="W80" s="25">
        <f t="shared" si="65"/>
        <v>592.38299999999992</v>
      </c>
      <c r="X80" s="25">
        <f t="shared" si="66"/>
        <v>131.84699999999989</v>
      </c>
      <c r="Y80" s="25">
        <v>13318</v>
      </c>
      <c r="Z80" s="44">
        <f t="shared" si="46"/>
        <v>2.8584246883916502</v>
      </c>
      <c r="AA80" s="44">
        <f t="shared" si="47"/>
        <v>1.5756194623817392</v>
      </c>
      <c r="AB80" s="44">
        <f t="shared" si="48"/>
        <v>0.89238624418080803</v>
      </c>
      <c r="AC80" s="44">
        <f t="shared" si="49"/>
        <v>0.43224958702507882</v>
      </c>
      <c r="AD80" s="44">
        <f t="shared" si="50"/>
        <v>2.3285703559092954</v>
      </c>
      <c r="AE80" s="44"/>
      <c r="AF80" s="44">
        <f t="shared" si="51"/>
        <v>6.9717675326625622E-2</v>
      </c>
      <c r="AG80" s="44">
        <f t="shared" si="52"/>
        <v>0</v>
      </c>
      <c r="AH80" s="44">
        <f t="shared" si="53"/>
        <v>0.41830605195975373</v>
      </c>
      <c r="AI80" s="44">
        <f t="shared" si="54"/>
        <v>4.4479876858387142</v>
      </c>
      <c r="AJ80" s="44">
        <f t="shared" si="55"/>
        <v>0.98999098963808307</v>
      </c>
      <c r="AK80" s="90">
        <f t="shared" si="67"/>
        <v>14.013252740651746</v>
      </c>
    </row>
    <row r="81" spans="1:37">
      <c r="A81" s="13">
        <v>1900</v>
      </c>
      <c r="B81" s="88">
        <v>21.3</v>
      </c>
      <c r="C81" s="88">
        <v>12.6</v>
      </c>
      <c r="D81" s="88">
        <v>6.6</v>
      </c>
      <c r="E81" s="88">
        <v>3.1</v>
      </c>
      <c r="F81" s="88">
        <v>17.5</v>
      </c>
      <c r="G81" s="89" t="s">
        <v>69</v>
      </c>
      <c r="H81" s="91" t="s">
        <v>87</v>
      </c>
      <c r="J81" s="88">
        <v>3</v>
      </c>
      <c r="K81" s="88">
        <v>33.299999999999997</v>
      </c>
      <c r="L81" s="88">
        <f t="shared" si="56"/>
        <v>2.6000000000000085</v>
      </c>
      <c r="M81" s="25">
        <v>1780</v>
      </c>
      <c r="N81" s="25">
        <f t="shared" si="57"/>
        <v>379.14</v>
      </c>
      <c r="O81" s="25">
        <f t="shared" si="58"/>
        <v>224.28</v>
      </c>
      <c r="P81" s="25">
        <f t="shared" si="59"/>
        <v>117.48</v>
      </c>
      <c r="Q81" s="25">
        <f t="shared" si="60"/>
        <v>55.18</v>
      </c>
      <c r="R81" s="25">
        <f t="shared" si="61"/>
        <v>311.5</v>
      </c>
      <c r="S81" s="43" t="s">
        <v>69</v>
      </c>
      <c r="T81" s="25">
        <f t="shared" si="62"/>
        <v>10.68</v>
      </c>
      <c r="U81" s="25">
        <f t="shared" si="63"/>
        <v>0</v>
      </c>
      <c r="V81" s="25">
        <f t="shared" si="64"/>
        <v>53.4</v>
      </c>
      <c r="W81" s="25">
        <f t="shared" si="65"/>
        <v>592.7399999999999</v>
      </c>
      <c r="X81" s="25">
        <f t="shared" si="66"/>
        <v>46.280000000000157</v>
      </c>
      <c r="Y81" s="25">
        <v>13052</v>
      </c>
      <c r="Z81" s="44">
        <f t="shared" si="46"/>
        <v>2.9048421697824089</v>
      </c>
      <c r="AA81" s="44">
        <f t="shared" si="47"/>
        <v>1.7183573398712841</v>
      </c>
      <c r="AB81" s="44">
        <f t="shared" si="48"/>
        <v>0.90009193993257741</v>
      </c>
      <c r="AC81" s="44">
        <f t="shared" si="49"/>
        <v>0.42277045663499846</v>
      </c>
      <c r="AD81" s="44">
        <f t="shared" si="50"/>
        <v>2.3866074164878945</v>
      </c>
      <c r="AE81" s="44"/>
      <c r="AF81" s="44">
        <f t="shared" si="51"/>
        <v>8.182653999387067E-2</v>
      </c>
      <c r="AG81" s="44">
        <f t="shared" si="52"/>
        <v>0</v>
      </c>
      <c r="AH81" s="44">
        <f t="shared" si="53"/>
        <v>0.40913269996935336</v>
      </c>
      <c r="AI81" s="44">
        <f t="shared" si="54"/>
        <v>4.5413729696598217</v>
      </c>
      <c r="AJ81" s="44">
        <f t="shared" si="55"/>
        <v>0.35458167330677409</v>
      </c>
      <c r="AK81" s="90">
        <f t="shared" si="67"/>
        <v>13.719583205638983</v>
      </c>
    </row>
    <row r="82" spans="1:37">
      <c r="A82" s="13">
        <v>1899</v>
      </c>
      <c r="B82" s="88">
        <v>21.8</v>
      </c>
      <c r="C82" s="88">
        <v>12.1</v>
      </c>
      <c r="D82" s="88">
        <v>6.8</v>
      </c>
      <c r="E82" s="88">
        <v>2.8</v>
      </c>
      <c r="F82" s="88">
        <v>17.3</v>
      </c>
      <c r="G82" s="89" t="s">
        <v>69</v>
      </c>
      <c r="H82" s="91" t="s">
        <v>86</v>
      </c>
      <c r="J82" s="88">
        <v>3</v>
      </c>
      <c r="K82" s="88">
        <v>34</v>
      </c>
      <c r="L82" s="88">
        <f t="shared" si="56"/>
        <v>2.2000000000000028</v>
      </c>
      <c r="M82" s="25">
        <v>1748</v>
      </c>
      <c r="N82" s="25">
        <f t="shared" si="57"/>
        <v>381.06400000000002</v>
      </c>
      <c r="O82" s="25">
        <f t="shared" si="58"/>
        <v>211.50799999999998</v>
      </c>
      <c r="P82" s="25">
        <f t="shared" si="59"/>
        <v>118.86399999999999</v>
      </c>
      <c r="Q82" s="25">
        <f t="shared" si="60"/>
        <v>48.943999999999996</v>
      </c>
      <c r="R82" s="25">
        <f t="shared" si="61"/>
        <v>302.404</v>
      </c>
      <c r="S82" s="43" t="s">
        <v>69</v>
      </c>
      <c r="T82" s="25">
        <f t="shared" si="62"/>
        <v>12.235999999999999</v>
      </c>
      <c r="U82" s="25">
        <f t="shared" si="63"/>
        <v>0</v>
      </c>
      <c r="V82" s="25">
        <f t="shared" si="64"/>
        <v>52.44</v>
      </c>
      <c r="W82" s="25">
        <f t="shared" si="65"/>
        <v>594.32000000000005</v>
      </c>
      <c r="X82" s="25">
        <f t="shared" si="66"/>
        <v>38.456000000000046</v>
      </c>
      <c r="Y82" s="25">
        <v>12248</v>
      </c>
      <c r="Z82" s="44">
        <f t="shared" si="46"/>
        <v>3.1112344872632267</v>
      </c>
      <c r="AA82" s="44">
        <f t="shared" si="47"/>
        <v>1.7268778576094055</v>
      </c>
      <c r="AB82" s="44">
        <f t="shared" si="48"/>
        <v>0.97047681254082296</v>
      </c>
      <c r="AC82" s="44">
        <f t="shared" si="49"/>
        <v>0.39960809928151531</v>
      </c>
      <c r="AD82" s="44">
        <f t="shared" si="50"/>
        <v>2.4690071848465056</v>
      </c>
      <c r="AE82" s="44"/>
      <c r="AF82" s="44">
        <f t="shared" si="51"/>
        <v>9.9902024820378826E-2</v>
      </c>
      <c r="AG82" s="44">
        <f t="shared" si="52"/>
        <v>0</v>
      </c>
      <c r="AH82" s="44">
        <f t="shared" si="53"/>
        <v>0.42815153494448072</v>
      </c>
      <c r="AI82" s="44">
        <f t="shared" si="54"/>
        <v>4.8523840627041155</v>
      </c>
      <c r="AJ82" s="44">
        <f t="shared" si="55"/>
        <v>0.31397779229261957</v>
      </c>
      <c r="AK82" s="90">
        <f t="shared" si="67"/>
        <v>14.371619856303072</v>
      </c>
    </row>
    <row r="83" spans="1:37">
      <c r="A83" s="13">
        <v>1898</v>
      </c>
      <c r="B83" s="88">
        <v>22.4</v>
      </c>
      <c r="C83" s="88">
        <v>11.3</v>
      </c>
      <c r="D83" s="88">
        <v>6.6</v>
      </c>
      <c r="E83" s="88">
        <v>2.6</v>
      </c>
      <c r="F83" s="88">
        <v>16.7</v>
      </c>
      <c r="G83" s="89" t="s">
        <v>69</v>
      </c>
      <c r="H83" s="91" t="s">
        <v>87</v>
      </c>
      <c r="J83" s="88">
        <v>2.9</v>
      </c>
      <c r="K83" s="88">
        <v>33.4</v>
      </c>
      <c r="L83" s="88">
        <f t="shared" si="56"/>
        <v>4.0999999999999943</v>
      </c>
      <c r="M83" s="25">
        <v>1771</v>
      </c>
      <c r="N83" s="25">
        <f t="shared" si="57"/>
        <v>396.70399999999995</v>
      </c>
      <c r="O83" s="25">
        <f t="shared" si="58"/>
        <v>200.12300000000002</v>
      </c>
      <c r="P83" s="25">
        <f t="shared" si="59"/>
        <v>116.88599999999998</v>
      </c>
      <c r="Q83" s="25">
        <f t="shared" si="60"/>
        <v>46.046000000000006</v>
      </c>
      <c r="R83" s="25">
        <f t="shared" si="61"/>
        <v>295.75699999999995</v>
      </c>
      <c r="S83" s="43" t="s">
        <v>69</v>
      </c>
      <c r="T83" s="25">
        <f t="shared" si="62"/>
        <v>10.625999999999999</v>
      </c>
      <c r="U83" s="25">
        <f t="shared" si="63"/>
        <v>0</v>
      </c>
      <c r="V83" s="25">
        <f t="shared" si="64"/>
        <v>51.358999999999995</v>
      </c>
      <c r="W83" s="25">
        <f t="shared" si="65"/>
        <v>591.5139999999999</v>
      </c>
      <c r="X83" s="25">
        <f t="shared" si="66"/>
        <v>72.610999999999905</v>
      </c>
      <c r="Y83" s="25">
        <v>12234</v>
      </c>
      <c r="Z83" s="44">
        <f t="shared" si="46"/>
        <v>3.2426352787314037</v>
      </c>
      <c r="AA83" s="44">
        <f t="shared" si="47"/>
        <v>1.6357936897171819</v>
      </c>
      <c r="AB83" s="44">
        <f t="shared" si="48"/>
        <v>0.95541932319764578</v>
      </c>
      <c r="AC83" s="44">
        <f t="shared" si="49"/>
        <v>0.37637730913846662</v>
      </c>
      <c r="AD83" s="44">
        <f t="shared" si="50"/>
        <v>2.4175004086970731</v>
      </c>
      <c r="AE83" s="44"/>
      <c r="AF83" s="44">
        <f t="shared" si="51"/>
        <v>8.685630210887689E-2</v>
      </c>
      <c r="AG83" s="44">
        <f t="shared" si="52"/>
        <v>0</v>
      </c>
      <c r="AH83" s="44">
        <f t="shared" si="53"/>
        <v>0.41980546019290499</v>
      </c>
      <c r="AI83" s="44">
        <f t="shared" si="54"/>
        <v>4.8350008173941461</v>
      </c>
      <c r="AJ83" s="44">
        <f t="shared" si="55"/>
        <v>0.59351806441065802</v>
      </c>
      <c r="AK83" s="90">
        <f t="shared" si="67"/>
        <v>14.562906653588357</v>
      </c>
    </row>
    <row r="84" spans="1:37">
      <c r="A84" s="13">
        <v>1897</v>
      </c>
      <c r="B84" s="88">
        <v>23.2</v>
      </c>
      <c r="C84" s="88">
        <v>11</v>
      </c>
      <c r="D84" s="88">
        <v>6.5</v>
      </c>
      <c r="E84" s="88">
        <v>2.5</v>
      </c>
      <c r="F84" s="88">
        <v>17</v>
      </c>
      <c r="G84" s="89" t="s">
        <v>69</v>
      </c>
      <c r="H84" s="91" t="s">
        <v>87</v>
      </c>
      <c r="J84" s="88">
        <v>3.4</v>
      </c>
      <c r="K84" s="88">
        <v>34.299999999999997</v>
      </c>
      <c r="L84" s="88">
        <f t="shared" si="56"/>
        <v>2.0999999999999943</v>
      </c>
      <c r="M84" s="25">
        <v>1712</v>
      </c>
      <c r="N84" s="25">
        <f t="shared" si="57"/>
        <v>397.18400000000003</v>
      </c>
      <c r="O84" s="25">
        <f t="shared" si="58"/>
        <v>188.32</v>
      </c>
      <c r="P84" s="25">
        <f t="shared" si="59"/>
        <v>111.28</v>
      </c>
      <c r="Q84" s="25">
        <f t="shared" si="60"/>
        <v>42.8</v>
      </c>
      <c r="R84" s="25">
        <f t="shared" si="61"/>
        <v>291.04000000000002</v>
      </c>
      <c r="S84" s="43" t="s">
        <v>69</v>
      </c>
      <c r="T84" s="25">
        <f t="shared" si="62"/>
        <v>10.272</v>
      </c>
      <c r="U84" s="25">
        <f t="shared" si="63"/>
        <v>0</v>
      </c>
      <c r="V84" s="25">
        <f t="shared" si="64"/>
        <v>58.207999999999998</v>
      </c>
      <c r="W84" s="25">
        <f t="shared" si="65"/>
        <v>587.21600000000001</v>
      </c>
      <c r="X84" s="25">
        <f t="shared" si="66"/>
        <v>35.951999999999906</v>
      </c>
      <c r="Y84" s="25">
        <v>10947</v>
      </c>
      <c r="Z84" s="44">
        <f t="shared" si="46"/>
        <v>3.6282451813282179</v>
      </c>
      <c r="AA84" s="44">
        <f t="shared" si="47"/>
        <v>1.720288663560793</v>
      </c>
      <c r="AB84" s="44">
        <f t="shared" si="48"/>
        <v>1.0165342102859232</v>
      </c>
      <c r="AC84" s="44">
        <f t="shared" si="49"/>
        <v>0.39097469626381659</v>
      </c>
      <c r="AD84" s="44">
        <f t="shared" si="50"/>
        <v>2.658627934593953</v>
      </c>
      <c r="AE84" s="44"/>
      <c r="AF84" s="44">
        <f t="shared" si="51"/>
        <v>9.3833927103315978E-2</v>
      </c>
      <c r="AG84" s="44">
        <f t="shared" si="52"/>
        <v>0</v>
      </c>
      <c r="AH84" s="44">
        <f t="shared" si="53"/>
        <v>0.53172558691879057</v>
      </c>
      <c r="AI84" s="44">
        <f t="shared" si="54"/>
        <v>5.3641728327395635</v>
      </c>
      <c r="AJ84" s="44">
        <f t="shared" si="55"/>
        <v>0.32841874486160505</v>
      </c>
      <c r="AK84" s="90">
        <f t="shared" si="67"/>
        <v>15.732821777655978</v>
      </c>
    </row>
    <row r="85" spans="1:37">
      <c r="A85" s="13">
        <v>1896</v>
      </c>
      <c r="B85" s="88">
        <v>22.4</v>
      </c>
      <c r="C85" s="88">
        <v>10.9</v>
      </c>
      <c r="D85" s="88">
        <v>6.3</v>
      </c>
      <c r="E85" s="88">
        <v>2.2999999999999998</v>
      </c>
      <c r="F85" s="88">
        <v>18.3</v>
      </c>
      <c r="G85" s="89" t="s">
        <v>69</v>
      </c>
      <c r="H85" s="91" t="s">
        <v>87</v>
      </c>
      <c r="J85" s="88">
        <v>2.8</v>
      </c>
      <c r="K85" s="88">
        <v>34.200000000000003</v>
      </c>
      <c r="L85" s="88">
        <f t="shared" si="56"/>
        <v>2.8000000000000114</v>
      </c>
      <c r="M85" s="25">
        <v>1755</v>
      </c>
      <c r="N85" s="25">
        <f t="shared" si="57"/>
        <v>393.12</v>
      </c>
      <c r="O85" s="25">
        <f t="shared" si="58"/>
        <v>191.29499999999999</v>
      </c>
      <c r="P85" s="25">
        <f t="shared" si="59"/>
        <v>110.565</v>
      </c>
      <c r="Q85" s="25">
        <f t="shared" si="60"/>
        <v>40.364999999999995</v>
      </c>
      <c r="R85" s="25">
        <f t="shared" si="61"/>
        <v>321.16500000000002</v>
      </c>
      <c r="S85" s="43" t="s">
        <v>69</v>
      </c>
      <c r="T85" s="25">
        <f t="shared" si="62"/>
        <v>10.53</v>
      </c>
      <c r="U85" s="25">
        <f t="shared" si="63"/>
        <v>0</v>
      </c>
      <c r="V85" s="25">
        <f t="shared" si="64"/>
        <v>49.14</v>
      </c>
      <c r="W85" s="25">
        <f t="shared" si="65"/>
        <v>600.21</v>
      </c>
      <c r="X85" s="25">
        <f t="shared" si="66"/>
        <v>49.1400000000002</v>
      </c>
      <c r="Y85" s="25">
        <v>11272</v>
      </c>
      <c r="Z85" s="44">
        <f t="shared" si="46"/>
        <v>3.4875798438608943</v>
      </c>
      <c r="AA85" s="44">
        <f t="shared" si="47"/>
        <v>1.6970812633073102</v>
      </c>
      <c r="AB85" s="44">
        <f t="shared" si="48"/>
        <v>0.98088183108587645</v>
      </c>
      <c r="AC85" s="44">
        <f t="shared" si="49"/>
        <v>0.35809971611071678</v>
      </c>
      <c r="AD85" s="44">
        <f t="shared" si="50"/>
        <v>2.8492281760113558</v>
      </c>
      <c r="AE85" s="44"/>
      <c r="AF85" s="44">
        <f t="shared" si="51"/>
        <v>9.3417317246273959E-2</v>
      </c>
      <c r="AG85" s="44">
        <f t="shared" si="52"/>
        <v>0</v>
      </c>
      <c r="AH85" s="44">
        <f t="shared" si="53"/>
        <v>0.43594748048261178</v>
      </c>
      <c r="AI85" s="44">
        <f t="shared" si="54"/>
        <v>5.3247870830376156</v>
      </c>
      <c r="AJ85" s="44">
        <f t="shared" si="55"/>
        <v>0.43594748048261356</v>
      </c>
      <c r="AK85" s="90">
        <f t="shared" si="67"/>
        <v>15.66297019162527</v>
      </c>
    </row>
    <row r="86" spans="1:37">
      <c r="A86" s="13">
        <v>1895</v>
      </c>
      <c r="B86" s="88">
        <v>23.2</v>
      </c>
      <c r="C86" s="88">
        <v>11.2</v>
      </c>
      <c r="D86" s="88">
        <v>6.1</v>
      </c>
      <c r="E86" s="88">
        <v>2.4</v>
      </c>
      <c r="F86" s="88">
        <v>17.3</v>
      </c>
      <c r="G86" s="89" t="s">
        <v>69</v>
      </c>
      <c r="H86" s="91" t="s">
        <v>127</v>
      </c>
      <c r="J86" s="88">
        <v>2.7</v>
      </c>
      <c r="K86" s="88">
        <v>32.799999999999997</v>
      </c>
      <c r="L86" s="88">
        <f t="shared" si="56"/>
        <v>4.2999999999999972</v>
      </c>
      <c r="M86" s="25">
        <v>1825</v>
      </c>
      <c r="N86" s="25">
        <f t="shared" si="57"/>
        <v>423.4</v>
      </c>
      <c r="O86" s="25">
        <f t="shared" si="58"/>
        <v>204.4</v>
      </c>
      <c r="P86" s="25">
        <f t="shared" si="59"/>
        <v>111.325</v>
      </c>
      <c r="Q86" s="25">
        <f t="shared" si="60"/>
        <v>43.8</v>
      </c>
      <c r="R86" s="25">
        <f t="shared" si="61"/>
        <v>315.72500000000002</v>
      </c>
      <c r="S86" s="43" t="s">
        <v>69</v>
      </c>
      <c r="T86" s="25">
        <f t="shared" si="62"/>
        <v>9.125</v>
      </c>
      <c r="U86" s="25">
        <f t="shared" si="63"/>
        <v>0</v>
      </c>
      <c r="V86" s="25">
        <f t="shared" si="64"/>
        <v>49.274999999999999</v>
      </c>
      <c r="W86" s="25">
        <f t="shared" si="65"/>
        <v>598.59999999999991</v>
      </c>
      <c r="X86" s="25">
        <f t="shared" si="66"/>
        <v>78.474999999999952</v>
      </c>
      <c r="Y86" s="25">
        <v>11272</v>
      </c>
      <c r="Z86" s="44">
        <f t="shared" si="46"/>
        <v>3.7562100780695529</v>
      </c>
      <c r="AA86" s="44">
        <f t="shared" si="47"/>
        <v>1.8133427963094393</v>
      </c>
      <c r="AB86" s="44">
        <f t="shared" si="48"/>
        <v>0.98762420156139108</v>
      </c>
      <c r="AC86" s="44">
        <f t="shared" si="49"/>
        <v>0.38857345635202273</v>
      </c>
      <c r="AD86" s="44">
        <f t="shared" si="50"/>
        <v>2.8009669978708307</v>
      </c>
      <c r="AE86" s="44"/>
      <c r="AF86" s="44">
        <f t="shared" si="51"/>
        <v>8.0952803406671395E-2</v>
      </c>
      <c r="AG86" s="44">
        <f t="shared" si="52"/>
        <v>0</v>
      </c>
      <c r="AH86" s="44">
        <f t="shared" si="53"/>
        <v>0.43714513839602553</v>
      </c>
      <c r="AI86" s="44">
        <f t="shared" si="54"/>
        <v>5.3105039034776427</v>
      </c>
      <c r="AJ86" s="44">
        <f t="shared" si="55"/>
        <v>0.69619410929737358</v>
      </c>
      <c r="AK86" s="90">
        <f t="shared" si="67"/>
        <v>16.27151348474095</v>
      </c>
    </row>
    <row r="87" spans="1:37">
      <c r="A87" s="13">
        <v>1894</v>
      </c>
      <c r="B87" s="88">
        <v>17.600000000000001</v>
      </c>
      <c r="C87" s="88">
        <v>10.7</v>
      </c>
      <c r="D87" s="88">
        <v>5.6</v>
      </c>
      <c r="E87" s="88">
        <v>2</v>
      </c>
      <c r="F87" s="88">
        <v>20.6</v>
      </c>
      <c r="G87" s="89" t="s">
        <v>69</v>
      </c>
      <c r="H87" s="91" t="s">
        <v>88</v>
      </c>
      <c r="J87" s="88">
        <v>2.6</v>
      </c>
      <c r="K87" s="88">
        <v>31.8</v>
      </c>
      <c r="L87" s="88">
        <f t="shared" si="56"/>
        <v>9.0999999999999943</v>
      </c>
      <c r="M87" s="25">
        <v>1811</v>
      </c>
      <c r="N87" s="25">
        <f t="shared" si="57"/>
        <v>318.73600000000005</v>
      </c>
      <c r="O87" s="25">
        <f t="shared" si="58"/>
        <v>193.77699999999996</v>
      </c>
      <c r="P87" s="25">
        <f t="shared" si="59"/>
        <v>101.41599999999998</v>
      </c>
      <c r="Q87" s="25">
        <f t="shared" si="60"/>
        <v>36.22</v>
      </c>
      <c r="R87" s="25">
        <f t="shared" si="61"/>
        <v>373.06600000000003</v>
      </c>
      <c r="S87" s="43" t="s">
        <v>69</v>
      </c>
      <c r="T87" s="25">
        <f t="shared" si="62"/>
        <v>7.2440000000000007</v>
      </c>
      <c r="U87" s="25">
        <f t="shared" si="63"/>
        <v>0</v>
      </c>
      <c r="V87" s="25">
        <f t="shared" si="64"/>
        <v>47.086000000000006</v>
      </c>
      <c r="W87" s="25">
        <f t="shared" si="65"/>
        <v>575.89800000000002</v>
      </c>
      <c r="X87" s="25">
        <f t="shared" si="66"/>
        <v>164.8009999999999</v>
      </c>
      <c r="Y87" s="25">
        <v>10942</v>
      </c>
      <c r="Z87" s="44">
        <f t="shared" si="46"/>
        <v>2.9129592396271256</v>
      </c>
      <c r="AA87" s="44">
        <f t="shared" si="47"/>
        <v>1.7709468104551267</v>
      </c>
      <c r="AB87" s="44">
        <f t="shared" si="48"/>
        <v>0.92685066715408504</v>
      </c>
      <c r="AC87" s="44">
        <f t="shared" si="49"/>
        <v>0.33101809541217325</v>
      </c>
      <c r="AD87" s="44">
        <f t="shared" si="50"/>
        <v>3.4094863827453854</v>
      </c>
      <c r="AE87" s="44"/>
      <c r="AF87" s="44">
        <f t="shared" si="51"/>
        <v>6.6203619082434662E-2</v>
      </c>
      <c r="AG87" s="44">
        <f t="shared" si="52"/>
        <v>0</v>
      </c>
      <c r="AH87" s="44">
        <f t="shared" si="53"/>
        <v>0.4303235240358253</v>
      </c>
      <c r="AI87" s="44">
        <f t="shared" si="54"/>
        <v>5.2631877170535555</v>
      </c>
      <c r="AJ87" s="44">
        <f t="shared" si="55"/>
        <v>1.5061323341253876</v>
      </c>
      <c r="AK87" s="90">
        <f t="shared" si="67"/>
        <v>16.617108389691097</v>
      </c>
    </row>
    <row r="88" spans="1:37">
      <c r="A88" s="13">
        <v>1893</v>
      </c>
      <c r="B88" s="88">
        <v>19.100000000000001</v>
      </c>
      <c r="C88" s="88">
        <v>9.9</v>
      </c>
      <c r="D88" s="88">
        <v>5.5</v>
      </c>
      <c r="E88" s="88">
        <v>2.5</v>
      </c>
      <c r="F88" s="88">
        <v>16.3</v>
      </c>
      <c r="G88" s="89" t="s">
        <v>69</v>
      </c>
      <c r="H88" s="91" t="s">
        <v>88</v>
      </c>
      <c r="J88" s="88">
        <v>2.5</v>
      </c>
      <c r="K88" s="88">
        <v>31.6</v>
      </c>
      <c r="L88" s="88">
        <f t="shared" si="56"/>
        <v>12.599999999999994</v>
      </c>
      <c r="M88" s="25">
        <v>1863</v>
      </c>
      <c r="N88" s="25">
        <f t="shared" si="57"/>
        <v>355.83300000000003</v>
      </c>
      <c r="O88" s="25">
        <f t="shared" si="58"/>
        <v>184.43700000000001</v>
      </c>
      <c r="P88" s="25">
        <f t="shared" si="59"/>
        <v>102.465</v>
      </c>
      <c r="Q88" s="25">
        <f t="shared" si="60"/>
        <v>46.575000000000003</v>
      </c>
      <c r="R88" s="25">
        <f t="shared" si="61"/>
        <v>303.66900000000004</v>
      </c>
      <c r="S88" s="43" t="s">
        <v>69</v>
      </c>
      <c r="T88" s="25">
        <f t="shared" si="62"/>
        <v>7.4520000000000008</v>
      </c>
      <c r="U88" s="25">
        <f t="shared" si="63"/>
        <v>0</v>
      </c>
      <c r="V88" s="25">
        <f t="shared" si="64"/>
        <v>46.575000000000003</v>
      </c>
      <c r="W88" s="25">
        <f t="shared" si="65"/>
        <v>588.70800000000008</v>
      </c>
      <c r="X88" s="25">
        <f t="shared" si="66"/>
        <v>234.73799999999989</v>
      </c>
      <c r="Y88" s="25">
        <v>11301</v>
      </c>
      <c r="Z88" s="44">
        <f t="shared" si="46"/>
        <v>3.1486859569949566</v>
      </c>
      <c r="AA88" s="44">
        <f t="shared" si="47"/>
        <v>1.6320414122644014</v>
      </c>
      <c r="AB88" s="44">
        <f t="shared" si="48"/>
        <v>0.906689673480223</v>
      </c>
      <c r="AC88" s="44">
        <f t="shared" si="49"/>
        <v>0.41213166976373772</v>
      </c>
      <c r="AD88" s="44">
        <f t="shared" si="50"/>
        <v>2.6870984868595702</v>
      </c>
      <c r="AE88" s="44"/>
      <c r="AF88" s="44">
        <f t="shared" si="51"/>
        <v>6.5941067162198039E-2</v>
      </c>
      <c r="AG88" s="44">
        <f t="shared" si="52"/>
        <v>0</v>
      </c>
      <c r="AH88" s="44">
        <f t="shared" si="53"/>
        <v>0.41213166976373772</v>
      </c>
      <c r="AI88" s="44">
        <f t="shared" si="54"/>
        <v>5.2093443058136453</v>
      </c>
      <c r="AJ88" s="44">
        <f t="shared" si="55"/>
        <v>2.0771436156092369</v>
      </c>
      <c r="AK88" s="90">
        <f t="shared" si="67"/>
        <v>16.551207857711709</v>
      </c>
    </row>
    <row r="89" spans="1:37">
      <c r="A89" s="13">
        <v>1892</v>
      </c>
      <c r="B89" s="88">
        <v>20.100000000000001</v>
      </c>
      <c r="C89" s="88">
        <v>11.3</v>
      </c>
      <c r="D89" s="88">
        <v>6</v>
      </c>
      <c r="E89" s="88">
        <v>3</v>
      </c>
      <c r="F89" s="88">
        <v>18.100000000000001</v>
      </c>
      <c r="G89" s="89" t="s">
        <v>69</v>
      </c>
      <c r="H89" s="91" t="s">
        <v>142</v>
      </c>
      <c r="J89" s="88">
        <v>2.6</v>
      </c>
      <c r="K89" s="88">
        <v>33.299999999999997</v>
      </c>
      <c r="L89" s="88">
        <f t="shared" si="56"/>
        <v>5.5999999999999943</v>
      </c>
      <c r="M89" s="25">
        <v>1792</v>
      </c>
      <c r="N89" s="25">
        <f t="shared" si="57"/>
        <v>360.19200000000006</v>
      </c>
      <c r="O89" s="25">
        <f t="shared" si="58"/>
        <v>202.49600000000001</v>
      </c>
      <c r="P89" s="25">
        <f t="shared" si="59"/>
        <v>107.52</v>
      </c>
      <c r="Q89" s="25">
        <f t="shared" si="60"/>
        <v>53.76</v>
      </c>
      <c r="R89" s="25">
        <f t="shared" si="61"/>
        <v>324.35200000000003</v>
      </c>
      <c r="S89" s="43" t="s">
        <v>69</v>
      </c>
      <c r="T89" s="25">
        <f t="shared" si="62"/>
        <v>5.3760000000000003</v>
      </c>
      <c r="U89" s="25">
        <f t="shared" si="63"/>
        <v>0</v>
      </c>
      <c r="V89" s="25">
        <f t="shared" si="64"/>
        <v>46.591999999999999</v>
      </c>
      <c r="W89" s="25">
        <f t="shared" si="65"/>
        <v>596.73599999999988</v>
      </c>
      <c r="X89" s="25">
        <f t="shared" si="66"/>
        <v>100.3519999999999</v>
      </c>
      <c r="Y89" s="25">
        <v>11123</v>
      </c>
      <c r="Z89" s="44">
        <f t="shared" si="46"/>
        <v>3.2382630585273762</v>
      </c>
      <c r="AA89" s="44">
        <f t="shared" si="47"/>
        <v>1.8205160478288234</v>
      </c>
      <c r="AB89" s="44">
        <f t="shared" si="48"/>
        <v>0.96664568911264948</v>
      </c>
      <c r="AC89" s="44">
        <f t="shared" si="49"/>
        <v>0.48332284455632474</v>
      </c>
      <c r="AD89" s="44">
        <f t="shared" si="50"/>
        <v>2.9160478288231597</v>
      </c>
      <c r="AE89" s="44"/>
      <c r="AF89" s="44">
        <f t="shared" si="51"/>
        <v>4.8332284455632472E-2</v>
      </c>
      <c r="AG89" s="44">
        <f t="shared" si="52"/>
        <v>0</v>
      </c>
      <c r="AH89" s="44">
        <f t="shared" si="53"/>
        <v>0.41887979861548141</v>
      </c>
      <c r="AI89" s="44">
        <f t="shared" si="54"/>
        <v>5.3648835745752042</v>
      </c>
      <c r="AJ89" s="44">
        <f t="shared" si="55"/>
        <v>0.90220264317180521</v>
      </c>
      <c r="AK89" s="90">
        <f t="shared" si="67"/>
        <v>16.159093769666459</v>
      </c>
    </row>
    <row r="90" spans="1:37">
      <c r="A90" s="13">
        <v>1891</v>
      </c>
      <c r="B90" s="88">
        <v>20.399999999999999</v>
      </c>
      <c r="C90" s="88">
        <v>10.8</v>
      </c>
      <c r="D90" s="88">
        <v>5.8</v>
      </c>
      <c r="E90" s="88">
        <v>2.9</v>
      </c>
      <c r="F90" s="88">
        <v>20</v>
      </c>
      <c r="G90" s="89" t="s">
        <v>69</v>
      </c>
      <c r="H90" s="91" t="s">
        <v>142</v>
      </c>
      <c r="J90" s="88">
        <v>2.6</v>
      </c>
      <c r="K90" s="88">
        <v>31.8</v>
      </c>
      <c r="L90" s="88">
        <f t="shared" si="56"/>
        <v>5.7000000000000028</v>
      </c>
      <c r="M90" s="25">
        <v>1873</v>
      </c>
      <c r="N90" s="25">
        <f t="shared" si="57"/>
        <v>382.09199999999998</v>
      </c>
      <c r="O90" s="25">
        <f t="shared" si="58"/>
        <v>202.28400000000002</v>
      </c>
      <c r="P90" s="25">
        <f t="shared" si="59"/>
        <v>108.634</v>
      </c>
      <c r="Q90" s="25">
        <f t="shared" si="60"/>
        <v>54.317</v>
      </c>
      <c r="R90" s="25">
        <f t="shared" si="61"/>
        <v>374.6</v>
      </c>
      <c r="S90" s="43" t="s">
        <v>69</v>
      </c>
      <c r="T90" s="25">
        <f t="shared" si="62"/>
        <v>5.6189999999999998</v>
      </c>
      <c r="U90" s="25">
        <f t="shared" si="63"/>
        <v>0</v>
      </c>
      <c r="V90" s="25">
        <f t="shared" si="64"/>
        <v>48.698</v>
      </c>
      <c r="W90" s="25">
        <f t="shared" si="65"/>
        <v>595.61400000000003</v>
      </c>
      <c r="X90" s="25">
        <f t="shared" si="66"/>
        <v>106.76100000000005</v>
      </c>
      <c r="Y90" s="25">
        <v>12329</v>
      </c>
      <c r="Z90" s="44">
        <f t="shared" si="46"/>
        <v>3.0991321275042578</v>
      </c>
      <c r="AA90" s="44">
        <f t="shared" si="47"/>
        <v>1.6407170086787251</v>
      </c>
      <c r="AB90" s="44">
        <f t="shared" si="48"/>
        <v>0.88112580095709303</v>
      </c>
      <c r="AC90" s="44">
        <f t="shared" si="49"/>
        <v>0.44056290047854652</v>
      </c>
      <c r="AD90" s="44">
        <f t="shared" si="50"/>
        <v>3.0383648308865276</v>
      </c>
      <c r="AE90" s="44"/>
      <c r="AF90" s="44">
        <f t="shared" si="51"/>
        <v>4.5575472463297913E-2</v>
      </c>
      <c r="AG90" s="44">
        <f t="shared" si="52"/>
        <v>0</v>
      </c>
      <c r="AH90" s="44">
        <f t="shared" si="53"/>
        <v>0.39498742801524861</v>
      </c>
      <c r="AI90" s="44">
        <f t="shared" si="54"/>
        <v>4.831000081109579</v>
      </c>
      <c r="AJ90" s="44">
        <f t="shared" si="55"/>
        <v>0.86593397680266082</v>
      </c>
      <c r="AK90" s="90">
        <f t="shared" si="67"/>
        <v>15.237399626895936</v>
      </c>
    </row>
    <row r="91" spans="1:37">
      <c r="A91" s="13">
        <v>1890</v>
      </c>
      <c r="B91" s="88">
        <v>22.6</v>
      </c>
      <c r="C91" s="88">
        <v>10.5</v>
      </c>
      <c r="D91" s="88">
        <v>5.8</v>
      </c>
      <c r="E91" s="88">
        <v>3.3</v>
      </c>
      <c r="F91" s="88">
        <v>19.100000000000001</v>
      </c>
      <c r="G91" s="89" t="s">
        <v>69</v>
      </c>
      <c r="H91" s="91" t="s">
        <v>141</v>
      </c>
      <c r="J91" s="88">
        <v>2.6</v>
      </c>
      <c r="K91" s="88">
        <v>31</v>
      </c>
      <c r="L91" s="88">
        <f t="shared" si="56"/>
        <v>5.0999999999999943</v>
      </c>
      <c r="M91" s="25">
        <v>1866</v>
      </c>
      <c r="N91" s="25">
        <f t="shared" si="57"/>
        <v>421.71600000000007</v>
      </c>
      <c r="O91" s="25">
        <f t="shared" si="58"/>
        <v>195.93</v>
      </c>
      <c r="P91" s="25">
        <f t="shared" si="59"/>
        <v>108.22799999999999</v>
      </c>
      <c r="Q91" s="25">
        <f t="shared" si="60"/>
        <v>61.577999999999996</v>
      </c>
      <c r="R91" s="25">
        <f t="shared" si="61"/>
        <v>356.40600000000006</v>
      </c>
      <c r="S91" s="43" t="s">
        <v>69</v>
      </c>
      <c r="T91" s="25">
        <f t="shared" si="62"/>
        <v>1.8660000000000003</v>
      </c>
      <c r="U91" s="25">
        <f t="shared" si="63"/>
        <v>0</v>
      </c>
      <c r="V91" s="25">
        <f t="shared" si="64"/>
        <v>48.516000000000005</v>
      </c>
      <c r="W91" s="25">
        <f t="shared" si="65"/>
        <v>578.46</v>
      </c>
      <c r="X91" s="25">
        <f t="shared" si="66"/>
        <v>95.165999999999897</v>
      </c>
      <c r="Y91" s="25">
        <v>11837</v>
      </c>
      <c r="Z91" s="44">
        <f t="shared" si="46"/>
        <v>3.5626932499788802</v>
      </c>
      <c r="AA91" s="44">
        <f t="shared" si="47"/>
        <v>1.6552335895919574</v>
      </c>
      <c r="AB91" s="44">
        <f t="shared" si="48"/>
        <v>0.91431950663174788</v>
      </c>
      <c r="AC91" s="44">
        <f t="shared" si="49"/>
        <v>0.52021627101461509</v>
      </c>
      <c r="AD91" s="44">
        <f t="shared" si="50"/>
        <v>3.0109487201148943</v>
      </c>
      <c r="AE91" s="44"/>
      <c r="AF91" s="44">
        <f t="shared" si="51"/>
        <v>1.5764129424685309E-2</v>
      </c>
      <c r="AG91" s="44">
        <f t="shared" si="52"/>
        <v>0</v>
      </c>
      <c r="AH91" s="44">
        <f t="shared" si="53"/>
        <v>0.40986736504181803</v>
      </c>
      <c r="AI91" s="44">
        <f t="shared" si="54"/>
        <v>4.886880121652446</v>
      </c>
      <c r="AJ91" s="44">
        <f t="shared" si="55"/>
        <v>0.80397060065894987</v>
      </c>
      <c r="AK91" s="90">
        <f t="shared" si="67"/>
        <v>15.779893554109993</v>
      </c>
    </row>
    <row r="92" spans="1:37">
      <c r="A92" s="13">
        <v>1889</v>
      </c>
      <c r="B92" s="88">
        <v>24.3</v>
      </c>
      <c r="C92" s="88">
        <v>9.8000000000000007</v>
      </c>
      <c r="D92" s="88">
        <v>5.3</v>
      </c>
      <c r="E92" s="88">
        <v>3.6</v>
      </c>
      <c r="F92" s="88">
        <v>20.3</v>
      </c>
      <c r="G92" s="89" t="s">
        <v>69</v>
      </c>
      <c r="H92" s="91" t="s">
        <v>102</v>
      </c>
      <c r="J92" s="88">
        <v>2.5</v>
      </c>
      <c r="K92" s="88">
        <v>29.4</v>
      </c>
      <c r="L92" s="88">
        <f t="shared" si="56"/>
        <v>4.8000000000000114</v>
      </c>
      <c r="M92" s="25">
        <v>1952</v>
      </c>
      <c r="N92" s="25">
        <f t="shared" si="57"/>
        <v>474.33600000000001</v>
      </c>
      <c r="O92" s="25">
        <f t="shared" si="58"/>
        <v>191.29600000000002</v>
      </c>
      <c r="P92" s="25">
        <f t="shared" si="59"/>
        <v>103.456</v>
      </c>
      <c r="Q92" s="25">
        <f t="shared" si="60"/>
        <v>70.271999999999991</v>
      </c>
      <c r="R92" s="25">
        <f t="shared" si="61"/>
        <v>396.25599999999997</v>
      </c>
      <c r="S92" s="43" t="s">
        <v>69</v>
      </c>
      <c r="T92" s="25">
        <f t="shared" si="62"/>
        <v>3.9040000000000004</v>
      </c>
      <c r="U92" s="25">
        <f t="shared" si="63"/>
        <v>0</v>
      </c>
      <c r="V92" s="25">
        <f t="shared" si="64"/>
        <v>48.8</v>
      </c>
      <c r="W92" s="25">
        <f t="shared" si="65"/>
        <v>573.88799999999992</v>
      </c>
      <c r="X92" s="25">
        <f t="shared" si="66"/>
        <v>93.696000000000225</v>
      </c>
      <c r="Y92" s="25">
        <v>10896</v>
      </c>
      <c r="Z92" s="44">
        <f t="shared" si="46"/>
        <v>4.3533039647577088</v>
      </c>
      <c r="AA92" s="44">
        <f t="shared" si="47"/>
        <v>1.755653450807636</v>
      </c>
      <c r="AB92" s="44">
        <f t="shared" si="48"/>
        <v>0.94948604992657859</v>
      </c>
      <c r="AC92" s="44">
        <f t="shared" si="49"/>
        <v>0.64493392070484568</v>
      </c>
      <c r="AD92" s="44">
        <f t="shared" si="50"/>
        <v>3.6367107195301025</v>
      </c>
      <c r="AE92" s="44"/>
      <c r="AF92" s="44">
        <f t="shared" si="51"/>
        <v>3.5829662261380325E-2</v>
      </c>
      <c r="AG92" s="44">
        <f t="shared" si="52"/>
        <v>0</v>
      </c>
      <c r="AH92" s="44">
        <f t="shared" si="53"/>
        <v>0.44787077826725402</v>
      </c>
      <c r="AI92" s="44">
        <f t="shared" si="54"/>
        <v>5.2669603524229061</v>
      </c>
      <c r="AJ92" s="44">
        <f t="shared" si="55"/>
        <v>0.85991189427312975</v>
      </c>
      <c r="AK92" s="90">
        <f t="shared" si="67"/>
        <v>17.950660792951542</v>
      </c>
    </row>
    <row r="93" spans="1:37">
      <c r="A93" s="13">
        <v>1888</v>
      </c>
      <c r="B93" s="88">
        <v>23.8</v>
      </c>
      <c r="C93" s="88">
        <v>10.1</v>
      </c>
      <c r="D93" s="88">
        <v>5.2</v>
      </c>
      <c r="E93" s="88">
        <v>3.1</v>
      </c>
      <c r="F93" s="88">
        <v>21.6</v>
      </c>
      <c r="G93" s="89" t="s">
        <v>69</v>
      </c>
      <c r="H93" s="91" t="s">
        <v>141</v>
      </c>
      <c r="J93" s="88">
        <v>2.2000000000000002</v>
      </c>
      <c r="K93" s="88">
        <v>28.6</v>
      </c>
      <c r="L93" s="88">
        <f t="shared" si="56"/>
        <v>5.4000000000000057</v>
      </c>
      <c r="M93" s="25">
        <v>1965</v>
      </c>
      <c r="N93" s="25">
        <f t="shared" si="57"/>
        <v>467.67</v>
      </c>
      <c r="O93" s="25">
        <f t="shared" si="58"/>
        <v>198.465</v>
      </c>
      <c r="P93" s="25">
        <f t="shared" si="59"/>
        <v>102.18</v>
      </c>
      <c r="Q93" s="25">
        <f t="shared" si="60"/>
        <v>60.914999999999999</v>
      </c>
      <c r="R93" s="25">
        <f t="shared" si="61"/>
        <v>424.44</v>
      </c>
      <c r="S93" s="43" t="s">
        <v>69</v>
      </c>
      <c r="T93" s="25">
        <f t="shared" si="62"/>
        <v>1.9650000000000001</v>
      </c>
      <c r="U93" s="25">
        <f t="shared" si="63"/>
        <v>0</v>
      </c>
      <c r="V93" s="25">
        <f t="shared" si="64"/>
        <v>43.23</v>
      </c>
      <c r="W93" s="25">
        <f t="shared" si="65"/>
        <v>561.99</v>
      </c>
      <c r="X93" s="25">
        <f t="shared" si="66"/>
        <v>106.11000000000011</v>
      </c>
      <c r="Y93" s="25">
        <v>10783</v>
      </c>
      <c r="Z93" s="44">
        <f t="shared" si="46"/>
        <v>4.3371047018454973</v>
      </c>
      <c r="AA93" s="44">
        <f t="shared" si="47"/>
        <v>1.8405360289344339</v>
      </c>
      <c r="AB93" s="44">
        <f t="shared" si="48"/>
        <v>0.94760270796624313</v>
      </c>
      <c r="AC93" s="44">
        <f t="shared" si="49"/>
        <v>0.56491699897987568</v>
      </c>
      <c r="AD93" s="44">
        <f t="shared" si="50"/>
        <v>3.9361958638597794</v>
      </c>
      <c r="AE93" s="44"/>
      <c r="AF93" s="44">
        <f t="shared" si="51"/>
        <v>1.8223128999350829E-2</v>
      </c>
      <c r="AG93" s="44">
        <f t="shared" si="52"/>
        <v>0</v>
      </c>
      <c r="AH93" s="44">
        <f t="shared" si="53"/>
        <v>0.40090883798571825</v>
      </c>
      <c r="AI93" s="44">
        <f t="shared" si="54"/>
        <v>5.2118148938143376</v>
      </c>
      <c r="AJ93" s="44">
        <f t="shared" si="55"/>
        <v>0.98404896596494584</v>
      </c>
      <c r="AK93" s="90">
        <f t="shared" si="67"/>
        <v>18.241352128350179</v>
      </c>
    </row>
    <row r="94" spans="1:37">
      <c r="A94" s="13">
        <v>1887</v>
      </c>
      <c r="B94" s="88">
        <v>21.3</v>
      </c>
      <c r="C94" s="88">
        <v>9.6999999999999993</v>
      </c>
      <c r="D94" s="88">
        <v>5.2</v>
      </c>
      <c r="E94" s="88">
        <v>2.6</v>
      </c>
      <c r="F94" s="88">
        <v>21.7</v>
      </c>
      <c r="G94" s="89" t="s">
        <v>69</v>
      </c>
      <c r="H94" s="91" t="s">
        <v>102</v>
      </c>
      <c r="J94" s="88">
        <v>2</v>
      </c>
      <c r="K94" s="88">
        <v>27.3</v>
      </c>
      <c r="L94" s="88">
        <f t="shared" si="56"/>
        <v>10.200000000000003</v>
      </c>
      <c r="M94" s="25">
        <v>2014</v>
      </c>
      <c r="N94" s="25">
        <f t="shared" si="57"/>
        <v>428.98200000000003</v>
      </c>
      <c r="O94" s="25">
        <f t="shared" si="58"/>
        <v>195.358</v>
      </c>
      <c r="P94" s="25">
        <f t="shared" si="59"/>
        <v>104.72800000000001</v>
      </c>
      <c r="Q94" s="25">
        <f t="shared" si="60"/>
        <v>52.364000000000004</v>
      </c>
      <c r="R94" s="25">
        <f t="shared" si="61"/>
        <v>437.03799999999995</v>
      </c>
      <c r="S94" s="43" t="s">
        <v>69</v>
      </c>
      <c r="T94" s="25">
        <f t="shared" si="62"/>
        <v>4.0280000000000005</v>
      </c>
      <c r="U94" s="25">
        <f t="shared" si="63"/>
        <v>0</v>
      </c>
      <c r="V94" s="25">
        <f t="shared" si="64"/>
        <v>40.28</v>
      </c>
      <c r="W94" s="25">
        <f t="shared" si="65"/>
        <v>549.822</v>
      </c>
      <c r="X94" s="25">
        <f t="shared" si="66"/>
        <v>205.42800000000005</v>
      </c>
      <c r="Y94" s="25">
        <v>10831</v>
      </c>
      <c r="Z94" s="44">
        <f t="shared" ref="Z94:Z119" si="68">100*N94/$Y94</f>
        <v>3.9606869171821626</v>
      </c>
      <c r="AA94" s="44">
        <f t="shared" ref="AA94:AA119" si="69">100*O94/$Y94</f>
        <v>1.8036931031299048</v>
      </c>
      <c r="AB94" s="44">
        <f t="shared" ref="AB94:AB119" si="70">100*P94/$Y94</f>
        <v>0.96692826147170174</v>
      </c>
      <c r="AC94" s="44">
        <f t="shared" ref="AC94:AC119" si="71">100*Q94/$Y94</f>
        <v>0.48346413073585087</v>
      </c>
      <c r="AD94" s="44">
        <f t="shared" ref="AD94:AD119" si="72">100*R94/$Y94</f>
        <v>4.0350660142184465</v>
      </c>
      <c r="AE94" s="44"/>
      <c r="AF94" s="44">
        <f t="shared" ref="AF94:AF119" si="73">100*T94/$Y94</f>
        <v>3.7189548518142372E-2</v>
      </c>
      <c r="AG94" s="44">
        <f t="shared" ref="AG94:AG119" si="74">100*U94/$Y94</f>
        <v>0</v>
      </c>
      <c r="AH94" s="44">
        <f t="shared" ref="AH94:AH119" si="75">100*V94/$Y94</f>
        <v>0.37189548518142368</v>
      </c>
      <c r="AI94" s="44">
        <f t="shared" ref="AI94:AI119" si="76">100*W94/$Y94</f>
        <v>5.0763733727264331</v>
      </c>
      <c r="AJ94" s="44">
        <f t="shared" ref="AJ94:AJ119" si="77">100*X94/$Y94</f>
        <v>1.8966669744252613</v>
      </c>
      <c r="AK94" s="90">
        <f t="shared" si="67"/>
        <v>18.631963807589326</v>
      </c>
    </row>
    <row r="95" spans="1:37">
      <c r="A95" s="13">
        <v>1886</v>
      </c>
      <c r="B95" s="88">
        <v>19.600000000000001</v>
      </c>
      <c r="C95" s="88">
        <v>11</v>
      </c>
      <c r="D95" s="88">
        <v>5.8</v>
      </c>
      <c r="E95" s="88">
        <v>3</v>
      </c>
      <c r="F95" s="88">
        <v>17.7</v>
      </c>
      <c r="G95" s="89" t="s">
        <v>69</v>
      </c>
      <c r="H95" s="91" t="s">
        <v>102</v>
      </c>
      <c r="J95" s="88">
        <v>2.2000000000000002</v>
      </c>
      <c r="K95" s="88">
        <v>30.8</v>
      </c>
      <c r="L95" s="88">
        <f t="shared" si="56"/>
        <v>9.9000000000000057</v>
      </c>
      <c r="M95" s="25">
        <v>1739</v>
      </c>
      <c r="N95" s="25">
        <f t="shared" si="57"/>
        <v>340.84399999999999</v>
      </c>
      <c r="O95" s="25">
        <f t="shared" si="58"/>
        <v>191.29</v>
      </c>
      <c r="P95" s="25">
        <f t="shared" si="59"/>
        <v>100.86199999999999</v>
      </c>
      <c r="Q95" s="25">
        <f t="shared" si="60"/>
        <v>52.17</v>
      </c>
      <c r="R95" s="25">
        <f t="shared" si="61"/>
        <v>307.803</v>
      </c>
      <c r="S95" s="43" t="s">
        <v>69</v>
      </c>
      <c r="T95" s="25">
        <f t="shared" si="62"/>
        <v>3.4780000000000002</v>
      </c>
      <c r="U95" s="25">
        <f t="shared" si="63"/>
        <v>0</v>
      </c>
      <c r="V95" s="25">
        <f t="shared" si="64"/>
        <v>38.258000000000003</v>
      </c>
      <c r="W95" s="25">
        <f t="shared" si="65"/>
        <v>535.61200000000008</v>
      </c>
      <c r="X95" s="25">
        <f t="shared" si="66"/>
        <v>172.16100000000009</v>
      </c>
      <c r="Y95" s="25">
        <v>11598</v>
      </c>
      <c r="Z95" s="44">
        <f t="shared" si="68"/>
        <v>2.9388170374202449</v>
      </c>
      <c r="AA95" s="44">
        <f t="shared" si="69"/>
        <v>1.6493360924297293</v>
      </c>
      <c r="AB95" s="44">
        <f t="shared" si="70"/>
        <v>0.86964993964476622</v>
      </c>
      <c r="AC95" s="44">
        <f t="shared" si="71"/>
        <v>0.44981893429901709</v>
      </c>
      <c r="AD95" s="44">
        <f t="shared" si="72"/>
        <v>2.6539317123642006</v>
      </c>
      <c r="AE95" s="44"/>
      <c r="AF95" s="44">
        <f t="shared" si="73"/>
        <v>2.9987928953267805E-2</v>
      </c>
      <c r="AG95" s="44">
        <f t="shared" si="74"/>
        <v>0</v>
      </c>
      <c r="AH95" s="44">
        <f t="shared" si="75"/>
        <v>0.32986721848594586</v>
      </c>
      <c r="AI95" s="44">
        <f t="shared" si="76"/>
        <v>4.6181410588032428</v>
      </c>
      <c r="AJ95" s="44">
        <f t="shared" si="77"/>
        <v>1.484402483186757</v>
      </c>
      <c r="AK95" s="90">
        <f t="shared" si="67"/>
        <v>15.023952405587174</v>
      </c>
    </row>
    <row r="96" spans="1:37">
      <c r="A96" s="13">
        <v>1885</v>
      </c>
      <c r="B96" s="88">
        <v>19.600000000000001</v>
      </c>
      <c r="C96" s="88">
        <v>11.3</v>
      </c>
      <c r="D96" s="88">
        <v>5.8</v>
      </c>
      <c r="E96" s="88">
        <v>2.2999999999999998</v>
      </c>
      <c r="F96" s="88">
        <v>17.5</v>
      </c>
      <c r="G96" s="89" t="s">
        <v>69</v>
      </c>
      <c r="H96" s="91" t="s">
        <v>102</v>
      </c>
      <c r="J96" s="88">
        <v>2.2000000000000002</v>
      </c>
      <c r="K96" s="88">
        <v>31.2</v>
      </c>
      <c r="L96" s="88">
        <f t="shared" si="56"/>
        <v>10.099999999999994</v>
      </c>
      <c r="M96" s="25">
        <v>1716</v>
      </c>
      <c r="N96" s="25">
        <f t="shared" si="57"/>
        <v>336.33600000000007</v>
      </c>
      <c r="O96" s="25">
        <f t="shared" si="58"/>
        <v>193.90800000000002</v>
      </c>
      <c r="P96" s="25">
        <f t="shared" si="59"/>
        <v>99.527999999999992</v>
      </c>
      <c r="Q96" s="25">
        <f t="shared" si="60"/>
        <v>39.467999999999996</v>
      </c>
      <c r="R96" s="25">
        <f t="shared" si="61"/>
        <v>300.3</v>
      </c>
      <c r="S96" s="43" t="s">
        <v>69</v>
      </c>
      <c r="T96" s="25">
        <f t="shared" si="62"/>
        <v>3.4320000000000004</v>
      </c>
      <c r="U96" s="25">
        <f t="shared" si="63"/>
        <v>0</v>
      </c>
      <c r="V96" s="25">
        <f t="shared" si="64"/>
        <v>37.752000000000002</v>
      </c>
      <c r="W96" s="25">
        <f t="shared" si="65"/>
        <v>535.39199999999994</v>
      </c>
      <c r="X96" s="25">
        <f t="shared" si="66"/>
        <v>173.31599999999992</v>
      </c>
      <c r="Y96" s="25">
        <v>11178</v>
      </c>
      <c r="Z96" s="44">
        <f t="shared" si="68"/>
        <v>3.008910359634998</v>
      </c>
      <c r="AA96" s="44">
        <f t="shared" si="69"/>
        <v>1.7347289318303813</v>
      </c>
      <c r="AB96" s="44">
        <f t="shared" si="70"/>
        <v>0.89039184111647873</v>
      </c>
      <c r="AC96" s="44">
        <f t="shared" si="71"/>
        <v>0.35308641975308641</v>
      </c>
      <c r="AD96" s="44">
        <f t="shared" si="72"/>
        <v>2.6865271068169618</v>
      </c>
      <c r="AE96" s="44"/>
      <c r="AF96" s="44">
        <f t="shared" si="73"/>
        <v>3.0703166935050995E-2</v>
      </c>
      <c r="AG96" s="44">
        <f t="shared" si="74"/>
        <v>0</v>
      </c>
      <c r="AH96" s="44">
        <f t="shared" si="75"/>
        <v>0.33773483628556095</v>
      </c>
      <c r="AI96" s="44">
        <f t="shared" si="76"/>
        <v>4.7896940418679543</v>
      </c>
      <c r="AJ96" s="44">
        <f t="shared" si="77"/>
        <v>1.5505099302200744</v>
      </c>
      <c r="AK96" s="90">
        <f t="shared" si="67"/>
        <v>15.38228663446055</v>
      </c>
    </row>
    <row r="97" spans="1:37">
      <c r="A97" s="13">
        <v>1884</v>
      </c>
      <c r="B97" s="88">
        <v>17</v>
      </c>
      <c r="C97" s="88">
        <v>14.3</v>
      </c>
      <c r="D97" s="88">
        <v>5.4</v>
      </c>
      <c r="E97" s="88">
        <v>2.2999999999999998</v>
      </c>
      <c r="F97" s="88">
        <v>15.3</v>
      </c>
      <c r="G97" s="89" t="s">
        <v>69</v>
      </c>
      <c r="H97" s="91" t="s">
        <v>142</v>
      </c>
      <c r="J97" s="88">
        <v>1.9</v>
      </c>
      <c r="K97" s="88">
        <v>29.5</v>
      </c>
      <c r="L97" s="88">
        <f t="shared" si="56"/>
        <v>14.300000000000011</v>
      </c>
      <c r="M97" s="25">
        <v>1819</v>
      </c>
      <c r="N97" s="25">
        <f t="shared" si="57"/>
        <v>309.23</v>
      </c>
      <c r="O97" s="25">
        <f t="shared" si="58"/>
        <v>260.11700000000002</v>
      </c>
      <c r="P97" s="25">
        <f t="shared" si="59"/>
        <v>98.225999999999999</v>
      </c>
      <c r="Q97" s="25">
        <f t="shared" si="60"/>
        <v>41.836999999999996</v>
      </c>
      <c r="R97" s="25">
        <f t="shared" si="61"/>
        <v>278.30700000000002</v>
      </c>
      <c r="S97" s="43" t="s">
        <v>69</v>
      </c>
      <c r="T97" s="25">
        <f t="shared" si="62"/>
        <v>5.456999999999999</v>
      </c>
      <c r="U97" s="25">
        <f t="shared" si="63"/>
        <v>0</v>
      </c>
      <c r="V97" s="25">
        <f t="shared" si="64"/>
        <v>34.561</v>
      </c>
      <c r="W97" s="25">
        <f t="shared" si="65"/>
        <v>536.60500000000002</v>
      </c>
      <c r="X97" s="25">
        <f t="shared" si="66"/>
        <v>260.11700000000019</v>
      </c>
      <c r="Y97" s="25">
        <v>10464</v>
      </c>
      <c r="Z97" s="44">
        <f t="shared" si="68"/>
        <v>2.9551796636085625</v>
      </c>
      <c r="AA97" s="44">
        <f t="shared" si="69"/>
        <v>2.4858275993883794</v>
      </c>
      <c r="AB97" s="44">
        <f t="shared" si="70"/>
        <v>0.93870412844036699</v>
      </c>
      <c r="AC97" s="44">
        <f t="shared" si="71"/>
        <v>0.3998184250764526</v>
      </c>
      <c r="AD97" s="44">
        <f t="shared" si="72"/>
        <v>2.6596616972477065</v>
      </c>
      <c r="AE97" s="44"/>
      <c r="AF97" s="44">
        <f t="shared" si="73"/>
        <v>5.2150229357798158E-2</v>
      </c>
      <c r="AG97" s="44">
        <f t="shared" si="74"/>
        <v>0</v>
      </c>
      <c r="AH97" s="44">
        <f t="shared" si="75"/>
        <v>0.3302847859327217</v>
      </c>
      <c r="AI97" s="44">
        <f t="shared" si="76"/>
        <v>5.128105886850153</v>
      </c>
      <c r="AJ97" s="44">
        <f t="shared" si="77"/>
        <v>2.4858275993883812</v>
      </c>
      <c r="AK97" s="90">
        <f t="shared" si="67"/>
        <v>17.43556001529052</v>
      </c>
    </row>
    <row r="98" spans="1:37">
      <c r="A98" s="13">
        <v>1883</v>
      </c>
      <c r="B98" s="88">
        <v>16.399999999999999</v>
      </c>
      <c r="C98" s="88">
        <v>7.5</v>
      </c>
      <c r="D98" s="88">
        <v>5.4</v>
      </c>
      <c r="E98" s="88">
        <v>2.2000000000000002</v>
      </c>
      <c r="F98" s="88">
        <v>14.1</v>
      </c>
      <c r="G98" s="89" t="s">
        <v>69</v>
      </c>
      <c r="H98" s="91" t="s">
        <v>88</v>
      </c>
      <c r="J98" s="88">
        <v>1.8</v>
      </c>
      <c r="K98" s="88">
        <v>29.1</v>
      </c>
      <c r="L98" s="88">
        <f t="shared" si="56"/>
        <v>23.5</v>
      </c>
      <c r="M98" s="25">
        <v>1824</v>
      </c>
      <c r="N98" s="25">
        <f t="shared" si="57"/>
        <v>299.13599999999997</v>
      </c>
      <c r="O98" s="25">
        <f t="shared" si="58"/>
        <v>136.80000000000001</v>
      </c>
      <c r="P98" s="25">
        <f t="shared" si="59"/>
        <v>98.496000000000009</v>
      </c>
      <c r="Q98" s="25">
        <f t="shared" si="60"/>
        <v>40.128</v>
      </c>
      <c r="R98" s="25">
        <f t="shared" si="61"/>
        <v>257.18399999999997</v>
      </c>
      <c r="S98" s="43" t="s">
        <v>69</v>
      </c>
      <c r="T98" s="25">
        <f t="shared" si="62"/>
        <v>7.2960000000000003</v>
      </c>
      <c r="U98" s="25">
        <f t="shared" si="63"/>
        <v>0</v>
      </c>
      <c r="V98" s="25">
        <f t="shared" si="64"/>
        <v>32.832000000000001</v>
      </c>
      <c r="W98" s="25">
        <f t="shared" si="65"/>
        <v>530.78399999999999</v>
      </c>
      <c r="X98" s="25">
        <f t="shared" si="66"/>
        <v>428.64</v>
      </c>
      <c r="Y98" s="25">
        <v>10561</v>
      </c>
      <c r="Z98" s="44">
        <f t="shared" si="68"/>
        <v>2.8324590474386895</v>
      </c>
      <c r="AA98" s="44">
        <f t="shared" si="69"/>
        <v>1.2953318814506203</v>
      </c>
      <c r="AB98" s="44">
        <f t="shared" si="70"/>
        <v>0.93263895464444657</v>
      </c>
      <c r="AC98" s="44">
        <f t="shared" si="71"/>
        <v>0.37996401855884859</v>
      </c>
      <c r="AD98" s="44">
        <f t="shared" si="72"/>
        <v>2.4352239371271658</v>
      </c>
      <c r="AE98" s="44"/>
      <c r="AF98" s="44">
        <f t="shared" si="73"/>
        <v>6.908436701069974E-2</v>
      </c>
      <c r="AG98" s="44">
        <f t="shared" si="74"/>
        <v>0</v>
      </c>
      <c r="AH98" s="44">
        <f t="shared" si="75"/>
        <v>0.31087965154814889</v>
      </c>
      <c r="AI98" s="44">
        <f t="shared" si="76"/>
        <v>5.0258877000284068</v>
      </c>
      <c r="AJ98" s="44">
        <f t="shared" si="77"/>
        <v>4.0587065618786102</v>
      </c>
      <c r="AK98" s="90">
        <f t="shared" si="67"/>
        <v>17.340176119685637</v>
      </c>
    </row>
    <row r="99" spans="1:37">
      <c r="A99" s="13">
        <v>1882</v>
      </c>
      <c r="B99" s="88">
        <v>16.899999999999999</v>
      </c>
      <c r="C99" s="88">
        <v>8.8000000000000007</v>
      </c>
      <c r="D99" s="88">
        <v>5.6</v>
      </c>
      <c r="E99" s="88">
        <v>2.1</v>
      </c>
      <c r="F99" s="88">
        <v>17.100000000000001</v>
      </c>
      <c r="G99" s="89" t="s">
        <v>69</v>
      </c>
      <c r="H99" s="91" t="s">
        <v>102</v>
      </c>
      <c r="J99" s="88">
        <v>1.9</v>
      </c>
      <c r="K99" s="88">
        <v>33.700000000000003</v>
      </c>
      <c r="L99" s="88">
        <f t="shared" si="56"/>
        <v>13.900000000000006</v>
      </c>
      <c r="M99" s="25">
        <v>1641</v>
      </c>
      <c r="N99" s="25">
        <f t="shared" si="57"/>
        <v>277.32899999999995</v>
      </c>
      <c r="O99" s="25">
        <f t="shared" si="58"/>
        <v>144.40800000000002</v>
      </c>
      <c r="P99" s="25">
        <f t="shared" si="59"/>
        <v>91.895999999999987</v>
      </c>
      <c r="Q99" s="25">
        <f t="shared" si="60"/>
        <v>34.461000000000006</v>
      </c>
      <c r="R99" s="25">
        <f t="shared" si="61"/>
        <v>280.61100000000005</v>
      </c>
      <c r="S99" s="43" t="s">
        <v>69</v>
      </c>
      <c r="T99" s="25">
        <f t="shared" si="62"/>
        <v>3.2820000000000005</v>
      </c>
      <c r="U99" s="25">
        <f t="shared" si="63"/>
        <v>0</v>
      </c>
      <c r="V99" s="25">
        <f t="shared" si="64"/>
        <v>31.178999999999995</v>
      </c>
      <c r="W99" s="25">
        <f t="shared" si="65"/>
        <v>553.01700000000005</v>
      </c>
      <c r="X99" s="25">
        <f t="shared" si="66"/>
        <v>228.09900000000007</v>
      </c>
      <c r="Y99" s="25">
        <v>11190</v>
      </c>
      <c r="Z99" s="44">
        <f t="shared" si="68"/>
        <v>2.4783646112600533</v>
      </c>
      <c r="AA99" s="44">
        <f t="shared" si="69"/>
        <v>1.2905093833780161</v>
      </c>
      <c r="AB99" s="44">
        <f t="shared" si="70"/>
        <v>0.82123324396782826</v>
      </c>
      <c r="AC99" s="44">
        <f t="shared" si="71"/>
        <v>0.30796246648793568</v>
      </c>
      <c r="AD99" s="44">
        <f t="shared" si="72"/>
        <v>2.5076943699731911</v>
      </c>
      <c r="AE99" s="44"/>
      <c r="AF99" s="44">
        <f t="shared" si="73"/>
        <v>2.9329758713136735E-2</v>
      </c>
      <c r="AG99" s="44">
        <f t="shared" si="74"/>
        <v>0</v>
      </c>
      <c r="AH99" s="44">
        <f t="shared" si="75"/>
        <v>0.27863270777479887</v>
      </c>
      <c r="AI99" s="44">
        <f t="shared" si="76"/>
        <v>4.9420643431635396</v>
      </c>
      <c r="AJ99" s="44">
        <f t="shared" si="77"/>
        <v>2.0384182305630034</v>
      </c>
      <c r="AK99" s="90">
        <f t="shared" si="67"/>
        <v>14.694209115281502</v>
      </c>
    </row>
    <row r="100" spans="1:37">
      <c r="A100" s="13">
        <v>1881</v>
      </c>
      <c r="B100" s="88">
        <v>19.399999999999999</v>
      </c>
      <c r="C100" s="88">
        <v>11</v>
      </c>
      <c r="D100" s="88">
        <v>6.7</v>
      </c>
      <c r="E100" s="88">
        <v>1.8</v>
      </c>
      <c r="F100" s="88">
        <v>16.399999999999999</v>
      </c>
      <c r="G100" s="89" t="s">
        <v>69</v>
      </c>
      <c r="H100" s="91" t="s">
        <v>127</v>
      </c>
      <c r="J100" s="88">
        <v>2.2000000000000002</v>
      </c>
      <c r="K100" s="88">
        <v>33.700000000000003</v>
      </c>
      <c r="L100" s="88">
        <f t="shared" si="56"/>
        <v>8.7999999999999972</v>
      </c>
      <c r="M100" s="25">
        <v>1483</v>
      </c>
      <c r="N100" s="25">
        <f t="shared" si="57"/>
        <v>287.702</v>
      </c>
      <c r="O100" s="25">
        <f t="shared" si="58"/>
        <v>163.13</v>
      </c>
      <c r="P100" s="25">
        <f t="shared" si="59"/>
        <v>99.361000000000004</v>
      </c>
      <c r="Q100" s="25">
        <f t="shared" si="60"/>
        <v>26.694000000000003</v>
      </c>
      <c r="R100" s="25">
        <f t="shared" si="61"/>
        <v>243.21199999999996</v>
      </c>
      <c r="S100" s="43" t="s">
        <v>69</v>
      </c>
      <c r="T100" s="25">
        <f t="shared" si="62"/>
        <v>7.415</v>
      </c>
      <c r="U100" s="25">
        <f t="shared" si="63"/>
        <v>0</v>
      </c>
      <c r="V100" s="25">
        <f t="shared" si="64"/>
        <v>32.626000000000005</v>
      </c>
      <c r="W100" s="25">
        <f t="shared" si="65"/>
        <v>499.77100000000007</v>
      </c>
      <c r="X100" s="25">
        <f t="shared" si="66"/>
        <v>130.50399999999996</v>
      </c>
      <c r="Y100" s="25">
        <v>10380</v>
      </c>
      <c r="Z100" s="44">
        <f t="shared" si="68"/>
        <v>2.7716955684007707</v>
      </c>
      <c r="AA100" s="44">
        <f t="shared" si="69"/>
        <v>1.5715799614643546</v>
      </c>
      <c r="AB100" s="44">
        <f t="shared" si="70"/>
        <v>0.95723506743737963</v>
      </c>
      <c r="AC100" s="44">
        <f t="shared" si="71"/>
        <v>0.25716763005780346</v>
      </c>
      <c r="AD100" s="44">
        <f t="shared" si="72"/>
        <v>2.3430828516377646</v>
      </c>
      <c r="AE100" s="44"/>
      <c r="AF100" s="44">
        <f t="shared" si="73"/>
        <v>7.14354527938343E-2</v>
      </c>
      <c r="AG100" s="44">
        <f t="shared" si="74"/>
        <v>0</v>
      </c>
      <c r="AH100" s="44">
        <f t="shared" si="75"/>
        <v>0.31431599229287094</v>
      </c>
      <c r="AI100" s="44">
        <f t="shared" si="76"/>
        <v>4.8147495183044322</v>
      </c>
      <c r="AJ100" s="44">
        <f t="shared" si="77"/>
        <v>1.2572639691714833</v>
      </c>
      <c r="AK100" s="90">
        <f t="shared" si="67"/>
        <v>14.358526011560695</v>
      </c>
    </row>
    <row r="101" spans="1:37">
      <c r="A101" s="13">
        <v>1880</v>
      </c>
      <c r="B101" s="88">
        <v>18.600000000000001</v>
      </c>
      <c r="C101" s="88">
        <v>10.5</v>
      </c>
      <c r="D101" s="88">
        <v>7.1</v>
      </c>
      <c r="E101" s="88">
        <v>2.5</v>
      </c>
      <c r="F101" s="88">
        <v>13.5</v>
      </c>
      <c r="G101" s="89" t="s">
        <v>69</v>
      </c>
      <c r="H101" s="91" t="s">
        <v>88</v>
      </c>
      <c r="J101" s="88">
        <v>2.2000000000000002</v>
      </c>
      <c r="K101" s="88">
        <v>35.5</v>
      </c>
      <c r="L101" s="88">
        <f t="shared" si="56"/>
        <v>10.099999999999994</v>
      </c>
      <c r="M101" s="25">
        <v>1384</v>
      </c>
      <c r="N101" s="25">
        <f t="shared" si="57"/>
        <v>257.42400000000004</v>
      </c>
      <c r="O101" s="25">
        <f t="shared" si="58"/>
        <v>145.32</v>
      </c>
      <c r="P101" s="25">
        <f t="shared" si="59"/>
        <v>98.263999999999996</v>
      </c>
      <c r="Q101" s="25">
        <f t="shared" si="60"/>
        <v>34.6</v>
      </c>
      <c r="R101" s="25">
        <f t="shared" si="61"/>
        <v>186.84</v>
      </c>
      <c r="S101" s="43" t="s">
        <v>69</v>
      </c>
      <c r="T101" s="25">
        <f t="shared" si="62"/>
        <v>5.5360000000000005</v>
      </c>
      <c r="U101" s="25">
        <f t="shared" si="63"/>
        <v>0</v>
      </c>
      <c r="V101" s="25">
        <f t="shared" si="64"/>
        <v>30.448</v>
      </c>
      <c r="W101" s="25">
        <f t="shared" si="65"/>
        <v>491.32</v>
      </c>
      <c r="X101" s="25">
        <f t="shared" si="66"/>
        <v>139.78399999999993</v>
      </c>
      <c r="Y101" s="25">
        <v>11485</v>
      </c>
      <c r="Z101" s="44">
        <f t="shared" si="68"/>
        <v>2.241393121462778</v>
      </c>
      <c r="AA101" s="44">
        <f t="shared" si="69"/>
        <v>1.2653025685676971</v>
      </c>
      <c r="AB101" s="44">
        <f t="shared" si="70"/>
        <v>0.85558554636482365</v>
      </c>
      <c r="AC101" s="44">
        <f t="shared" si="71"/>
        <v>0.30126251632564216</v>
      </c>
      <c r="AD101" s="44">
        <f t="shared" si="72"/>
        <v>1.6268175881584677</v>
      </c>
      <c r="AE101" s="44"/>
      <c r="AF101" s="44">
        <f t="shared" si="73"/>
        <v>4.8202002612102744E-2</v>
      </c>
      <c r="AG101" s="44">
        <f t="shared" si="74"/>
        <v>0</v>
      </c>
      <c r="AH101" s="44">
        <f t="shared" si="75"/>
        <v>0.26511101436656509</v>
      </c>
      <c r="AI101" s="44">
        <f t="shared" si="76"/>
        <v>4.2779277318241187</v>
      </c>
      <c r="AJ101" s="44">
        <f t="shared" si="77"/>
        <v>1.2171005659555938</v>
      </c>
      <c r="AK101" s="90">
        <f t="shared" si="67"/>
        <v>12.098702655637789</v>
      </c>
    </row>
    <row r="102" spans="1:37">
      <c r="A102" s="13">
        <v>1879</v>
      </c>
      <c r="B102" s="88">
        <v>18.5</v>
      </c>
      <c r="C102" s="88">
        <v>10.9</v>
      </c>
      <c r="D102" s="88">
        <v>6.7</v>
      </c>
      <c r="E102" s="88">
        <v>1.8</v>
      </c>
      <c r="F102" s="88">
        <v>13.5</v>
      </c>
      <c r="G102" s="89" t="s">
        <v>69</v>
      </c>
      <c r="H102" s="91" t="s">
        <v>88</v>
      </c>
      <c r="J102" s="88">
        <v>2.2000000000000002</v>
      </c>
      <c r="K102" s="88">
        <v>35.1</v>
      </c>
      <c r="L102" s="88">
        <f t="shared" si="56"/>
        <v>11.299999999999997</v>
      </c>
      <c r="M102" s="25">
        <v>1409</v>
      </c>
      <c r="N102" s="25">
        <f t="shared" si="57"/>
        <v>260.66500000000002</v>
      </c>
      <c r="O102" s="25">
        <f t="shared" si="58"/>
        <v>153.58100000000002</v>
      </c>
      <c r="P102" s="25">
        <f t="shared" si="59"/>
        <v>94.403000000000006</v>
      </c>
      <c r="Q102" s="25">
        <f t="shared" si="60"/>
        <v>25.362000000000002</v>
      </c>
      <c r="R102" s="25">
        <f t="shared" si="61"/>
        <v>190.215</v>
      </c>
      <c r="S102" s="43" t="s">
        <v>69</v>
      </c>
      <c r="T102" s="25">
        <f t="shared" si="62"/>
        <v>5.6360000000000001</v>
      </c>
      <c r="U102" s="25">
        <f t="shared" si="63"/>
        <v>0</v>
      </c>
      <c r="V102" s="25">
        <f t="shared" si="64"/>
        <v>30.998000000000001</v>
      </c>
      <c r="W102" s="25">
        <f t="shared" si="65"/>
        <v>494.55900000000003</v>
      </c>
      <c r="X102" s="25">
        <f t="shared" si="66"/>
        <v>159.21699999999996</v>
      </c>
      <c r="Y102" s="25">
        <v>10774</v>
      </c>
      <c r="Z102" s="44">
        <f t="shared" si="68"/>
        <v>2.419389270465937</v>
      </c>
      <c r="AA102" s="44">
        <f t="shared" si="69"/>
        <v>1.4254780025988494</v>
      </c>
      <c r="AB102" s="44">
        <f t="shared" si="70"/>
        <v>0.87621124930387984</v>
      </c>
      <c r="AC102" s="44">
        <f t="shared" si="71"/>
        <v>0.23540003712641547</v>
      </c>
      <c r="AD102" s="44">
        <f t="shared" si="72"/>
        <v>1.7655002784481157</v>
      </c>
      <c r="AE102" s="44"/>
      <c r="AF102" s="44">
        <f t="shared" si="73"/>
        <v>5.2311119361425656E-2</v>
      </c>
      <c r="AG102" s="44">
        <f t="shared" si="74"/>
        <v>0</v>
      </c>
      <c r="AH102" s="44">
        <f t="shared" si="75"/>
        <v>0.28771115648784112</v>
      </c>
      <c r="AI102" s="44">
        <f t="shared" si="76"/>
        <v>4.5903007239651012</v>
      </c>
      <c r="AJ102" s="44">
        <f t="shared" si="77"/>
        <v>1.4777891219602743</v>
      </c>
      <c r="AK102" s="90">
        <f t="shared" si="67"/>
        <v>13.13009095971784</v>
      </c>
    </row>
    <row r="103" spans="1:37">
      <c r="A103" s="13">
        <v>1878</v>
      </c>
      <c r="B103" s="88">
        <v>18.7</v>
      </c>
      <c r="C103" s="88">
        <v>11.1</v>
      </c>
      <c r="D103" s="88">
        <v>6.4</v>
      </c>
      <c r="E103" s="88">
        <v>1.8</v>
      </c>
      <c r="F103" s="88">
        <v>15.1</v>
      </c>
      <c r="G103" s="89" t="s">
        <v>69</v>
      </c>
      <c r="H103" s="91" t="s">
        <v>88</v>
      </c>
      <c r="J103" s="88">
        <v>1.9</v>
      </c>
      <c r="K103" s="88">
        <v>34.200000000000003</v>
      </c>
      <c r="L103" s="88">
        <f t="shared" si="56"/>
        <v>10.800000000000011</v>
      </c>
      <c r="M103" s="25">
        <v>1446</v>
      </c>
      <c r="N103" s="25">
        <f t="shared" si="57"/>
        <v>270.40199999999999</v>
      </c>
      <c r="O103" s="25">
        <f t="shared" si="58"/>
        <v>160.506</v>
      </c>
      <c r="P103" s="25">
        <f t="shared" si="59"/>
        <v>92.543999999999997</v>
      </c>
      <c r="Q103" s="25">
        <f t="shared" si="60"/>
        <v>26.028000000000002</v>
      </c>
      <c r="R103" s="25">
        <f t="shared" si="61"/>
        <v>218.34599999999998</v>
      </c>
      <c r="S103" s="43" t="s">
        <v>69</v>
      </c>
      <c r="T103" s="25">
        <f t="shared" si="62"/>
        <v>5.7839999999999998</v>
      </c>
      <c r="U103" s="25">
        <f t="shared" si="63"/>
        <v>0</v>
      </c>
      <c r="V103" s="25">
        <f t="shared" si="64"/>
        <v>27.474</v>
      </c>
      <c r="W103" s="25">
        <f t="shared" si="65"/>
        <v>494.53200000000004</v>
      </c>
      <c r="X103" s="25">
        <f t="shared" si="66"/>
        <v>156.16800000000015</v>
      </c>
      <c r="Y103" s="25">
        <v>10969</v>
      </c>
      <c r="Z103" s="44">
        <f t="shared" si="68"/>
        <v>2.4651472331114959</v>
      </c>
      <c r="AA103" s="44">
        <f t="shared" si="69"/>
        <v>1.4632692132373051</v>
      </c>
      <c r="AB103" s="44">
        <f t="shared" si="70"/>
        <v>0.84368675357826595</v>
      </c>
      <c r="AC103" s="44">
        <f t="shared" si="71"/>
        <v>0.23728689944388734</v>
      </c>
      <c r="AD103" s="44">
        <f t="shared" si="72"/>
        <v>1.9905734342237213</v>
      </c>
      <c r="AE103" s="44"/>
      <c r="AF103" s="44">
        <f t="shared" si="73"/>
        <v>5.2730422098641622E-2</v>
      </c>
      <c r="AG103" s="44">
        <f t="shared" si="74"/>
        <v>0</v>
      </c>
      <c r="AH103" s="44">
        <f t="shared" si="75"/>
        <v>0.25046950496854775</v>
      </c>
      <c r="AI103" s="44">
        <f t="shared" si="76"/>
        <v>4.5084510894338594</v>
      </c>
      <c r="AJ103" s="44">
        <f t="shared" si="77"/>
        <v>1.4237213966633253</v>
      </c>
      <c r="AK103" s="90">
        <f t="shared" si="67"/>
        <v>13.235335946759049</v>
      </c>
    </row>
    <row r="104" spans="1:37">
      <c r="A104" s="13">
        <v>1877</v>
      </c>
      <c r="B104" s="88">
        <v>16.5</v>
      </c>
      <c r="C104" s="88">
        <v>13.2</v>
      </c>
      <c r="D104" s="88">
        <v>6.1</v>
      </c>
      <c r="E104" s="88">
        <v>1.9</v>
      </c>
      <c r="F104" s="88">
        <v>16.5</v>
      </c>
      <c r="G104" s="89" t="s">
        <v>69</v>
      </c>
      <c r="H104" s="91" t="s">
        <v>142</v>
      </c>
      <c r="J104" s="88">
        <v>1.8</v>
      </c>
      <c r="K104" s="88">
        <v>32.5</v>
      </c>
      <c r="L104" s="88">
        <f t="shared" ref="L104:L119" si="78">100-SUM(B104:K104)</f>
        <v>11.5</v>
      </c>
      <c r="M104" s="25">
        <v>1475</v>
      </c>
      <c r="N104" s="25">
        <f t="shared" ref="N104:N119" si="79">B104*$M104/100</f>
        <v>243.375</v>
      </c>
      <c r="O104" s="25">
        <f t="shared" ref="O104:O119" si="80">C104*$M104/100</f>
        <v>194.7</v>
      </c>
      <c r="P104" s="25">
        <f t="shared" ref="P104:P119" si="81">D104*$M104/100</f>
        <v>89.974999999999994</v>
      </c>
      <c r="Q104" s="25">
        <f t="shared" ref="Q104:Q119" si="82">E104*$M104/100</f>
        <v>28.024999999999999</v>
      </c>
      <c r="R104" s="25">
        <f t="shared" ref="R104:R119" si="83">F104*$M104/100</f>
        <v>243.375</v>
      </c>
      <c r="S104" s="43" t="s">
        <v>69</v>
      </c>
      <c r="T104" s="25">
        <f t="shared" ref="T104:T119" si="84">H104*$M104/100</f>
        <v>4.4249999999999998</v>
      </c>
      <c r="U104" s="25">
        <f t="shared" ref="U104:U119" si="85">I104*$M104/100</f>
        <v>0</v>
      </c>
      <c r="V104" s="25">
        <f t="shared" ref="V104:V119" si="86">J104*$M104/100</f>
        <v>26.55</v>
      </c>
      <c r="W104" s="25">
        <f t="shared" ref="W104:W119" si="87">K104*$M104/100</f>
        <v>479.375</v>
      </c>
      <c r="X104" s="25">
        <f t="shared" ref="X104:X119" si="88">L104*$M104/100</f>
        <v>169.625</v>
      </c>
      <c r="Y104" s="25">
        <v>11547</v>
      </c>
      <c r="Z104" s="44">
        <f t="shared" si="68"/>
        <v>2.1076903091712134</v>
      </c>
      <c r="AA104" s="44">
        <f t="shared" si="69"/>
        <v>1.6861522473369706</v>
      </c>
      <c r="AB104" s="44">
        <f t="shared" si="70"/>
        <v>0.77920672036026672</v>
      </c>
      <c r="AC104" s="44">
        <f t="shared" si="71"/>
        <v>0.24270373257123062</v>
      </c>
      <c r="AD104" s="44">
        <f t="shared" si="72"/>
        <v>2.1076903091712134</v>
      </c>
      <c r="AE104" s="44"/>
      <c r="AF104" s="44">
        <f t="shared" si="73"/>
        <v>3.8321641984931154E-2</v>
      </c>
      <c r="AG104" s="44">
        <f t="shared" si="74"/>
        <v>0</v>
      </c>
      <c r="AH104" s="44">
        <f t="shared" si="75"/>
        <v>0.2299298519095869</v>
      </c>
      <c r="AI104" s="44">
        <f t="shared" si="76"/>
        <v>4.1515112150342084</v>
      </c>
      <c r="AJ104" s="44">
        <f t="shared" si="77"/>
        <v>1.4689962760890274</v>
      </c>
      <c r="AK104" s="90">
        <f t="shared" ref="AK104:AK119" si="89">SUM(Z104:AJ104)</f>
        <v>12.812202303628649</v>
      </c>
    </row>
    <row r="105" spans="1:37">
      <c r="A105" s="13">
        <v>1876</v>
      </c>
      <c r="B105" s="88">
        <v>17</v>
      </c>
      <c r="C105" s="88">
        <v>11.7</v>
      </c>
      <c r="D105" s="88">
        <v>6.4</v>
      </c>
      <c r="E105" s="88">
        <v>1.8</v>
      </c>
      <c r="F105" s="88">
        <v>14.9</v>
      </c>
      <c r="G105" s="89" t="s">
        <v>69</v>
      </c>
      <c r="H105" s="91" t="s">
        <v>88</v>
      </c>
      <c r="J105" s="88">
        <v>1.8</v>
      </c>
      <c r="K105" s="88">
        <v>32.700000000000003</v>
      </c>
      <c r="L105" s="88">
        <f t="shared" si="78"/>
        <v>13.700000000000003</v>
      </c>
      <c r="M105" s="25">
        <v>1399</v>
      </c>
      <c r="N105" s="25">
        <f t="shared" si="79"/>
        <v>237.83</v>
      </c>
      <c r="O105" s="25">
        <f t="shared" si="80"/>
        <v>163.68299999999999</v>
      </c>
      <c r="P105" s="25">
        <f t="shared" si="81"/>
        <v>89.536000000000001</v>
      </c>
      <c r="Q105" s="25">
        <f t="shared" si="82"/>
        <v>25.182000000000002</v>
      </c>
      <c r="R105" s="25">
        <f t="shared" si="83"/>
        <v>208.45100000000002</v>
      </c>
      <c r="S105" s="43" t="s">
        <v>69</v>
      </c>
      <c r="T105" s="25">
        <f t="shared" si="84"/>
        <v>5.5960000000000001</v>
      </c>
      <c r="U105" s="25">
        <f t="shared" si="85"/>
        <v>0</v>
      </c>
      <c r="V105" s="25">
        <f t="shared" si="86"/>
        <v>25.182000000000002</v>
      </c>
      <c r="W105" s="25">
        <f t="shared" si="87"/>
        <v>457.47300000000001</v>
      </c>
      <c r="X105" s="25">
        <f t="shared" si="88"/>
        <v>191.66300000000004</v>
      </c>
      <c r="Y105" s="25">
        <v>10307</v>
      </c>
      <c r="Z105" s="44">
        <f t="shared" si="68"/>
        <v>2.3074609488697</v>
      </c>
      <c r="AA105" s="44">
        <f t="shared" si="69"/>
        <v>1.5880760648103229</v>
      </c>
      <c r="AB105" s="44">
        <f t="shared" si="70"/>
        <v>0.86869118075094598</v>
      </c>
      <c r="AC105" s="44">
        <f t="shared" si="71"/>
        <v>0.24431939458620358</v>
      </c>
      <c r="AD105" s="44">
        <f t="shared" si="72"/>
        <v>2.0224216551857963</v>
      </c>
      <c r="AE105" s="44"/>
      <c r="AF105" s="44">
        <f t="shared" si="73"/>
        <v>5.4293198796934124E-2</v>
      </c>
      <c r="AG105" s="44">
        <f t="shared" si="74"/>
        <v>0</v>
      </c>
      <c r="AH105" s="44">
        <f t="shared" si="75"/>
        <v>0.24431939458620358</v>
      </c>
      <c r="AI105" s="44">
        <f t="shared" si="76"/>
        <v>4.4384690016493646</v>
      </c>
      <c r="AJ105" s="44">
        <f t="shared" si="77"/>
        <v>1.859542058794994</v>
      </c>
      <c r="AK105" s="90">
        <f t="shared" si="89"/>
        <v>13.627592898030464</v>
      </c>
    </row>
    <row r="106" spans="1:37">
      <c r="A106" s="13">
        <v>1875</v>
      </c>
      <c r="B106" s="88">
        <v>16.7</v>
      </c>
      <c r="C106" s="88">
        <v>12.4</v>
      </c>
      <c r="D106" s="88">
        <v>6.7</v>
      </c>
      <c r="E106" s="88">
        <v>2.1</v>
      </c>
      <c r="F106" s="88">
        <v>10.9</v>
      </c>
      <c r="G106" s="89" t="s">
        <v>69</v>
      </c>
      <c r="H106" s="91" t="s">
        <v>88</v>
      </c>
      <c r="J106" s="88">
        <v>1.8</v>
      </c>
      <c r="K106" s="88">
        <v>32</v>
      </c>
      <c r="L106" s="88">
        <f t="shared" si="78"/>
        <v>17.400000000000006</v>
      </c>
      <c r="M106" s="25">
        <v>1415</v>
      </c>
      <c r="N106" s="25">
        <f t="shared" si="79"/>
        <v>236.30500000000001</v>
      </c>
      <c r="O106" s="25">
        <f t="shared" si="80"/>
        <v>175.46</v>
      </c>
      <c r="P106" s="25">
        <f t="shared" si="81"/>
        <v>94.805000000000007</v>
      </c>
      <c r="Q106" s="25">
        <f t="shared" si="82"/>
        <v>29.715</v>
      </c>
      <c r="R106" s="25">
        <f t="shared" si="83"/>
        <v>154.23500000000001</v>
      </c>
      <c r="S106" s="43" t="s">
        <v>69</v>
      </c>
      <c r="T106" s="25">
        <f t="shared" si="84"/>
        <v>5.66</v>
      </c>
      <c r="U106" s="25">
        <f t="shared" si="85"/>
        <v>0</v>
      </c>
      <c r="V106" s="25">
        <f t="shared" si="86"/>
        <v>25.47</v>
      </c>
      <c r="W106" s="25">
        <f t="shared" si="87"/>
        <v>452.8</v>
      </c>
      <c r="X106" s="25">
        <f t="shared" si="88"/>
        <v>246.21000000000006</v>
      </c>
      <c r="Y106" s="25">
        <v>10238</v>
      </c>
      <c r="Z106" s="44">
        <f t="shared" si="68"/>
        <v>2.308116819691346</v>
      </c>
      <c r="AA106" s="44">
        <f t="shared" si="69"/>
        <v>1.7138112912678258</v>
      </c>
      <c r="AB106" s="44">
        <f t="shared" si="70"/>
        <v>0.92601093963664782</v>
      </c>
      <c r="AC106" s="44">
        <f t="shared" si="71"/>
        <v>0.29024223481148664</v>
      </c>
      <c r="AD106" s="44">
        <f t="shared" si="72"/>
        <v>1.5064954092596212</v>
      </c>
      <c r="AE106" s="44"/>
      <c r="AF106" s="44">
        <f t="shared" si="73"/>
        <v>5.5284235202187927E-2</v>
      </c>
      <c r="AG106" s="44">
        <f t="shared" si="74"/>
        <v>0</v>
      </c>
      <c r="AH106" s="44">
        <f t="shared" si="75"/>
        <v>0.24877905840984568</v>
      </c>
      <c r="AI106" s="44">
        <f t="shared" si="76"/>
        <v>4.4227388161750341</v>
      </c>
      <c r="AJ106" s="44">
        <f t="shared" si="77"/>
        <v>2.4048642312951753</v>
      </c>
      <c r="AK106" s="90">
        <f t="shared" si="89"/>
        <v>13.876343035749169</v>
      </c>
    </row>
    <row r="107" spans="1:37">
      <c r="A107" s="13">
        <v>1874</v>
      </c>
      <c r="B107" s="88">
        <v>17.100000000000001</v>
      </c>
      <c r="C107" s="88">
        <v>12.3</v>
      </c>
      <c r="D107" s="88">
        <v>6.6</v>
      </c>
      <c r="E107" s="88">
        <v>2.4</v>
      </c>
      <c r="F107" s="88">
        <v>11.7</v>
      </c>
      <c r="G107" s="89" t="s">
        <v>69</v>
      </c>
      <c r="H107" s="91" t="s">
        <v>102</v>
      </c>
      <c r="J107" s="88">
        <v>1.5</v>
      </c>
      <c r="K107" s="88">
        <v>32.799999999999997</v>
      </c>
      <c r="L107" s="88">
        <f t="shared" si="78"/>
        <v>15.600000000000009</v>
      </c>
      <c r="M107" s="25">
        <v>1397</v>
      </c>
      <c r="N107" s="25">
        <f t="shared" si="79"/>
        <v>238.887</v>
      </c>
      <c r="O107" s="25">
        <f t="shared" si="80"/>
        <v>171.83100000000002</v>
      </c>
      <c r="P107" s="25">
        <f t="shared" si="81"/>
        <v>92.201999999999984</v>
      </c>
      <c r="Q107" s="25">
        <f t="shared" si="82"/>
        <v>33.527999999999999</v>
      </c>
      <c r="R107" s="25">
        <f t="shared" si="83"/>
        <v>163.44899999999998</v>
      </c>
      <c r="S107" s="43" t="s">
        <v>69</v>
      </c>
      <c r="T107" s="25">
        <f t="shared" si="84"/>
        <v>2.7940000000000005</v>
      </c>
      <c r="U107" s="25">
        <f t="shared" si="85"/>
        <v>0</v>
      </c>
      <c r="V107" s="25">
        <f t="shared" si="86"/>
        <v>20.954999999999998</v>
      </c>
      <c r="W107" s="25">
        <f t="shared" si="87"/>
        <v>458.21600000000001</v>
      </c>
      <c r="X107" s="25">
        <f t="shared" si="88"/>
        <v>217.93200000000013</v>
      </c>
      <c r="Y107" s="25">
        <v>11597</v>
      </c>
      <c r="Z107" s="44">
        <f t="shared" si="68"/>
        <v>2.0599034232991293</v>
      </c>
      <c r="AA107" s="44">
        <f t="shared" si="69"/>
        <v>1.4816849185134089</v>
      </c>
      <c r="AB107" s="44">
        <f t="shared" si="70"/>
        <v>0.79505044408036551</v>
      </c>
      <c r="AC107" s="44">
        <f t="shared" si="71"/>
        <v>0.28910925239286017</v>
      </c>
      <c r="AD107" s="44">
        <f t="shared" si="72"/>
        <v>1.4094076054151934</v>
      </c>
      <c r="AE107" s="44"/>
      <c r="AF107" s="44">
        <f t="shared" si="73"/>
        <v>2.4092437699405021E-2</v>
      </c>
      <c r="AG107" s="44">
        <f t="shared" si="74"/>
        <v>0</v>
      </c>
      <c r="AH107" s="44">
        <f t="shared" si="75"/>
        <v>0.18069328274553764</v>
      </c>
      <c r="AI107" s="44">
        <f t="shared" si="76"/>
        <v>3.951159782702423</v>
      </c>
      <c r="AJ107" s="44">
        <f t="shared" si="77"/>
        <v>1.8792101405535924</v>
      </c>
      <c r="AK107" s="90">
        <f t="shared" si="89"/>
        <v>12.070311287401916</v>
      </c>
    </row>
    <row r="108" spans="1:37">
      <c r="A108" s="13">
        <v>1873</v>
      </c>
      <c r="B108" s="88">
        <v>16.2</v>
      </c>
      <c r="C108" s="88">
        <v>13.4</v>
      </c>
      <c r="D108" s="88">
        <v>6.5</v>
      </c>
      <c r="E108" s="88">
        <v>2.5</v>
      </c>
      <c r="F108" s="88">
        <v>12.9</v>
      </c>
      <c r="G108" s="89" t="s">
        <v>69</v>
      </c>
      <c r="H108" s="91" t="s">
        <v>141</v>
      </c>
      <c r="J108" s="88">
        <v>1.7</v>
      </c>
      <c r="K108" s="88">
        <v>32.5</v>
      </c>
      <c r="L108" s="88">
        <f t="shared" si="78"/>
        <v>14.299999999999997</v>
      </c>
      <c r="M108" s="25">
        <v>1385</v>
      </c>
      <c r="N108" s="25">
        <f t="shared" si="79"/>
        <v>224.37</v>
      </c>
      <c r="O108" s="25">
        <f t="shared" si="80"/>
        <v>185.59</v>
      </c>
      <c r="P108" s="25">
        <f t="shared" si="81"/>
        <v>90.025000000000006</v>
      </c>
      <c r="Q108" s="25">
        <f t="shared" si="82"/>
        <v>34.625</v>
      </c>
      <c r="R108" s="25">
        <f t="shared" si="83"/>
        <v>178.66499999999999</v>
      </c>
      <c r="S108" s="43" t="s">
        <v>69</v>
      </c>
      <c r="T108" s="25">
        <f t="shared" si="84"/>
        <v>1.385</v>
      </c>
      <c r="U108" s="25">
        <f t="shared" si="85"/>
        <v>0</v>
      </c>
      <c r="V108" s="25">
        <f t="shared" si="86"/>
        <v>23.545000000000002</v>
      </c>
      <c r="W108" s="25">
        <f t="shared" si="87"/>
        <v>450.125</v>
      </c>
      <c r="X108" s="25">
        <f t="shared" si="88"/>
        <v>198.05499999999995</v>
      </c>
      <c r="Y108" s="25">
        <v>12146</v>
      </c>
      <c r="Z108" s="44">
        <f t="shared" si="68"/>
        <v>1.8472748229869915</v>
      </c>
      <c r="AA108" s="44">
        <f t="shared" si="69"/>
        <v>1.5279927548164005</v>
      </c>
      <c r="AB108" s="44">
        <f t="shared" si="70"/>
        <v>0.7411905153960151</v>
      </c>
      <c r="AC108" s="44">
        <f t="shared" si="71"/>
        <v>0.28507327515231351</v>
      </c>
      <c r="AD108" s="44">
        <f t="shared" si="72"/>
        <v>1.4709780997859379</v>
      </c>
      <c r="AE108" s="44"/>
      <c r="AF108" s="44">
        <f t="shared" si="73"/>
        <v>1.1402931006092541E-2</v>
      </c>
      <c r="AG108" s="44">
        <f t="shared" si="74"/>
        <v>0</v>
      </c>
      <c r="AH108" s="44">
        <f t="shared" si="75"/>
        <v>0.19384982710357318</v>
      </c>
      <c r="AI108" s="44">
        <f t="shared" si="76"/>
        <v>3.7059525769800756</v>
      </c>
      <c r="AJ108" s="44">
        <f t="shared" si="77"/>
        <v>1.630619133871233</v>
      </c>
      <c r="AK108" s="90">
        <f t="shared" si="89"/>
        <v>11.414333937098634</v>
      </c>
    </row>
    <row r="109" spans="1:37">
      <c r="A109" s="13">
        <v>1872</v>
      </c>
      <c r="B109" s="88">
        <v>12.7</v>
      </c>
      <c r="C109" s="88">
        <v>16.100000000000001</v>
      </c>
      <c r="D109" s="88">
        <v>6.1</v>
      </c>
      <c r="E109" s="88">
        <v>1.7</v>
      </c>
      <c r="F109" s="88">
        <v>12.1</v>
      </c>
      <c r="G109" s="89" t="s">
        <v>69</v>
      </c>
      <c r="H109" s="91" t="s">
        <v>102</v>
      </c>
      <c r="J109" s="88">
        <v>1.4</v>
      </c>
      <c r="K109" s="88">
        <v>32.299999999999997</v>
      </c>
      <c r="L109" s="88">
        <f t="shared" si="78"/>
        <v>17.599999999999994</v>
      </c>
      <c r="M109" s="25">
        <v>1367</v>
      </c>
      <c r="N109" s="25">
        <f t="shared" si="79"/>
        <v>173.60899999999998</v>
      </c>
      <c r="O109" s="25">
        <f t="shared" si="80"/>
        <v>220.08700000000002</v>
      </c>
      <c r="P109" s="25">
        <f t="shared" si="81"/>
        <v>83.386999999999986</v>
      </c>
      <c r="Q109" s="25">
        <f t="shared" si="82"/>
        <v>23.239000000000001</v>
      </c>
      <c r="R109" s="25">
        <f t="shared" si="83"/>
        <v>165.40700000000001</v>
      </c>
      <c r="S109" s="43" t="s">
        <v>69</v>
      </c>
      <c r="T109" s="25">
        <f t="shared" si="84"/>
        <v>2.7340000000000004</v>
      </c>
      <c r="U109" s="25">
        <f t="shared" si="85"/>
        <v>0</v>
      </c>
      <c r="V109" s="25">
        <f t="shared" si="86"/>
        <v>19.137999999999998</v>
      </c>
      <c r="W109" s="25">
        <f t="shared" si="87"/>
        <v>441.541</v>
      </c>
      <c r="X109" s="25">
        <f t="shared" si="88"/>
        <v>240.59199999999993</v>
      </c>
      <c r="Y109" s="25">
        <v>10717</v>
      </c>
      <c r="Z109" s="44">
        <f t="shared" si="68"/>
        <v>1.6199402817952784</v>
      </c>
      <c r="AA109" s="44">
        <f t="shared" si="69"/>
        <v>2.0536250816459831</v>
      </c>
      <c r="AB109" s="44">
        <f t="shared" si="70"/>
        <v>0.77808155267332269</v>
      </c>
      <c r="AC109" s="44">
        <f t="shared" si="71"/>
        <v>0.21684239992535226</v>
      </c>
      <c r="AD109" s="44">
        <f t="shared" si="72"/>
        <v>1.543407670056919</v>
      </c>
      <c r="AE109" s="44"/>
      <c r="AF109" s="44">
        <f t="shared" si="73"/>
        <v>2.5510870579453209E-2</v>
      </c>
      <c r="AG109" s="44">
        <f t="shared" si="74"/>
        <v>0</v>
      </c>
      <c r="AH109" s="44">
        <f t="shared" si="75"/>
        <v>0.17857609405617242</v>
      </c>
      <c r="AI109" s="44">
        <f t="shared" si="76"/>
        <v>4.1200055985816926</v>
      </c>
      <c r="AJ109" s="44">
        <f t="shared" si="77"/>
        <v>2.2449566109918813</v>
      </c>
      <c r="AK109" s="90">
        <f t="shared" si="89"/>
        <v>12.780946160306055</v>
      </c>
    </row>
    <row r="110" spans="1:37">
      <c r="A110" s="13">
        <v>1871</v>
      </c>
      <c r="B110" s="88">
        <v>13.3</v>
      </c>
      <c r="C110" s="88">
        <v>15.8</v>
      </c>
      <c r="D110" s="88">
        <v>6.4</v>
      </c>
      <c r="E110" s="88">
        <v>1.6</v>
      </c>
      <c r="F110" s="88">
        <v>12.5</v>
      </c>
      <c r="G110" s="89" t="s">
        <v>69</v>
      </c>
      <c r="H110" s="91" t="s">
        <v>142</v>
      </c>
      <c r="J110" s="88">
        <v>1.4</v>
      </c>
      <c r="K110" s="88">
        <v>32.4</v>
      </c>
      <c r="L110" s="88">
        <f t="shared" si="78"/>
        <v>16.599999999999994</v>
      </c>
      <c r="M110" s="25">
        <v>1278</v>
      </c>
      <c r="N110" s="25">
        <f t="shared" si="79"/>
        <v>169.97400000000002</v>
      </c>
      <c r="O110" s="25">
        <f t="shared" si="80"/>
        <v>201.92400000000001</v>
      </c>
      <c r="P110" s="25">
        <f t="shared" si="81"/>
        <v>81.792000000000002</v>
      </c>
      <c r="Q110" s="25">
        <f t="shared" si="82"/>
        <v>20.448</v>
      </c>
      <c r="R110" s="25">
        <f t="shared" si="83"/>
        <v>159.75</v>
      </c>
      <c r="S110" s="43" t="s">
        <v>69</v>
      </c>
      <c r="T110" s="25">
        <f t="shared" si="84"/>
        <v>3.8339999999999996</v>
      </c>
      <c r="U110" s="25">
        <f t="shared" si="85"/>
        <v>0</v>
      </c>
      <c r="V110" s="25">
        <f t="shared" si="86"/>
        <v>17.891999999999999</v>
      </c>
      <c r="W110" s="25">
        <f t="shared" si="87"/>
        <v>414.07199999999995</v>
      </c>
      <c r="X110" s="25">
        <f t="shared" si="88"/>
        <v>212.14799999999991</v>
      </c>
      <c r="Y110" s="25">
        <v>9619</v>
      </c>
      <c r="Z110" s="44">
        <f t="shared" si="68"/>
        <v>1.7670651834910076</v>
      </c>
      <c r="AA110" s="44">
        <f t="shared" si="69"/>
        <v>2.0992202931697683</v>
      </c>
      <c r="AB110" s="44">
        <f t="shared" si="70"/>
        <v>0.85031708077762758</v>
      </c>
      <c r="AC110" s="44">
        <f t="shared" si="71"/>
        <v>0.21257927019440689</v>
      </c>
      <c r="AD110" s="44">
        <f t="shared" si="72"/>
        <v>1.660775548393804</v>
      </c>
      <c r="AE110" s="44"/>
      <c r="AF110" s="44">
        <f t="shared" si="73"/>
        <v>3.9858613161451291E-2</v>
      </c>
      <c r="AG110" s="44">
        <f t="shared" si="74"/>
        <v>0</v>
      </c>
      <c r="AH110" s="44">
        <f t="shared" si="75"/>
        <v>0.18600686142010606</v>
      </c>
      <c r="AI110" s="44">
        <f t="shared" si="76"/>
        <v>4.3047302214367393</v>
      </c>
      <c r="AJ110" s="44">
        <f t="shared" si="77"/>
        <v>2.2055099282669706</v>
      </c>
      <c r="AK110" s="90">
        <f t="shared" si="89"/>
        <v>13.326063000311882</v>
      </c>
    </row>
    <row r="111" spans="1:37">
      <c r="A111" s="13">
        <v>1870</v>
      </c>
      <c r="B111" s="88">
        <v>16.600000000000001</v>
      </c>
      <c r="C111" s="88">
        <v>12.7</v>
      </c>
      <c r="D111" s="88">
        <v>6.6</v>
      </c>
      <c r="E111" s="88">
        <v>1</v>
      </c>
      <c r="F111" s="88">
        <v>19.8</v>
      </c>
      <c r="G111" s="89" t="s">
        <v>69</v>
      </c>
      <c r="H111" s="91" t="s">
        <v>102</v>
      </c>
      <c r="J111" s="88">
        <v>1.5</v>
      </c>
      <c r="K111" s="88">
        <v>38.700000000000003</v>
      </c>
      <c r="L111" s="88">
        <f t="shared" si="78"/>
        <v>3.0999999999999943</v>
      </c>
      <c r="M111" s="25">
        <v>1022</v>
      </c>
      <c r="N111" s="25">
        <f t="shared" si="79"/>
        <v>169.65200000000002</v>
      </c>
      <c r="O111" s="25">
        <f t="shared" si="80"/>
        <v>129.79399999999998</v>
      </c>
      <c r="P111" s="25">
        <f t="shared" si="81"/>
        <v>67.451999999999998</v>
      </c>
      <c r="Q111" s="25">
        <f t="shared" si="82"/>
        <v>10.220000000000001</v>
      </c>
      <c r="R111" s="25">
        <f t="shared" si="83"/>
        <v>202.35600000000002</v>
      </c>
      <c r="S111" s="43" t="s">
        <v>69</v>
      </c>
      <c r="T111" s="25">
        <f t="shared" si="84"/>
        <v>2.044</v>
      </c>
      <c r="U111" s="25">
        <f t="shared" si="85"/>
        <v>0</v>
      </c>
      <c r="V111" s="25">
        <f t="shared" si="86"/>
        <v>15.33</v>
      </c>
      <c r="W111" s="25">
        <f t="shared" si="87"/>
        <v>395.51400000000001</v>
      </c>
      <c r="X111" s="25">
        <f t="shared" si="88"/>
        <v>31.681999999999945</v>
      </c>
      <c r="Y111" s="25">
        <v>8996</v>
      </c>
      <c r="Z111" s="44">
        <f t="shared" si="68"/>
        <v>1.8858603823921745</v>
      </c>
      <c r="AA111" s="44">
        <f t="shared" si="69"/>
        <v>1.442796798577145</v>
      </c>
      <c r="AB111" s="44">
        <f t="shared" si="70"/>
        <v>0.74979991107158739</v>
      </c>
      <c r="AC111" s="44">
        <f t="shared" si="71"/>
        <v>0.1136060471320587</v>
      </c>
      <c r="AD111" s="44">
        <f t="shared" si="72"/>
        <v>2.2493997332147622</v>
      </c>
      <c r="AE111" s="44"/>
      <c r="AF111" s="44">
        <f t="shared" si="73"/>
        <v>2.2721209426411738E-2</v>
      </c>
      <c r="AG111" s="44">
        <f t="shared" si="74"/>
        <v>0</v>
      </c>
      <c r="AH111" s="44">
        <f t="shared" si="75"/>
        <v>0.17040907069808803</v>
      </c>
      <c r="AI111" s="44">
        <f t="shared" si="76"/>
        <v>4.3965540240106717</v>
      </c>
      <c r="AJ111" s="44">
        <f t="shared" si="77"/>
        <v>0.35217874610938132</v>
      </c>
      <c r="AK111" s="90">
        <f t="shared" si="89"/>
        <v>11.383325922632281</v>
      </c>
    </row>
    <row r="112" spans="1:37">
      <c r="A112" s="13">
        <v>1869</v>
      </c>
      <c r="B112" s="88">
        <v>14.5</v>
      </c>
      <c r="C112" s="88">
        <v>14.1</v>
      </c>
      <c r="D112" s="88">
        <v>7</v>
      </c>
      <c r="E112" s="88">
        <v>1.4</v>
      </c>
      <c r="F112" s="88">
        <v>13.6</v>
      </c>
      <c r="G112" s="89" t="s">
        <v>69</v>
      </c>
      <c r="H112" s="91" t="s">
        <v>87</v>
      </c>
      <c r="J112" s="88">
        <v>1.5</v>
      </c>
      <c r="K112" s="88">
        <v>30.7</v>
      </c>
      <c r="L112" s="88">
        <f t="shared" si="78"/>
        <v>17.200000000000003</v>
      </c>
      <c r="M112" s="25">
        <v>1151</v>
      </c>
      <c r="N112" s="25">
        <f t="shared" si="79"/>
        <v>166.89500000000001</v>
      </c>
      <c r="O112" s="25">
        <f t="shared" si="80"/>
        <v>162.291</v>
      </c>
      <c r="P112" s="25">
        <f t="shared" si="81"/>
        <v>80.569999999999993</v>
      </c>
      <c r="Q112" s="25">
        <f t="shared" si="82"/>
        <v>16.113999999999997</v>
      </c>
      <c r="R112" s="25">
        <f t="shared" si="83"/>
        <v>156.536</v>
      </c>
      <c r="S112" s="43" t="s">
        <v>69</v>
      </c>
      <c r="T112" s="25">
        <f t="shared" si="84"/>
        <v>6.9060000000000006</v>
      </c>
      <c r="U112" s="25">
        <f t="shared" si="85"/>
        <v>0</v>
      </c>
      <c r="V112" s="25">
        <f t="shared" si="86"/>
        <v>17.265000000000001</v>
      </c>
      <c r="W112" s="25">
        <f t="shared" si="87"/>
        <v>353.35699999999997</v>
      </c>
      <c r="X112" s="25">
        <f t="shared" si="88"/>
        <v>197.97200000000004</v>
      </c>
      <c r="Y112" s="25">
        <v>9058</v>
      </c>
      <c r="Z112" s="44">
        <f t="shared" si="68"/>
        <v>1.8425149039523074</v>
      </c>
      <c r="AA112" s="44">
        <f t="shared" si="69"/>
        <v>1.791686906601899</v>
      </c>
      <c r="AB112" s="44">
        <f t="shared" si="70"/>
        <v>0.88948995363214822</v>
      </c>
      <c r="AC112" s="44">
        <f t="shared" si="71"/>
        <v>0.17789799072642964</v>
      </c>
      <c r="AD112" s="44">
        <f t="shared" si="72"/>
        <v>1.7281519099138882</v>
      </c>
      <c r="AE112" s="44"/>
      <c r="AF112" s="44">
        <f t="shared" si="73"/>
        <v>7.6241996025612727E-2</v>
      </c>
      <c r="AG112" s="44">
        <f t="shared" si="74"/>
        <v>0</v>
      </c>
      <c r="AH112" s="44">
        <f t="shared" si="75"/>
        <v>0.19060499006403178</v>
      </c>
      <c r="AI112" s="44">
        <f t="shared" si="76"/>
        <v>3.9010487966438503</v>
      </c>
      <c r="AJ112" s="44">
        <f t="shared" si="77"/>
        <v>2.1856038860675651</v>
      </c>
      <c r="AK112" s="90">
        <f t="shared" si="89"/>
        <v>12.783241333627732</v>
      </c>
    </row>
    <row r="113" spans="1:37">
      <c r="A113" s="13">
        <v>1868</v>
      </c>
      <c r="B113" s="88">
        <v>16.5</v>
      </c>
      <c r="C113" s="88">
        <v>13.6</v>
      </c>
      <c r="D113" s="88">
        <v>7</v>
      </c>
      <c r="E113" s="88">
        <v>1.1000000000000001</v>
      </c>
      <c r="F113" s="88">
        <v>11.5</v>
      </c>
      <c r="G113" s="89" t="s">
        <v>69</v>
      </c>
      <c r="H113" s="91" t="s">
        <v>87</v>
      </c>
      <c r="J113" s="88">
        <v>1.3</v>
      </c>
      <c r="K113" s="88">
        <v>24.4</v>
      </c>
      <c r="L113" s="88">
        <f t="shared" si="78"/>
        <v>24.599999999999994</v>
      </c>
      <c r="M113" s="25">
        <v>1187</v>
      </c>
      <c r="N113" s="25">
        <f t="shared" si="79"/>
        <v>195.85499999999999</v>
      </c>
      <c r="O113" s="25">
        <f t="shared" si="80"/>
        <v>161.43199999999999</v>
      </c>
      <c r="P113" s="25">
        <f t="shared" si="81"/>
        <v>83.09</v>
      </c>
      <c r="Q113" s="25">
        <f t="shared" si="82"/>
        <v>13.057</v>
      </c>
      <c r="R113" s="25">
        <f t="shared" si="83"/>
        <v>136.505</v>
      </c>
      <c r="S113" s="43" t="s">
        <v>69</v>
      </c>
      <c r="T113" s="25">
        <f t="shared" si="84"/>
        <v>7.121999999999999</v>
      </c>
      <c r="U113" s="25">
        <f t="shared" si="85"/>
        <v>0</v>
      </c>
      <c r="V113" s="25">
        <f t="shared" si="86"/>
        <v>15.431000000000001</v>
      </c>
      <c r="W113" s="25">
        <f t="shared" si="87"/>
        <v>289.62799999999999</v>
      </c>
      <c r="X113" s="25">
        <f t="shared" si="88"/>
        <v>292.00199999999995</v>
      </c>
      <c r="Y113" s="25">
        <v>9310</v>
      </c>
      <c r="Z113" s="44">
        <f t="shared" si="68"/>
        <v>2.103705692803437</v>
      </c>
      <c r="AA113" s="44">
        <f t="shared" si="69"/>
        <v>1.7339634801288935</v>
      </c>
      <c r="AB113" s="44">
        <f t="shared" si="70"/>
        <v>0.89248120300751876</v>
      </c>
      <c r="AC113" s="44">
        <f t="shared" si="71"/>
        <v>0.14024704618689582</v>
      </c>
      <c r="AD113" s="44">
        <f t="shared" si="72"/>
        <v>1.4662191192266381</v>
      </c>
      <c r="AE113" s="44"/>
      <c r="AF113" s="44">
        <f t="shared" si="73"/>
        <v>7.6498388829215891E-2</v>
      </c>
      <c r="AG113" s="44">
        <f t="shared" si="74"/>
        <v>0</v>
      </c>
      <c r="AH113" s="44">
        <f t="shared" si="75"/>
        <v>0.1657465091299678</v>
      </c>
      <c r="AI113" s="44">
        <f t="shared" si="76"/>
        <v>3.1109344790547797</v>
      </c>
      <c r="AJ113" s="44">
        <f t="shared" si="77"/>
        <v>3.1364339419978515</v>
      </c>
      <c r="AK113" s="90">
        <f t="shared" si="89"/>
        <v>12.826229860365199</v>
      </c>
    </row>
    <row r="114" spans="1:37">
      <c r="A114" s="13">
        <v>1867</v>
      </c>
      <c r="B114" s="88">
        <v>17.399999999999999</v>
      </c>
      <c r="C114" s="88">
        <v>12.1</v>
      </c>
      <c r="D114" s="88">
        <v>7.8</v>
      </c>
      <c r="E114" s="91" t="s">
        <v>126</v>
      </c>
      <c r="F114" s="88">
        <v>12.9</v>
      </c>
      <c r="G114" s="89" t="s">
        <v>69</v>
      </c>
      <c r="H114" s="91" t="s">
        <v>126</v>
      </c>
      <c r="J114" s="88">
        <v>1.5</v>
      </c>
      <c r="K114" s="88">
        <v>27.1</v>
      </c>
      <c r="L114" s="88">
        <f t="shared" si="78"/>
        <v>21.200000000000003</v>
      </c>
      <c r="M114" s="25">
        <v>1063</v>
      </c>
      <c r="N114" s="25">
        <f t="shared" si="79"/>
        <v>184.96199999999996</v>
      </c>
      <c r="O114" s="25">
        <f t="shared" si="80"/>
        <v>128.62299999999999</v>
      </c>
      <c r="P114" s="25">
        <f t="shared" si="81"/>
        <v>82.914000000000001</v>
      </c>
      <c r="Q114" s="25">
        <f t="shared" si="82"/>
        <v>8.5040000000000013</v>
      </c>
      <c r="R114" s="25">
        <f t="shared" si="83"/>
        <v>137.12700000000001</v>
      </c>
      <c r="S114" s="43" t="s">
        <v>69</v>
      </c>
      <c r="T114" s="25">
        <f t="shared" si="84"/>
        <v>8.5040000000000013</v>
      </c>
      <c r="U114" s="25">
        <f t="shared" si="85"/>
        <v>0</v>
      </c>
      <c r="V114" s="25">
        <f t="shared" si="86"/>
        <v>15.945</v>
      </c>
      <c r="W114" s="25">
        <f t="shared" si="87"/>
        <v>288.07300000000004</v>
      </c>
      <c r="X114" s="25">
        <f t="shared" si="88"/>
        <v>225.35600000000002</v>
      </c>
      <c r="Y114" s="25">
        <v>8282</v>
      </c>
      <c r="Z114" s="44">
        <f t="shared" si="68"/>
        <v>2.2333011349915477</v>
      </c>
      <c r="AA114" s="44">
        <f t="shared" si="69"/>
        <v>1.5530427432987199</v>
      </c>
      <c r="AB114" s="44">
        <f t="shared" si="70"/>
        <v>1.0011349915479353</v>
      </c>
      <c r="AC114" s="44">
        <f t="shared" si="71"/>
        <v>0.1026805119536344</v>
      </c>
      <c r="AD114" s="44">
        <f t="shared" si="72"/>
        <v>1.6557232552523546</v>
      </c>
      <c r="AE114" s="44"/>
      <c r="AF114" s="44">
        <f t="shared" si="73"/>
        <v>0.1026805119536344</v>
      </c>
      <c r="AG114" s="44">
        <f t="shared" si="74"/>
        <v>0</v>
      </c>
      <c r="AH114" s="44">
        <f t="shared" si="75"/>
        <v>0.19252595991306448</v>
      </c>
      <c r="AI114" s="44">
        <f t="shared" si="76"/>
        <v>3.4783023424293651</v>
      </c>
      <c r="AJ114" s="44">
        <f t="shared" si="77"/>
        <v>2.7210335667713115</v>
      </c>
      <c r="AK114" s="90">
        <f t="shared" si="89"/>
        <v>13.040425018111566</v>
      </c>
    </row>
    <row r="115" spans="1:37">
      <c r="A115" s="13">
        <v>1866</v>
      </c>
      <c r="B115" s="88">
        <v>39.200000000000003</v>
      </c>
      <c r="C115" s="88">
        <v>8.6999999999999993</v>
      </c>
      <c r="D115" s="88">
        <v>6.4</v>
      </c>
      <c r="E115" s="91" t="s">
        <v>85</v>
      </c>
      <c r="F115" s="88">
        <v>7.1</v>
      </c>
      <c r="G115" s="89" t="s">
        <v>69</v>
      </c>
      <c r="H115" s="91" t="s">
        <v>87</v>
      </c>
      <c r="J115" s="88">
        <v>1.3</v>
      </c>
      <c r="K115" s="88">
        <v>22.4</v>
      </c>
      <c r="L115" s="88">
        <f t="shared" si="78"/>
        <v>14.900000000000006</v>
      </c>
      <c r="M115" s="25">
        <v>1231</v>
      </c>
      <c r="N115" s="25">
        <f t="shared" si="79"/>
        <v>482.55200000000002</v>
      </c>
      <c r="O115" s="25">
        <f t="shared" si="80"/>
        <v>107.09699999999999</v>
      </c>
      <c r="P115" s="25">
        <f t="shared" si="81"/>
        <v>78.784000000000006</v>
      </c>
      <c r="Q115" s="25">
        <f t="shared" si="82"/>
        <v>11.079000000000001</v>
      </c>
      <c r="R115" s="25">
        <f t="shared" si="83"/>
        <v>87.40100000000001</v>
      </c>
      <c r="S115" s="43" t="s">
        <v>69</v>
      </c>
      <c r="T115" s="25">
        <f t="shared" si="84"/>
        <v>7.3860000000000001</v>
      </c>
      <c r="U115" s="25">
        <f t="shared" si="85"/>
        <v>0</v>
      </c>
      <c r="V115" s="25">
        <f t="shared" si="86"/>
        <v>16.003</v>
      </c>
      <c r="W115" s="25">
        <f t="shared" si="87"/>
        <v>275.74399999999997</v>
      </c>
      <c r="X115" s="25">
        <f t="shared" si="88"/>
        <v>183.4190000000001</v>
      </c>
      <c r="Y115" s="25">
        <v>8026</v>
      </c>
      <c r="Z115" s="44">
        <f t="shared" si="68"/>
        <v>6.0123598305507109</v>
      </c>
      <c r="AA115" s="44">
        <f t="shared" si="69"/>
        <v>1.3343757787191626</v>
      </c>
      <c r="AB115" s="44">
        <f t="shared" si="70"/>
        <v>0.98160976825317725</v>
      </c>
      <c r="AC115" s="44">
        <f t="shared" si="71"/>
        <v>0.13803887366060305</v>
      </c>
      <c r="AD115" s="44">
        <f t="shared" si="72"/>
        <v>1.0889733366558685</v>
      </c>
      <c r="AE115" s="44"/>
      <c r="AF115" s="44">
        <f t="shared" si="73"/>
        <v>9.2025915773735367E-2</v>
      </c>
      <c r="AG115" s="44">
        <f t="shared" si="74"/>
        <v>0</v>
      </c>
      <c r="AH115" s="44">
        <f t="shared" si="75"/>
        <v>0.1993894841764266</v>
      </c>
      <c r="AI115" s="44">
        <f t="shared" si="76"/>
        <v>3.4356341888861199</v>
      </c>
      <c r="AJ115" s="44">
        <f t="shared" si="77"/>
        <v>2.2853102417144293</v>
      </c>
      <c r="AK115" s="90">
        <f t="shared" si="89"/>
        <v>15.567717418390233</v>
      </c>
    </row>
    <row r="116" spans="1:37">
      <c r="A116" s="13">
        <v>1865</v>
      </c>
      <c r="B116" s="88">
        <v>21</v>
      </c>
      <c r="C116" s="88">
        <v>12.4</v>
      </c>
      <c r="D116" s="88">
        <v>8.1</v>
      </c>
      <c r="E116" s="88">
        <v>1.8</v>
      </c>
      <c r="F116" s="88">
        <v>11.3</v>
      </c>
      <c r="G116" s="89" t="s">
        <v>69</v>
      </c>
      <c r="H116" s="88">
        <v>1.2</v>
      </c>
      <c r="J116" s="88">
        <v>1.5</v>
      </c>
      <c r="K116" s="88">
        <v>24.2</v>
      </c>
      <c r="L116" s="88">
        <f t="shared" si="78"/>
        <v>18.5</v>
      </c>
      <c r="M116" s="25">
        <v>1066</v>
      </c>
      <c r="N116" s="25">
        <f t="shared" si="79"/>
        <v>223.86</v>
      </c>
      <c r="O116" s="25">
        <f t="shared" si="80"/>
        <v>132.184</v>
      </c>
      <c r="P116" s="25">
        <f t="shared" si="81"/>
        <v>86.346000000000004</v>
      </c>
      <c r="Q116" s="25">
        <f t="shared" si="82"/>
        <v>19.187999999999999</v>
      </c>
      <c r="R116" s="25">
        <f t="shared" si="83"/>
        <v>120.45800000000001</v>
      </c>
      <c r="S116" s="43" t="s">
        <v>69</v>
      </c>
      <c r="T116" s="25">
        <f t="shared" si="84"/>
        <v>12.792</v>
      </c>
      <c r="U116" s="25">
        <f t="shared" si="85"/>
        <v>0</v>
      </c>
      <c r="V116" s="25">
        <f t="shared" si="86"/>
        <v>15.99</v>
      </c>
      <c r="W116" s="25">
        <f t="shared" si="87"/>
        <v>257.97199999999998</v>
      </c>
      <c r="X116" s="25">
        <f t="shared" si="88"/>
        <v>197.21</v>
      </c>
      <c r="Y116" s="25">
        <v>7165</v>
      </c>
      <c r="Z116" s="44">
        <f t="shared" si="68"/>
        <v>3.1243545010467551</v>
      </c>
      <c r="AA116" s="44">
        <f t="shared" si="69"/>
        <v>1.8448569434752267</v>
      </c>
      <c r="AB116" s="44">
        <f t="shared" si="70"/>
        <v>1.2051081646894628</v>
      </c>
      <c r="AC116" s="44">
        <f t="shared" si="71"/>
        <v>0.26780181437543615</v>
      </c>
      <c r="AD116" s="44">
        <f t="shared" si="72"/>
        <v>1.6812002791346827</v>
      </c>
      <c r="AE116" s="44"/>
      <c r="AF116" s="44">
        <f t="shared" si="73"/>
        <v>0.17853454291695744</v>
      </c>
      <c r="AG116" s="44">
        <f t="shared" si="74"/>
        <v>0</v>
      </c>
      <c r="AH116" s="44">
        <f t="shared" si="75"/>
        <v>0.22316817864619679</v>
      </c>
      <c r="AI116" s="44">
        <f t="shared" si="76"/>
        <v>3.6004466154919745</v>
      </c>
      <c r="AJ116" s="44">
        <f t="shared" si="77"/>
        <v>2.7524075366364271</v>
      </c>
      <c r="AK116" s="90">
        <f t="shared" si="89"/>
        <v>14.877878576413119</v>
      </c>
    </row>
    <row r="117" spans="1:37">
      <c r="A117" s="13">
        <v>1864</v>
      </c>
      <c r="B117" s="88">
        <v>28.8</v>
      </c>
      <c r="C117" s="88">
        <v>13</v>
      </c>
      <c r="D117" s="88">
        <v>9.9</v>
      </c>
      <c r="E117" s="88">
        <v>1.5</v>
      </c>
      <c r="F117" s="88">
        <v>9.9</v>
      </c>
      <c r="G117" s="89" t="s">
        <v>69</v>
      </c>
      <c r="H117" s="88">
        <v>1.3</v>
      </c>
      <c r="J117" s="88">
        <v>1.5</v>
      </c>
      <c r="K117" s="88">
        <v>20.100000000000001</v>
      </c>
      <c r="L117" s="88">
        <f t="shared" si="78"/>
        <v>14</v>
      </c>
      <c r="M117" s="25">
        <v>1033</v>
      </c>
      <c r="N117" s="25">
        <f t="shared" si="79"/>
        <v>297.50400000000002</v>
      </c>
      <c r="O117" s="25">
        <f t="shared" si="80"/>
        <v>134.29</v>
      </c>
      <c r="P117" s="25">
        <f t="shared" si="81"/>
        <v>102.26700000000001</v>
      </c>
      <c r="Q117" s="25">
        <f t="shared" si="82"/>
        <v>15.494999999999999</v>
      </c>
      <c r="R117" s="25">
        <f t="shared" si="83"/>
        <v>102.26700000000001</v>
      </c>
      <c r="S117" s="43" t="s">
        <v>69</v>
      </c>
      <c r="T117" s="25">
        <f t="shared" si="84"/>
        <v>13.429</v>
      </c>
      <c r="U117" s="25">
        <f t="shared" si="85"/>
        <v>0</v>
      </c>
      <c r="V117" s="25">
        <f t="shared" si="86"/>
        <v>15.494999999999999</v>
      </c>
      <c r="W117" s="25">
        <f t="shared" si="87"/>
        <v>207.63300000000004</v>
      </c>
      <c r="X117" s="25">
        <f t="shared" si="88"/>
        <v>144.62</v>
      </c>
      <c r="Y117" s="25">
        <v>6935</v>
      </c>
      <c r="Z117" s="44">
        <f t="shared" si="68"/>
        <v>4.289891852919971</v>
      </c>
      <c r="AA117" s="44">
        <f t="shared" si="69"/>
        <v>1.9364095169430426</v>
      </c>
      <c r="AB117" s="44">
        <f t="shared" si="70"/>
        <v>1.4746503244412401</v>
      </c>
      <c r="AC117" s="44">
        <f t="shared" si="71"/>
        <v>0.22343186733958184</v>
      </c>
      <c r="AD117" s="44">
        <f t="shared" si="72"/>
        <v>1.4746503244412401</v>
      </c>
      <c r="AE117" s="44"/>
      <c r="AF117" s="44">
        <f t="shared" si="73"/>
        <v>0.19364095169430426</v>
      </c>
      <c r="AG117" s="44">
        <f t="shared" si="74"/>
        <v>0</v>
      </c>
      <c r="AH117" s="44">
        <f t="shared" si="75"/>
        <v>0.22343186733958184</v>
      </c>
      <c r="AI117" s="44">
        <f t="shared" si="76"/>
        <v>2.9939870223503968</v>
      </c>
      <c r="AJ117" s="44">
        <f t="shared" si="77"/>
        <v>2.0853640951694303</v>
      </c>
      <c r="AK117" s="90">
        <f t="shared" si="89"/>
        <v>14.895457822638788</v>
      </c>
    </row>
    <row r="118" spans="1:37">
      <c r="A118" s="13">
        <v>1863</v>
      </c>
      <c r="B118" s="88">
        <v>31.6</v>
      </c>
      <c r="C118" s="88">
        <v>12.1</v>
      </c>
      <c r="D118" s="88">
        <v>11.4</v>
      </c>
      <c r="E118" s="88">
        <v>1.6</v>
      </c>
      <c r="F118" s="88">
        <v>10.1</v>
      </c>
      <c r="G118" s="89" t="s">
        <v>69</v>
      </c>
      <c r="H118" s="88">
        <v>1.1000000000000001</v>
      </c>
      <c r="J118" s="88">
        <v>1.8</v>
      </c>
      <c r="K118" s="88">
        <v>19.600000000000001</v>
      </c>
      <c r="L118" s="88">
        <f t="shared" si="78"/>
        <v>10.700000000000017</v>
      </c>
      <c r="M118" s="25">
        <v>898</v>
      </c>
      <c r="N118" s="25">
        <f t="shared" si="79"/>
        <v>283.76800000000003</v>
      </c>
      <c r="O118" s="25">
        <f t="shared" si="80"/>
        <v>108.65799999999999</v>
      </c>
      <c r="P118" s="25">
        <f t="shared" si="81"/>
        <v>102.37200000000001</v>
      </c>
      <c r="Q118" s="25">
        <f t="shared" si="82"/>
        <v>14.368000000000002</v>
      </c>
      <c r="R118" s="25">
        <f t="shared" si="83"/>
        <v>90.697999999999993</v>
      </c>
      <c r="S118" s="43" t="s">
        <v>69</v>
      </c>
      <c r="T118" s="25">
        <f t="shared" si="84"/>
        <v>9.8780000000000001</v>
      </c>
      <c r="U118" s="25">
        <f t="shared" si="85"/>
        <v>0</v>
      </c>
      <c r="V118" s="25">
        <f t="shared" si="86"/>
        <v>16.164000000000001</v>
      </c>
      <c r="W118" s="25">
        <f t="shared" si="87"/>
        <v>176.00800000000004</v>
      </c>
      <c r="X118" s="25">
        <f t="shared" si="88"/>
        <v>96.086000000000155</v>
      </c>
      <c r="Y118" s="25">
        <v>6720</v>
      </c>
      <c r="Z118" s="44">
        <f t="shared" si="68"/>
        <v>4.2227380952380953</v>
      </c>
      <c r="AA118" s="44">
        <f t="shared" si="69"/>
        <v>1.6169345238095236</v>
      </c>
      <c r="AB118" s="44">
        <f t="shared" si="70"/>
        <v>1.5233928571428572</v>
      </c>
      <c r="AC118" s="44">
        <f t="shared" si="71"/>
        <v>0.21380952380952384</v>
      </c>
      <c r="AD118" s="44">
        <f t="shared" si="72"/>
        <v>1.3496726190476189</v>
      </c>
      <c r="AE118" s="44"/>
      <c r="AF118" s="44">
        <f t="shared" si="73"/>
        <v>0.14699404761904761</v>
      </c>
      <c r="AG118" s="44">
        <f t="shared" si="74"/>
        <v>0</v>
      </c>
      <c r="AH118" s="44">
        <f t="shared" si="75"/>
        <v>0.2405357142857143</v>
      </c>
      <c r="AI118" s="44">
        <f t="shared" si="76"/>
        <v>2.6191666666666671</v>
      </c>
      <c r="AJ118" s="44">
        <f t="shared" si="77"/>
        <v>1.4298511904761928</v>
      </c>
      <c r="AK118" s="90">
        <f t="shared" si="89"/>
        <v>13.363095238095241</v>
      </c>
    </row>
    <row r="119" spans="1:37">
      <c r="A119" s="13">
        <v>1862</v>
      </c>
      <c r="B119" s="88">
        <v>37.700000000000003</v>
      </c>
      <c r="C119" s="88">
        <v>14.2</v>
      </c>
      <c r="D119" s="88">
        <v>8.5</v>
      </c>
      <c r="E119" s="88">
        <v>1.8</v>
      </c>
      <c r="F119" s="88">
        <v>9.8000000000000007</v>
      </c>
      <c r="G119" s="89" t="s">
        <v>69</v>
      </c>
      <c r="H119" s="88">
        <v>1.5</v>
      </c>
      <c r="J119" s="88">
        <v>1.6</v>
      </c>
      <c r="K119" s="88">
        <v>15.5</v>
      </c>
      <c r="L119" s="88">
        <f t="shared" si="78"/>
        <v>9.4000000000000057</v>
      </c>
      <c r="M119" s="25">
        <v>921</v>
      </c>
      <c r="N119" s="25">
        <f t="shared" si="79"/>
        <v>347.21700000000004</v>
      </c>
      <c r="O119" s="25">
        <f t="shared" si="80"/>
        <v>130.78199999999998</v>
      </c>
      <c r="P119" s="25">
        <f t="shared" si="81"/>
        <v>78.284999999999997</v>
      </c>
      <c r="Q119" s="25">
        <f t="shared" si="82"/>
        <v>16.577999999999999</v>
      </c>
      <c r="R119" s="25">
        <f t="shared" si="83"/>
        <v>90.25800000000001</v>
      </c>
      <c r="S119" s="43" t="s">
        <v>69</v>
      </c>
      <c r="T119" s="25">
        <f t="shared" si="84"/>
        <v>13.815</v>
      </c>
      <c r="U119" s="25">
        <f t="shared" si="85"/>
        <v>0</v>
      </c>
      <c r="V119" s="25">
        <f t="shared" si="86"/>
        <v>14.736000000000001</v>
      </c>
      <c r="W119" s="25">
        <f t="shared" si="87"/>
        <v>142.755</v>
      </c>
      <c r="X119" s="25">
        <f t="shared" si="88"/>
        <v>86.574000000000055</v>
      </c>
      <c r="Y119" s="25">
        <v>7259</v>
      </c>
      <c r="Z119" s="44">
        <f t="shared" si="68"/>
        <v>4.7832621573219454</v>
      </c>
      <c r="AA119" s="44">
        <f t="shared" si="69"/>
        <v>1.8016531202644992</v>
      </c>
      <c r="AB119" s="44">
        <f t="shared" si="70"/>
        <v>1.0784543325526932</v>
      </c>
      <c r="AC119" s="44">
        <f t="shared" si="71"/>
        <v>0.22837856454057032</v>
      </c>
      <c r="AD119" s="44">
        <f t="shared" si="72"/>
        <v>1.2433944069431053</v>
      </c>
      <c r="AE119" s="44"/>
      <c r="AF119" s="44">
        <f t="shared" si="73"/>
        <v>0.19031547045047528</v>
      </c>
      <c r="AG119" s="44">
        <f t="shared" si="74"/>
        <v>0</v>
      </c>
      <c r="AH119" s="44">
        <f t="shared" si="75"/>
        <v>0.20300316848050698</v>
      </c>
      <c r="AI119" s="44">
        <f t="shared" si="76"/>
        <v>1.9665931946549111</v>
      </c>
      <c r="AJ119" s="44">
        <f t="shared" si="77"/>
        <v>1.1926436148229791</v>
      </c>
      <c r="AK119" s="90">
        <f t="shared" si="89"/>
        <v>12.687698030031685</v>
      </c>
    </row>
    <row r="120" spans="1:37">
      <c r="A120" s="13">
        <v>1861</v>
      </c>
      <c r="Y120" s="25">
        <v>6903</v>
      </c>
      <c r="Z120" s="44">
        <f t="shared" ref="Z120:AI120" si="90">N120/$Y120</f>
        <v>0</v>
      </c>
      <c r="AA120" s="44">
        <f t="shared" si="90"/>
        <v>0</v>
      </c>
      <c r="AB120" s="44">
        <f t="shared" si="90"/>
        <v>0</v>
      </c>
      <c r="AC120" s="44">
        <f t="shared" si="90"/>
        <v>0</v>
      </c>
      <c r="AD120" s="44">
        <f t="shared" si="90"/>
        <v>0</v>
      </c>
      <c r="AE120" s="44">
        <f t="shared" si="90"/>
        <v>0</v>
      </c>
      <c r="AF120" s="44">
        <f t="shared" si="90"/>
        <v>0</v>
      </c>
      <c r="AG120" s="44">
        <f t="shared" si="90"/>
        <v>0</v>
      </c>
      <c r="AH120" s="44">
        <f t="shared" si="90"/>
        <v>0</v>
      </c>
      <c r="AI120" s="44">
        <f t="shared" si="90"/>
        <v>0</v>
      </c>
    </row>
    <row r="121" spans="1:37">
      <c r="AK121" s="15" t="s">
        <v>135</v>
      </c>
    </row>
    <row r="122" spans="1:37">
      <c r="B122" s="84" t="s">
        <v>71</v>
      </c>
      <c r="C122" s="85"/>
      <c r="D122" s="85"/>
      <c r="E122" s="85"/>
      <c r="F122" s="85"/>
      <c r="G122" s="85"/>
      <c r="H122" s="85"/>
      <c r="I122" s="85"/>
      <c r="J122" s="85"/>
      <c r="K122" s="86"/>
      <c r="L122" s="93"/>
      <c r="M122" s="10" t="s">
        <v>72</v>
      </c>
      <c r="N122" s="6" t="s">
        <v>143</v>
      </c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10" t="s">
        <v>22</v>
      </c>
      <c r="Z122" s="6" t="s">
        <v>74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8"/>
    </row>
    <row r="123" spans="1:37">
      <c r="C123" s="21" t="s">
        <v>43</v>
      </c>
      <c r="D123" s="21" t="s">
        <v>44</v>
      </c>
      <c r="E123" s="21" t="s">
        <v>45</v>
      </c>
      <c r="F123" s="21" t="s">
        <v>46</v>
      </c>
      <c r="G123" s="21" t="s">
        <v>47</v>
      </c>
      <c r="H123" s="21" t="s">
        <v>48</v>
      </c>
      <c r="J123" s="21" t="s">
        <v>49</v>
      </c>
      <c r="K123" s="21" t="s">
        <v>50</v>
      </c>
      <c r="M123" s="10" t="s">
        <v>104</v>
      </c>
      <c r="N123" s="10"/>
      <c r="O123" s="10" t="s">
        <v>43</v>
      </c>
      <c r="P123" s="10" t="s">
        <v>44</v>
      </c>
      <c r="Q123" s="10" t="s">
        <v>45</v>
      </c>
      <c r="R123" s="10" t="s">
        <v>46</v>
      </c>
      <c r="S123" s="10" t="s">
        <v>47</v>
      </c>
      <c r="T123" s="10" t="s">
        <v>48</v>
      </c>
      <c r="U123" s="10"/>
      <c r="V123" s="10" t="s">
        <v>49</v>
      </c>
      <c r="W123" s="10" t="s">
        <v>50</v>
      </c>
      <c r="X123" s="10" t="s">
        <v>51</v>
      </c>
      <c r="Y123" s="10" t="s">
        <v>53</v>
      </c>
      <c r="Z123" s="10"/>
      <c r="AA123" s="10" t="s">
        <v>43</v>
      </c>
      <c r="AB123" s="10" t="s">
        <v>44</v>
      </c>
      <c r="AC123" s="10" t="s">
        <v>45</v>
      </c>
      <c r="AD123" s="10" t="s">
        <v>46</v>
      </c>
      <c r="AE123" s="10" t="s">
        <v>47</v>
      </c>
      <c r="AF123" s="10" t="s">
        <v>48</v>
      </c>
      <c r="AG123" s="10"/>
      <c r="AH123" s="10" t="s">
        <v>49</v>
      </c>
      <c r="AI123" s="10" t="s">
        <v>50</v>
      </c>
      <c r="AJ123" s="10" t="s">
        <v>51</v>
      </c>
      <c r="AK123" s="10" t="s">
        <v>105</v>
      </c>
    </row>
    <row r="124" spans="1:37">
      <c r="B124" s="21" t="s">
        <v>54</v>
      </c>
      <c r="C124" s="21" t="s">
        <v>55</v>
      </c>
      <c r="D124" s="21" t="s">
        <v>56</v>
      </c>
      <c r="E124" s="21" t="s">
        <v>57</v>
      </c>
      <c r="F124" s="21" t="s">
        <v>58</v>
      </c>
      <c r="G124" s="21" t="s">
        <v>59</v>
      </c>
      <c r="H124" s="21" t="s">
        <v>60</v>
      </c>
      <c r="I124" s="21" t="s">
        <v>61</v>
      </c>
      <c r="J124" s="21" t="s">
        <v>62</v>
      </c>
      <c r="K124" s="21" t="s">
        <v>63</v>
      </c>
      <c r="M124" s="10" t="s">
        <v>139</v>
      </c>
      <c r="N124" s="10" t="s">
        <v>54</v>
      </c>
      <c r="O124" s="10" t="s">
        <v>55</v>
      </c>
      <c r="P124" s="10" t="s">
        <v>56</v>
      </c>
      <c r="Q124" s="10" t="s">
        <v>57</v>
      </c>
      <c r="R124" s="10" t="s">
        <v>58</v>
      </c>
      <c r="S124" s="10" t="s">
        <v>59</v>
      </c>
      <c r="T124" s="10" t="s">
        <v>60</v>
      </c>
      <c r="U124" s="10" t="s">
        <v>61</v>
      </c>
      <c r="V124" s="10" t="s">
        <v>62</v>
      </c>
      <c r="W124" s="10" t="s">
        <v>63</v>
      </c>
      <c r="X124" s="10" t="s">
        <v>64</v>
      </c>
      <c r="Y124" s="10" t="s">
        <v>66</v>
      </c>
      <c r="Z124" s="10" t="s">
        <v>54</v>
      </c>
      <c r="AA124" s="10" t="s">
        <v>55</v>
      </c>
      <c r="AB124" s="10" t="s">
        <v>56</v>
      </c>
      <c r="AC124" s="10" t="s">
        <v>57</v>
      </c>
      <c r="AD124" s="10" t="s">
        <v>58</v>
      </c>
      <c r="AE124" s="10" t="s">
        <v>59</v>
      </c>
      <c r="AF124" s="10" t="s">
        <v>60</v>
      </c>
      <c r="AG124" s="10" t="s">
        <v>61</v>
      </c>
      <c r="AH124" s="10" t="s">
        <v>62</v>
      </c>
      <c r="AI124" s="10" t="s">
        <v>63</v>
      </c>
      <c r="AJ124" s="10" t="s">
        <v>64</v>
      </c>
      <c r="AK124" s="10" t="s">
        <v>67</v>
      </c>
    </row>
    <row r="125" spans="1:37">
      <c r="A125" s="13">
        <v>1975</v>
      </c>
    </row>
    <row r="126" spans="1:37">
      <c r="A126" s="13">
        <v>1974</v>
      </c>
      <c r="C126" s="94" t="s">
        <v>76</v>
      </c>
      <c r="O126" s="56" t="s">
        <v>76</v>
      </c>
      <c r="AA126" s="56" t="s">
        <v>76</v>
      </c>
    </row>
    <row r="127" spans="1:37">
      <c r="A127" s="13">
        <v>1973</v>
      </c>
    </row>
    <row r="128" spans="1:37" hidden="1">
      <c r="A128" s="13">
        <v>1972</v>
      </c>
    </row>
    <row r="129" spans="1:1" hidden="1">
      <c r="A129" s="13">
        <v>1971</v>
      </c>
    </row>
    <row r="130" spans="1:1" hidden="1">
      <c r="A130" s="13">
        <v>1970</v>
      </c>
    </row>
    <row r="131" spans="1:1" hidden="1">
      <c r="A131" s="13">
        <v>1969</v>
      </c>
    </row>
    <row r="132" spans="1:1" hidden="1">
      <c r="A132" s="13">
        <v>1968</v>
      </c>
    </row>
    <row r="133" spans="1:1" hidden="1">
      <c r="A133" s="13">
        <v>1967</v>
      </c>
    </row>
    <row r="134" spans="1:1" hidden="1">
      <c r="A134" s="13">
        <v>1966</v>
      </c>
    </row>
    <row r="135" spans="1:1" hidden="1">
      <c r="A135" s="13">
        <v>1965</v>
      </c>
    </row>
    <row r="136" spans="1:1" hidden="1">
      <c r="A136" s="13">
        <v>1964</v>
      </c>
    </row>
    <row r="137" spans="1:1" hidden="1">
      <c r="A137" s="13">
        <v>1963</v>
      </c>
    </row>
    <row r="138" spans="1:1" hidden="1">
      <c r="A138" s="13">
        <v>1962</v>
      </c>
    </row>
    <row r="139" spans="1:1" hidden="1">
      <c r="A139" s="13">
        <v>1961</v>
      </c>
    </row>
    <row r="140" spans="1:1" hidden="1">
      <c r="A140" s="13">
        <v>1960</v>
      </c>
    </row>
    <row r="141" spans="1:1" hidden="1">
      <c r="A141" s="13">
        <v>1959</v>
      </c>
    </row>
    <row r="142" spans="1:1" hidden="1">
      <c r="A142" s="13">
        <v>1958</v>
      </c>
    </row>
    <row r="143" spans="1:1" hidden="1">
      <c r="A143" s="13">
        <v>1957</v>
      </c>
    </row>
    <row r="144" spans="1:1" hidden="1">
      <c r="A144" s="13">
        <v>1956</v>
      </c>
    </row>
    <row r="145" spans="1:1" hidden="1">
      <c r="A145" s="13">
        <v>1955</v>
      </c>
    </row>
    <row r="146" spans="1:1" hidden="1">
      <c r="A146" s="13">
        <v>1954</v>
      </c>
    </row>
    <row r="147" spans="1:1" hidden="1">
      <c r="A147" s="13">
        <v>1953</v>
      </c>
    </row>
    <row r="148" spans="1:1" hidden="1">
      <c r="A148" s="13">
        <v>1952</v>
      </c>
    </row>
    <row r="149" spans="1:1" hidden="1">
      <c r="A149" s="13">
        <v>1951</v>
      </c>
    </row>
    <row r="150" spans="1:1" hidden="1">
      <c r="A150" s="13">
        <v>1950</v>
      </c>
    </row>
    <row r="151" spans="1:1" hidden="1">
      <c r="A151" s="13">
        <v>1949</v>
      </c>
    </row>
    <row r="152" spans="1:1" hidden="1">
      <c r="A152" s="13">
        <v>1948</v>
      </c>
    </row>
    <row r="153" spans="1:1" hidden="1">
      <c r="A153" s="13">
        <v>1947</v>
      </c>
    </row>
    <row r="154" spans="1:1" hidden="1">
      <c r="A154" s="13">
        <v>1946</v>
      </c>
    </row>
    <row r="155" spans="1:1" hidden="1">
      <c r="A155" s="13">
        <v>1945</v>
      </c>
    </row>
    <row r="156" spans="1:1" hidden="1">
      <c r="A156" s="13">
        <v>1944</v>
      </c>
    </row>
    <row r="157" spans="1:1" hidden="1">
      <c r="A157" s="13">
        <v>1943</v>
      </c>
    </row>
    <row r="158" spans="1:1" hidden="1">
      <c r="A158" s="13">
        <v>1942</v>
      </c>
    </row>
    <row r="159" spans="1:1" hidden="1">
      <c r="A159" s="13">
        <v>1941</v>
      </c>
    </row>
    <row r="160" spans="1:1" hidden="1">
      <c r="A160" s="13">
        <v>1940</v>
      </c>
    </row>
    <row r="161" spans="1:1" hidden="1">
      <c r="A161" s="13">
        <v>1939</v>
      </c>
    </row>
    <row r="162" spans="1:1" hidden="1">
      <c r="A162" s="13">
        <v>1938</v>
      </c>
    </row>
    <row r="163" spans="1:1" hidden="1">
      <c r="A163" s="13">
        <v>1937</v>
      </c>
    </row>
    <row r="164" spans="1:1" hidden="1">
      <c r="A164" s="13">
        <v>1936</v>
      </c>
    </row>
    <row r="165" spans="1:1" hidden="1">
      <c r="A165" s="13">
        <v>1935</v>
      </c>
    </row>
    <row r="166" spans="1:1" hidden="1">
      <c r="A166" s="13">
        <v>1934</v>
      </c>
    </row>
    <row r="167" spans="1:1" hidden="1">
      <c r="A167" s="13">
        <v>1933</v>
      </c>
    </row>
    <row r="168" spans="1:1" hidden="1">
      <c r="A168" s="13">
        <v>1932</v>
      </c>
    </row>
    <row r="169" spans="1:1" hidden="1">
      <c r="A169" s="13">
        <v>1931</v>
      </c>
    </row>
    <row r="170" spans="1:1" hidden="1">
      <c r="A170" s="13">
        <v>1930</v>
      </c>
    </row>
    <row r="171" spans="1:1" hidden="1">
      <c r="A171" s="13">
        <v>1929</v>
      </c>
    </row>
    <row r="172" spans="1:1" hidden="1">
      <c r="A172" s="13">
        <v>1928</v>
      </c>
    </row>
    <row r="173" spans="1:1" hidden="1">
      <c r="A173" s="13">
        <v>1927</v>
      </c>
    </row>
    <row r="174" spans="1:1" hidden="1">
      <c r="A174" s="13">
        <v>1926</v>
      </c>
    </row>
    <row r="175" spans="1:1" hidden="1">
      <c r="A175" s="13">
        <v>1925</v>
      </c>
    </row>
    <row r="176" spans="1:1" hidden="1">
      <c r="A176" s="13">
        <v>1924</v>
      </c>
    </row>
    <row r="177" spans="1:1" hidden="1">
      <c r="A177" s="13">
        <v>1923</v>
      </c>
    </row>
    <row r="178" spans="1:1" hidden="1">
      <c r="A178" s="13">
        <v>1922</v>
      </c>
    </row>
    <row r="179" spans="1:1" hidden="1">
      <c r="A179" s="13">
        <v>1921</v>
      </c>
    </row>
    <row r="180" spans="1:1" hidden="1">
      <c r="A180" s="13">
        <v>1920</v>
      </c>
    </row>
    <row r="181" spans="1:1" hidden="1">
      <c r="A181" s="13">
        <v>1919</v>
      </c>
    </row>
    <row r="182" spans="1:1" hidden="1">
      <c r="A182" s="13">
        <v>1918</v>
      </c>
    </row>
    <row r="183" spans="1:1" hidden="1">
      <c r="A183" s="13">
        <v>1917</v>
      </c>
    </row>
    <row r="184" spans="1:1" hidden="1">
      <c r="A184" s="13">
        <v>1916</v>
      </c>
    </row>
    <row r="185" spans="1:1" hidden="1">
      <c r="A185" s="13">
        <v>1915</v>
      </c>
    </row>
    <row r="186" spans="1:1" hidden="1">
      <c r="A186" s="13">
        <v>1914</v>
      </c>
    </row>
    <row r="187" spans="1:1" hidden="1">
      <c r="A187" s="13">
        <v>1913</v>
      </c>
    </row>
    <row r="188" spans="1:1" hidden="1">
      <c r="A188" s="13">
        <v>1912</v>
      </c>
    </row>
    <row r="189" spans="1:1" hidden="1">
      <c r="A189" s="13">
        <v>1911</v>
      </c>
    </row>
    <row r="190" spans="1:1" hidden="1">
      <c r="A190" s="13">
        <v>1910</v>
      </c>
    </row>
    <row r="191" spans="1:1" hidden="1">
      <c r="A191" s="13">
        <v>1909</v>
      </c>
    </row>
    <row r="192" spans="1:1" hidden="1">
      <c r="A192" s="13">
        <v>1908</v>
      </c>
    </row>
    <row r="193" spans="1:1" hidden="1">
      <c r="A193" s="13">
        <v>1907</v>
      </c>
    </row>
    <row r="194" spans="1:1" hidden="1">
      <c r="A194" s="13">
        <v>1906</v>
      </c>
    </row>
    <row r="195" spans="1:1" hidden="1">
      <c r="A195" s="13">
        <v>1905</v>
      </c>
    </row>
    <row r="196" spans="1:1" hidden="1">
      <c r="A196" s="13">
        <v>1904</v>
      </c>
    </row>
    <row r="197" spans="1:1" hidden="1">
      <c r="A197" s="13">
        <v>1903</v>
      </c>
    </row>
    <row r="198" spans="1:1" hidden="1">
      <c r="A198" s="13">
        <v>1902</v>
      </c>
    </row>
    <row r="199" spans="1:1" hidden="1">
      <c r="A199" s="13">
        <v>1901</v>
      </c>
    </row>
    <row r="200" spans="1:1" hidden="1">
      <c r="A200" s="13">
        <v>1900</v>
      </c>
    </row>
    <row r="201" spans="1:1" hidden="1">
      <c r="A201" s="13">
        <v>1899</v>
      </c>
    </row>
    <row r="202" spans="1:1" hidden="1">
      <c r="A202" s="13">
        <v>1898</v>
      </c>
    </row>
    <row r="203" spans="1:1" hidden="1">
      <c r="A203" s="13">
        <v>1897</v>
      </c>
    </row>
    <row r="204" spans="1:1" hidden="1">
      <c r="A204" s="13">
        <v>1896</v>
      </c>
    </row>
    <row r="205" spans="1:1" hidden="1">
      <c r="A205" s="13">
        <v>1895</v>
      </c>
    </row>
    <row r="206" spans="1:1" hidden="1">
      <c r="A206" s="13">
        <v>1894</v>
      </c>
    </row>
    <row r="207" spans="1:1" hidden="1">
      <c r="A207" s="13">
        <v>1893</v>
      </c>
    </row>
    <row r="208" spans="1:1" hidden="1">
      <c r="A208" s="13">
        <v>1892</v>
      </c>
    </row>
    <row r="209" spans="1:1" hidden="1">
      <c r="A209" s="13">
        <v>1891</v>
      </c>
    </row>
    <row r="210" spans="1:1" hidden="1">
      <c r="A210" s="13">
        <v>1890</v>
      </c>
    </row>
    <row r="211" spans="1:1" hidden="1">
      <c r="A211" s="13">
        <v>1889</v>
      </c>
    </row>
    <row r="212" spans="1:1" hidden="1">
      <c r="A212" s="13">
        <v>1888</v>
      </c>
    </row>
    <row r="213" spans="1:1" hidden="1">
      <c r="A213" s="13">
        <v>1887</v>
      </c>
    </row>
    <row r="214" spans="1:1" hidden="1">
      <c r="A214" s="13">
        <v>1886</v>
      </c>
    </row>
    <row r="215" spans="1:1" hidden="1">
      <c r="A215" s="13">
        <v>1885</v>
      </c>
    </row>
    <row r="216" spans="1:1" hidden="1">
      <c r="A216" s="13">
        <v>1884</v>
      </c>
    </row>
    <row r="217" spans="1:1" hidden="1">
      <c r="A217" s="13">
        <v>1883</v>
      </c>
    </row>
    <row r="218" spans="1:1" hidden="1">
      <c r="A218" s="13">
        <v>1882</v>
      </c>
    </row>
    <row r="219" spans="1:1" hidden="1">
      <c r="A219" s="13">
        <v>1881</v>
      </c>
    </row>
    <row r="220" spans="1:1" hidden="1">
      <c r="A220" s="13">
        <v>1880</v>
      </c>
    </row>
    <row r="221" spans="1:1" hidden="1">
      <c r="A221" s="13">
        <v>1879</v>
      </c>
    </row>
    <row r="222" spans="1:1" hidden="1">
      <c r="A222" s="13">
        <v>1878</v>
      </c>
    </row>
    <row r="223" spans="1:1" hidden="1">
      <c r="A223" s="13">
        <v>1877</v>
      </c>
    </row>
    <row r="224" spans="1:1" hidden="1">
      <c r="A224" s="13">
        <v>1876</v>
      </c>
    </row>
    <row r="225" spans="1:1" hidden="1">
      <c r="A225" s="13">
        <v>1875</v>
      </c>
    </row>
    <row r="226" spans="1:1" hidden="1">
      <c r="A226" s="13">
        <v>1874</v>
      </c>
    </row>
    <row r="227" spans="1:1" hidden="1">
      <c r="A227" s="13">
        <v>1873</v>
      </c>
    </row>
    <row r="228" spans="1:1" hidden="1">
      <c r="A228" s="13">
        <v>1872</v>
      </c>
    </row>
    <row r="229" spans="1:1" hidden="1">
      <c r="A229" s="13">
        <v>1871</v>
      </c>
    </row>
    <row r="230" spans="1:1" hidden="1">
      <c r="A230" s="13">
        <v>1870</v>
      </c>
    </row>
    <row r="231" spans="1:1" hidden="1">
      <c r="A231" s="13">
        <v>1869</v>
      </c>
    </row>
    <row r="232" spans="1:1" hidden="1">
      <c r="A232" s="13">
        <v>1868</v>
      </c>
    </row>
    <row r="233" spans="1:1" hidden="1">
      <c r="A233" s="13">
        <v>1867</v>
      </c>
    </row>
    <row r="234" spans="1:1" hidden="1">
      <c r="A234" s="13">
        <v>1866</v>
      </c>
    </row>
    <row r="235" spans="1:1" hidden="1">
      <c r="A235" s="13">
        <v>1865</v>
      </c>
    </row>
    <row r="236" spans="1:1" hidden="1">
      <c r="A236" s="13">
        <v>1864</v>
      </c>
    </row>
    <row r="237" spans="1:1" hidden="1">
      <c r="A237" s="13">
        <v>1863</v>
      </c>
    </row>
    <row r="238" spans="1:1" hidden="1">
      <c r="A238" s="13">
        <v>1862</v>
      </c>
    </row>
    <row r="239" spans="1:1" hidden="1">
      <c r="A239" s="13">
        <v>1861</v>
      </c>
    </row>
    <row r="240" spans="1:1" hidden="1">
      <c r="A240" s="13">
        <v>1860</v>
      </c>
    </row>
    <row r="241" spans="1:2" hidden="1">
      <c r="A241" s="13">
        <v>1859</v>
      </c>
    </row>
    <row r="242" spans="1:2" hidden="1">
      <c r="A242" s="13">
        <v>1858</v>
      </c>
    </row>
    <row r="243" spans="1:2" hidden="1">
      <c r="A243" s="13">
        <v>1857</v>
      </c>
    </row>
    <row r="244" spans="1:2" hidden="1">
      <c r="A244" s="13">
        <v>1856</v>
      </c>
    </row>
    <row r="245" spans="1:2" hidden="1">
      <c r="A245" s="13">
        <v>1855</v>
      </c>
    </row>
    <row r="246" spans="1:2" hidden="1">
      <c r="A246" s="13">
        <v>1854</v>
      </c>
    </row>
    <row r="247" spans="1:2" hidden="1">
      <c r="A247" s="13">
        <v>1853</v>
      </c>
    </row>
    <row r="248" spans="1:2" hidden="1">
      <c r="A248" s="13">
        <v>1852</v>
      </c>
    </row>
    <row r="249" spans="1:2" hidden="1">
      <c r="A249" s="13">
        <v>1851</v>
      </c>
    </row>
    <row r="250" spans="1:2">
      <c r="A250" s="13">
        <v>1850</v>
      </c>
      <c r="B250" s="64" t="s">
        <v>144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1"/>
  <sheetViews>
    <sheetView workbookViewId="0">
      <pane xSplit="12980" ySplit="4240" topLeftCell="U131" activePane="bottomLeft"/>
      <selection pane="topRight" activeCell="U1" sqref="U1"/>
      <selection pane="bottomLeft" activeCell="A36" sqref="A36"/>
      <selection pane="bottomRight" activeCell="U131" sqref="U131"/>
    </sheetView>
  </sheetViews>
  <sheetFormatPr baseColWidth="10" defaultColWidth="8.7109375" defaultRowHeight="15" x14ac:dyDescent="0"/>
  <cols>
    <col min="39" max="1025" width="8.7109375" style="1"/>
  </cols>
  <sheetData>
    <row r="1" spans="1:38" ht="17">
      <c r="B1" s="2" t="s">
        <v>145</v>
      </c>
      <c r="Y1" s="95" t="s">
        <v>146</v>
      </c>
    </row>
    <row r="2" spans="1:38">
      <c r="A2" s="13"/>
      <c r="Y2" s="96" t="s">
        <v>147</v>
      </c>
      <c r="Z2" s="97" t="s">
        <v>148</v>
      </c>
      <c r="AA2" s="5" t="s">
        <v>149</v>
      </c>
    </row>
    <row r="3" spans="1:38">
      <c r="A3" s="13"/>
      <c r="B3" s="6" t="s">
        <v>38</v>
      </c>
      <c r="C3" s="7"/>
      <c r="D3" s="7"/>
      <c r="E3" s="7"/>
      <c r="F3" s="7"/>
      <c r="G3" s="7"/>
      <c r="H3" s="17"/>
      <c r="I3" s="7"/>
      <c r="J3" s="7"/>
      <c r="K3" s="7"/>
      <c r="L3" s="8"/>
      <c r="M3" s="10" t="s">
        <v>39</v>
      </c>
      <c r="N3" s="6" t="s">
        <v>150</v>
      </c>
      <c r="O3" s="7"/>
      <c r="P3" s="7"/>
      <c r="Q3" s="7"/>
      <c r="R3" s="7"/>
      <c r="S3" s="7"/>
      <c r="T3" s="7"/>
      <c r="U3" s="7"/>
      <c r="V3" s="7"/>
      <c r="W3" s="7"/>
      <c r="X3" s="8"/>
      <c r="Y3" s="10" t="s">
        <v>22</v>
      </c>
      <c r="Z3" s="10" t="s">
        <v>22</v>
      </c>
      <c r="AA3" s="6" t="s">
        <v>41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8"/>
    </row>
    <row r="4" spans="1:38">
      <c r="A4" s="20"/>
      <c r="B4" s="10"/>
      <c r="C4" s="10" t="s">
        <v>43</v>
      </c>
      <c r="D4" s="10" t="s">
        <v>44</v>
      </c>
      <c r="E4" s="10" t="s">
        <v>45</v>
      </c>
      <c r="F4" s="10" t="s">
        <v>46</v>
      </c>
      <c r="G4" s="10" t="s">
        <v>47</v>
      </c>
      <c r="H4" s="10" t="s">
        <v>151</v>
      </c>
      <c r="I4" s="10"/>
      <c r="J4" s="10" t="s">
        <v>49</v>
      </c>
      <c r="K4" s="10" t="s">
        <v>50</v>
      </c>
      <c r="L4" s="21" t="s">
        <v>51</v>
      </c>
      <c r="M4" s="10" t="s">
        <v>82</v>
      </c>
      <c r="N4" s="10"/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/>
      <c r="V4" s="10" t="s">
        <v>49</v>
      </c>
      <c r="W4" s="10" t="s">
        <v>50</v>
      </c>
      <c r="X4" s="10" t="s">
        <v>51</v>
      </c>
      <c r="Y4" s="10" t="s">
        <v>152</v>
      </c>
      <c r="Z4" s="10" t="s">
        <v>152</v>
      </c>
      <c r="AA4" s="10"/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/>
      <c r="AI4" s="10" t="s">
        <v>49</v>
      </c>
      <c r="AJ4" s="10" t="s">
        <v>50</v>
      </c>
      <c r="AK4" s="21" t="s">
        <v>51</v>
      </c>
      <c r="AL4" s="1" t="s">
        <v>20</v>
      </c>
    </row>
    <row r="5" spans="1:38">
      <c r="A5" s="10"/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30" t="s">
        <v>59</v>
      </c>
      <c r="H5" s="30" t="s">
        <v>60</v>
      </c>
      <c r="I5" s="10" t="s">
        <v>61</v>
      </c>
      <c r="J5" s="10" t="s">
        <v>62</v>
      </c>
      <c r="K5" s="10" t="s">
        <v>63</v>
      </c>
      <c r="L5" s="21" t="s">
        <v>64</v>
      </c>
      <c r="M5" s="10" t="s">
        <v>153</v>
      </c>
      <c r="N5" s="10" t="s">
        <v>54</v>
      </c>
      <c r="O5" s="10" t="s">
        <v>55</v>
      </c>
      <c r="P5" s="10" t="s">
        <v>56</v>
      </c>
      <c r="Q5" s="10" t="s">
        <v>57</v>
      </c>
      <c r="R5" s="10" t="s">
        <v>58</v>
      </c>
      <c r="S5" s="30" t="s">
        <v>59</v>
      </c>
      <c r="T5" s="30" t="s">
        <v>60</v>
      </c>
      <c r="U5" s="10" t="s">
        <v>61</v>
      </c>
      <c r="V5" s="10" t="s">
        <v>62</v>
      </c>
      <c r="W5" s="10" t="s">
        <v>63</v>
      </c>
      <c r="X5" s="10" t="s">
        <v>64</v>
      </c>
      <c r="Y5" s="10" t="s">
        <v>154</v>
      </c>
      <c r="Z5" s="10" t="s">
        <v>154</v>
      </c>
      <c r="AA5" s="10" t="s">
        <v>54</v>
      </c>
      <c r="AB5" s="10" t="s">
        <v>55</v>
      </c>
      <c r="AC5" s="10" t="s">
        <v>56</v>
      </c>
      <c r="AD5" s="10" t="s">
        <v>57</v>
      </c>
      <c r="AE5" s="10" t="s">
        <v>58</v>
      </c>
      <c r="AF5" s="30" t="s">
        <v>59</v>
      </c>
      <c r="AG5" s="30" t="s">
        <v>60</v>
      </c>
      <c r="AH5" s="10" t="s">
        <v>61</v>
      </c>
      <c r="AI5" s="10" t="s">
        <v>62</v>
      </c>
      <c r="AJ5" s="10" t="s">
        <v>63</v>
      </c>
      <c r="AK5" s="21" t="s">
        <v>64</v>
      </c>
      <c r="AL5" s="1" t="s">
        <v>155</v>
      </c>
    </row>
    <row r="6" spans="1:38">
      <c r="A6" s="13">
        <v>1975</v>
      </c>
      <c r="B6" s="44">
        <v>11.3</v>
      </c>
      <c r="C6" s="44">
        <v>3.5</v>
      </c>
      <c r="D6" s="44">
        <v>4.5</v>
      </c>
      <c r="E6" s="44">
        <v>4.2</v>
      </c>
      <c r="F6" s="44">
        <v>7.8</v>
      </c>
      <c r="G6" s="70" t="s">
        <v>69</v>
      </c>
      <c r="H6" s="98">
        <v>21.3</v>
      </c>
      <c r="I6" s="44">
        <v>7.6</v>
      </c>
      <c r="J6" s="44">
        <v>26</v>
      </c>
      <c r="K6" s="44">
        <v>5.9</v>
      </c>
      <c r="L6" s="44">
        <f t="shared" ref="L6:L37" si="0">100-SUM(B6:K6)</f>
        <v>7.8999999999999915</v>
      </c>
      <c r="M6" s="25">
        <v>65482</v>
      </c>
      <c r="N6" s="25">
        <f t="shared" ref="N6:N37" si="1">B6*$M6/100</f>
        <v>7399.4660000000013</v>
      </c>
      <c r="O6" s="25">
        <f t="shared" ref="O6:O37" si="2">C6*$M6/100</f>
        <v>2291.87</v>
      </c>
      <c r="P6" s="25">
        <f t="shared" ref="P6:P37" si="3">D6*$M6/100</f>
        <v>2946.69</v>
      </c>
      <c r="Q6" s="25">
        <f t="shared" ref="Q6:Q37" si="4">E6*$M6/100</f>
        <v>2750.2440000000001</v>
      </c>
      <c r="R6" s="25">
        <f t="shared" ref="R6:R37" si="5">F6*$M6/100</f>
        <v>5107.5959999999995</v>
      </c>
      <c r="S6" s="44"/>
      <c r="T6" s="25">
        <f t="shared" ref="T6:T37" si="6">H6*$M6/100</f>
        <v>13947.666000000001</v>
      </c>
      <c r="U6" s="25">
        <f t="shared" ref="U6:U37" si="7">I6*$M6/100</f>
        <v>4976.6319999999996</v>
      </c>
      <c r="V6" s="25">
        <f t="shared" ref="V6:V37" si="8">J6*$M6/100</f>
        <v>17025.32</v>
      </c>
      <c r="W6" s="25">
        <f t="shared" ref="W6:W37" si="9">K6*$M6/100</f>
        <v>3863.4380000000006</v>
      </c>
      <c r="X6" s="25">
        <f t="shared" ref="X6:X37" si="10">L6*$M6/100</f>
        <v>5173.077999999995</v>
      </c>
      <c r="Y6" s="26">
        <v>208930</v>
      </c>
      <c r="Z6" s="26">
        <v>209000</v>
      </c>
      <c r="AA6" s="44">
        <f t="shared" ref="AA6:AA37" si="11">100*N6/$Z6</f>
        <v>3.5404143540669861</v>
      </c>
      <c r="AB6" s="44">
        <f t="shared" ref="AB6:AB37" si="12">100*O6/$Z6</f>
        <v>1.0965885167464116</v>
      </c>
      <c r="AC6" s="44">
        <f t="shared" ref="AC6:AC37" si="13">100*P6/$Z6</f>
        <v>1.4098995215311005</v>
      </c>
      <c r="AD6" s="44">
        <f t="shared" ref="AD6:AD37" si="14">100*Q6/$Z6</f>
        <v>1.3159062200956939</v>
      </c>
      <c r="AE6" s="44">
        <f t="shared" ref="AE6:AE37" si="15">100*R6/$Z6</f>
        <v>2.4438258373205741</v>
      </c>
      <c r="AF6" s="44">
        <f t="shared" ref="AF6:AF37" si="16">100*S6/$Z6</f>
        <v>0</v>
      </c>
      <c r="AG6" s="44">
        <f t="shared" ref="AG6:AG37" si="17">100*T6/$Z6</f>
        <v>6.673524401913876</v>
      </c>
      <c r="AH6" s="44">
        <f t="shared" ref="AH6:AH37" si="18">100*U6/$Z6</f>
        <v>2.3811636363636359</v>
      </c>
      <c r="AI6" s="44">
        <f t="shared" ref="AI6:AI37" si="19">100*V6/$Z6</f>
        <v>8.1460861244019132</v>
      </c>
      <c r="AJ6" s="44">
        <f t="shared" ref="AJ6:AJ37" si="20">100*W6/$Z6</f>
        <v>1.8485349282296653</v>
      </c>
      <c r="AK6" s="44">
        <f t="shared" ref="AK6:AK37" si="21">100*X6/$Z6</f>
        <v>2.4751569377990408</v>
      </c>
      <c r="AL6" s="90">
        <f t="shared" ref="AL6:AL37" si="22">SUM(AA6:AK6)</f>
        <v>31.331100478468894</v>
      </c>
    </row>
    <row r="7" spans="1:38">
      <c r="A7" s="13">
        <v>1974</v>
      </c>
      <c r="B7" s="44">
        <v>12</v>
      </c>
      <c r="C7" s="44">
        <v>3.7</v>
      </c>
      <c r="D7" s="44">
        <v>4.8</v>
      </c>
      <c r="E7" s="44">
        <v>4.4000000000000004</v>
      </c>
      <c r="F7" s="44">
        <v>8.1</v>
      </c>
      <c r="G7" s="70" t="s">
        <v>69</v>
      </c>
      <c r="H7" s="98">
        <v>18.3</v>
      </c>
      <c r="I7" s="44">
        <v>8.6</v>
      </c>
      <c r="J7" s="44">
        <v>27.1</v>
      </c>
      <c r="K7" s="44">
        <v>6.3</v>
      </c>
      <c r="L7" s="44">
        <f t="shared" si="0"/>
        <v>6.7000000000000028</v>
      </c>
      <c r="M7" s="25">
        <v>52181</v>
      </c>
      <c r="N7" s="25">
        <f t="shared" si="1"/>
        <v>6261.72</v>
      </c>
      <c r="O7" s="25">
        <f t="shared" si="2"/>
        <v>1930.6970000000001</v>
      </c>
      <c r="P7" s="25">
        <f t="shared" si="3"/>
        <v>2504.6880000000001</v>
      </c>
      <c r="Q7" s="25">
        <f t="shared" si="4"/>
        <v>2295.9640000000004</v>
      </c>
      <c r="R7" s="25">
        <f t="shared" si="5"/>
        <v>4226.6610000000001</v>
      </c>
      <c r="S7" s="44"/>
      <c r="T7" s="25">
        <f t="shared" si="6"/>
        <v>9549.1229999999996</v>
      </c>
      <c r="U7" s="25">
        <f t="shared" si="7"/>
        <v>4487.5659999999998</v>
      </c>
      <c r="V7" s="25">
        <f t="shared" si="8"/>
        <v>14141.051000000001</v>
      </c>
      <c r="W7" s="25">
        <f t="shared" si="9"/>
        <v>3287.4029999999998</v>
      </c>
      <c r="X7" s="25">
        <f t="shared" si="10"/>
        <v>3496.1270000000013</v>
      </c>
      <c r="Y7" s="26">
        <v>190290</v>
      </c>
      <c r="Z7" s="26">
        <v>190000</v>
      </c>
      <c r="AA7" s="44">
        <f t="shared" si="11"/>
        <v>3.2956421052631577</v>
      </c>
      <c r="AB7" s="44">
        <f t="shared" si="12"/>
        <v>1.0161563157894737</v>
      </c>
      <c r="AC7" s="44">
        <f t="shared" si="13"/>
        <v>1.3182568421052632</v>
      </c>
      <c r="AD7" s="44">
        <f t="shared" si="14"/>
        <v>1.2084021052631582</v>
      </c>
      <c r="AE7" s="44">
        <f t="shared" si="15"/>
        <v>2.2245584210526315</v>
      </c>
      <c r="AF7" s="44">
        <f t="shared" si="16"/>
        <v>0</v>
      </c>
      <c r="AG7" s="44">
        <f t="shared" si="17"/>
        <v>5.0258542105263153</v>
      </c>
      <c r="AH7" s="44">
        <f t="shared" si="18"/>
        <v>2.3618768421052629</v>
      </c>
      <c r="AI7" s="44">
        <f t="shared" si="19"/>
        <v>7.4426584210526316</v>
      </c>
      <c r="AJ7" s="44">
        <f t="shared" si="20"/>
        <v>1.7302121052631578</v>
      </c>
      <c r="AK7" s="44">
        <f t="shared" si="21"/>
        <v>1.8400668421052637</v>
      </c>
      <c r="AL7" s="90">
        <f t="shared" si="22"/>
        <v>27.46368421052631</v>
      </c>
    </row>
    <row r="8" spans="1:38">
      <c r="A8" s="13">
        <v>1973</v>
      </c>
      <c r="B8" s="44">
        <v>12</v>
      </c>
      <c r="C8" s="44">
        <v>3.9</v>
      </c>
      <c r="D8" s="44">
        <v>4.5999999999999996</v>
      </c>
      <c r="E8" s="44">
        <v>4.0999999999999996</v>
      </c>
      <c r="F8" s="44">
        <v>8.8000000000000007</v>
      </c>
      <c r="G8" s="70" t="s">
        <v>69</v>
      </c>
      <c r="H8" s="98">
        <v>16.8</v>
      </c>
      <c r="I8" s="44">
        <v>9</v>
      </c>
      <c r="J8" s="44">
        <v>26.6</v>
      </c>
      <c r="K8" s="44">
        <v>6.4</v>
      </c>
      <c r="L8" s="44">
        <f t="shared" si="0"/>
        <v>7.7999999999999829</v>
      </c>
      <c r="M8" s="25">
        <v>45390</v>
      </c>
      <c r="N8" s="25">
        <f t="shared" si="1"/>
        <v>5446.8</v>
      </c>
      <c r="O8" s="25">
        <f t="shared" si="2"/>
        <v>1770.21</v>
      </c>
      <c r="P8" s="25">
        <f t="shared" si="3"/>
        <v>2087.9399999999996</v>
      </c>
      <c r="Q8" s="25">
        <f t="shared" si="4"/>
        <v>1860.9899999999998</v>
      </c>
      <c r="R8" s="25">
        <f t="shared" si="5"/>
        <v>3994.3200000000006</v>
      </c>
      <c r="S8" s="44"/>
      <c r="T8" s="25">
        <f t="shared" si="6"/>
        <v>7625.52</v>
      </c>
      <c r="U8" s="25">
        <f t="shared" si="7"/>
        <v>4085.1</v>
      </c>
      <c r="V8" s="25">
        <f t="shared" si="8"/>
        <v>12073.74</v>
      </c>
      <c r="W8" s="25">
        <f t="shared" si="9"/>
        <v>2904.96</v>
      </c>
      <c r="X8" s="25">
        <f t="shared" si="10"/>
        <v>3540.4199999999923</v>
      </c>
      <c r="Y8" s="26">
        <v>168110</v>
      </c>
      <c r="Z8" s="26">
        <v>168000</v>
      </c>
      <c r="AA8" s="44">
        <f t="shared" si="11"/>
        <v>3.242142857142857</v>
      </c>
      <c r="AB8" s="44">
        <f t="shared" si="12"/>
        <v>1.0536964285714285</v>
      </c>
      <c r="AC8" s="44">
        <f t="shared" si="13"/>
        <v>1.2428214285714283</v>
      </c>
      <c r="AD8" s="44">
        <f t="shared" si="14"/>
        <v>1.1077321428571427</v>
      </c>
      <c r="AE8" s="44">
        <f t="shared" si="15"/>
        <v>2.3775714285714291</v>
      </c>
      <c r="AF8" s="44">
        <f t="shared" si="16"/>
        <v>0</v>
      </c>
      <c r="AG8" s="44">
        <f t="shared" si="17"/>
        <v>4.5389999999999997</v>
      </c>
      <c r="AH8" s="44">
        <f t="shared" si="18"/>
        <v>2.4316071428571431</v>
      </c>
      <c r="AI8" s="44">
        <f t="shared" si="19"/>
        <v>7.18675</v>
      </c>
      <c r="AJ8" s="44">
        <f t="shared" si="20"/>
        <v>1.7291428571428571</v>
      </c>
      <c r="AK8" s="44">
        <f t="shared" si="21"/>
        <v>2.1073928571428526</v>
      </c>
      <c r="AL8" s="90">
        <f t="shared" si="22"/>
        <v>27.017857142857139</v>
      </c>
    </row>
    <row r="9" spans="1:38">
      <c r="A9" s="13">
        <v>1972</v>
      </c>
      <c r="B9" s="44">
        <v>13.1</v>
      </c>
      <c r="C9" s="44">
        <v>4</v>
      </c>
      <c r="D9" s="44">
        <v>4.7</v>
      </c>
      <c r="E9" s="44">
        <v>4.9000000000000004</v>
      </c>
      <c r="F9" s="44">
        <v>9.6</v>
      </c>
      <c r="G9" s="70" t="s">
        <v>69</v>
      </c>
      <c r="H9" s="98">
        <v>13.5</v>
      </c>
      <c r="I9" s="44">
        <v>9.1999999999999993</v>
      </c>
      <c r="J9" s="44">
        <v>28</v>
      </c>
      <c r="K9" s="44">
        <v>7.1</v>
      </c>
      <c r="L9" s="44">
        <f t="shared" si="0"/>
        <v>5.9000000000000057</v>
      </c>
      <c r="M9" s="25">
        <v>38405</v>
      </c>
      <c r="N9" s="25">
        <f t="shared" si="1"/>
        <v>5031.0550000000003</v>
      </c>
      <c r="O9" s="25">
        <f t="shared" si="2"/>
        <v>1536.2</v>
      </c>
      <c r="P9" s="25">
        <f t="shared" si="3"/>
        <v>1805.0350000000001</v>
      </c>
      <c r="Q9" s="25">
        <f t="shared" si="4"/>
        <v>1881.845</v>
      </c>
      <c r="R9" s="25">
        <f t="shared" si="5"/>
        <v>3686.88</v>
      </c>
      <c r="S9" s="44"/>
      <c r="T9" s="25">
        <f t="shared" si="6"/>
        <v>5184.6750000000002</v>
      </c>
      <c r="U9" s="25">
        <f t="shared" si="7"/>
        <v>3533.26</v>
      </c>
      <c r="V9" s="25">
        <f t="shared" si="8"/>
        <v>10753.4</v>
      </c>
      <c r="W9" s="25">
        <f t="shared" si="9"/>
        <v>2726.7550000000001</v>
      </c>
      <c r="X9" s="25">
        <f t="shared" si="10"/>
        <v>2265.8950000000023</v>
      </c>
      <c r="Y9" s="26">
        <v>146730</v>
      </c>
      <c r="Z9" s="26">
        <v>147000</v>
      </c>
      <c r="AA9" s="44">
        <f t="shared" si="11"/>
        <v>3.422486394557823</v>
      </c>
      <c r="AB9" s="44">
        <f t="shared" si="12"/>
        <v>1.0450340136054421</v>
      </c>
      <c r="AC9" s="44">
        <f t="shared" si="13"/>
        <v>1.2279149659863946</v>
      </c>
      <c r="AD9" s="44">
        <f t="shared" si="14"/>
        <v>1.2801666666666667</v>
      </c>
      <c r="AE9" s="44">
        <f t="shared" si="15"/>
        <v>2.5080816326530613</v>
      </c>
      <c r="AF9" s="44">
        <f t="shared" si="16"/>
        <v>0</v>
      </c>
      <c r="AG9" s="44">
        <f t="shared" si="17"/>
        <v>3.5269897959183671</v>
      </c>
      <c r="AH9" s="44">
        <f t="shared" si="18"/>
        <v>2.4035782312925171</v>
      </c>
      <c r="AI9" s="44">
        <f t="shared" si="19"/>
        <v>7.3152380952380955</v>
      </c>
      <c r="AJ9" s="44">
        <f t="shared" si="20"/>
        <v>1.8549353741496599</v>
      </c>
      <c r="AK9" s="44">
        <f t="shared" si="21"/>
        <v>1.5414251700680288</v>
      </c>
      <c r="AL9" s="90">
        <f t="shared" si="22"/>
        <v>26.125850340136058</v>
      </c>
    </row>
    <row r="10" spans="1:38">
      <c r="A10" s="13">
        <v>1971</v>
      </c>
      <c r="B10" s="44">
        <v>12.7</v>
      </c>
      <c r="C10" s="44">
        <v>4.0999999999999996</v>
      </c>
      <c r="D10" s="44">
        <v>4.5999999999999996</v>
      </c>
      <c r="E10" s="44">
        <v>5.2</v>
      </c>
      <c r="F10" s="44">
        <v>10.7</v>
      </c>
      <c r="G10" s="70" t="s">
        <v>69</v>
      </c>
      <c r="H10" s="98">
        <v>12.4</v>
      </c>
      <c r="I10" s="44">
        <v>8</v>
      </c>
      <c r="J10" s="44">
        <v>27.1</v>
      </c>
      <c r="K10" s="44">
        <v>7.5</v>
      </c>
      <c r="L10" s="44">
        <f t="shared" si="0"/>
        <v>7.7000000000000028</v>
      </c>
      <c r="M10" s="25">
        <v>35216</v>
      </c>
      <c r="N10" s="25">
        <f t="shared" si="1"/>
        <v>4472.4319999999998</v>
      </c>
      <c r="O10" s="25">
        <f t="shared" si="2"/>
        <v>1443.8559999999998</v>
      </c>
      <c r="P10" s="25">
        <f t="shared" si="3"/>
        <v>1619.9359999999997</v>
      </c>
      <c r="Q10" s="25">
        <f t="shared" si="4"/>
        <v>1831.2320000000002</v>
      </c>
      <c r="R10" s="25">
        <f t="shared" si="5"/>
        <v>3768.1119999999996</v>
      </c>
      <c r="S10" s="44"/>
      <c r="T10" s="25">
        <f t="shared" si="6"/>
        <v>4366.7840000000006</v>
      </c>
      <c r="U10" s="25">
        <f t="shared" si="7"/>
        <v>2817.28</v>
      </c>
      <c r="V10" s="25">
        <f t="shared" si="8"/>
        <v>9543.5360000000001</v>
      </c>
      <c r="W10" s="25">
        <f t="shared" si="9"/>
        <v>2641.2</v>
      </c>
      <c r="X10" s="25">
        <f t="shared" si="10"/>
        <v>2711.6320000000014</v>
      </c>
      <c r="Y10" s="26">
        <v>129650</v>
      </c>
      <c r="Z10" s="26">
        <v>130000</v>
      </c>
      <c r="AA10" s="44">
        <f t="shared" si="11"/>
        <v>3.4403323076923074</v>
      </c>
      <c r="AB10" s="44">
        <f t="shared" si="12"/>
        <v>1.1106584615384614</v>
      </c>
      <c r="AC10" s="44">
        <f t="shared" si="13"/>
        <v>1.2461046153846151</v>
      </c>
      <c r="AD10" s="44">
        <f t="shared" si="14"/>
        <v>1.4086400000000001</v>
      </c>
      <c r="AE10" s="44">
        <f t="shared" si="15"/>
        <v>2.8985476923076918</v>
      </c>
      <c r="AF10" s="44">
        <f t="shared" si="16"/>
        <v>0</v>
      </c>
      <c r="AG10" s="44">
        <f t="shared" si="17"/>
        <v>3.3590646153846162</v>
      </c>
      <c r="AH10" s="44">
        <f t="shared" si="18"/>
        <v>2.1671384615384617</v>
      </c>
      <c r="AI10" s="44">
        <f t="shared" si="19"/>
        <v>7.3411815384615382</v>
      </c>
      <c r="AJ10" s="44">
        <f t="shared" si="20"/>
        <v>2.0316923076923077</v>
      </c>
      <c r="AK10" s="44">
        <f t="shared" si="21"/>
        <v>2.0858707692307701</v>
      </c>
      <c r="AL10" s="90">
        <f t="shared" si="22"/>
        <v>27.089230769230767</v>
      </c>
    </row>
    <row r="11" spans="1:38">
      <c r="A11" s="13">
        <v>1970</v>
      </c>
      <c r="B11" s="44">
        <v>14</v>
      </c>
      <c r="C11" s="44">
        <v>3.5</v>
      </c>
      <c r="D11" s="44">
        <v>5</v>
      </c>
      <c r="E11" s="44">
        <v>9.1999999999999993</v>
      </c>
      <c r="F11" s="44">
        <v>11.4</v>
      </c>
      <c r="G11" s="70" t="s">
        <v>69</v>
      </c>
      <c r="H11" s="98">
        <v>10.9</v>
      </c>
      <c r="I11" s="44">
        <v>7.7</v>
      </c>
      <c r="J11" s="44">
        <v>27</v>
      </c>
      <c r="K11" s="44">
        <v>5.7</v>
      </c>
      <c r="L11" s="44">
        <f t="shared" si="0"/>
        <v>5.5999999999999943</v>
      </c>
      <c r="M11" s="25">
        <v>30048</v>
      </c>
      <c r="N11" s="25">
        <f t="shared" si="1"/>
        <v>4206.72</v>
      </c>
      <c r="O11" s="25">
        <f t="shared" si="2"/>
        <v>1051.68</v>
      </c>
      <c r="P11" s="25">
        <f t="shared" si="3"/>
        <v>1502.4</v>
      </c>
      <c r="Q11" s="25">
        <f t="shared" si="4"/>
        <v>2764.4159999999997</v>
      </c>
      <c r="R11" s="25">
        <f t="shared" si="5"/>
        <v>3425.4720000000002</v>
      </c>
      <c r="S11" s="44"/>
      <c r="T11" s="25">
        <f t="shared" si="6"/>
        <v>3275.232</v>
      </c>
      <c r="U11" s="25">
        <f t="shared" si="7"/>
        <v>2313.6959999999999</v>
      </c>
      <c r="V11" s="25">
        <f t="shared" si="8"/>
        <v>8112.96</v>
      </c>
      <c r="W11" s="25">
        <f t="shared" si="9"/>
        <v>1712.7360000000001</v>
      </c>
      <c r="X11" s="25">
        <f t="shared" si="10"/>
        <v>1682.6879999999985</v>
      </c>
      <c r="Y11" s="26">
        <v>114573</v>
      </c>
      <c r="Z11" s="26">
        <v>115000</v>
      </c>
      <c r="AA11" s="44">
        <f t="shared" si="11"/>
        <v>3.6580173913043477</v>
      </c>
      <c r="AB11" s="44">
        <f t="shared" si="12"/>
        <v>0.91450434782608692</v>
      </c>
      <c r="AC11" s="44">
        <f t="shared" si="13"/>
        <v>1.3064347826086957</v>
      </c>
      <c r="AD11" s="44">
        <f t="shared" si="14"/>
        <v>2.4038399999999998</v>
      </c>
      <c r="AE11" s="44">
        <f t="shared" si="15"/>
        <v>2.9786713043478263</v>
      </c>
      <c r="AF11" s="44">
        <f t="shared" si="16"/>
        <v>0</v>
      </c>
      <c r="AG11" s="44">
        <f t="shared" si="17"/>
        <v>2.8480278260869567</v>
      </c>
      <c r="AH11" s="44">
        <f t="shared" si="18"/>
        <v>2.0119095652173913</v>
      </c>
      <c r="AI11" s="44">
        <f t="shared" si="19"/>
        <v>7.0547478260869569</v>
      </c>
      <c r="AJ11" s="44">
        <f t="shared" si="20"/>
        <v>1.4893356521739132</v>
      </c>
      <c r="AK11" s="44">
        <f t="shared" si="21"/>
        <v>1.4632069565217378</v>
      </c>
      <c r="AL11" s="90">
        <f t="shared" si="22"/>
        <v>26.128695652173914</v>
      </c>
    </row>
    <row r="12" spans="1:38">
      <c r="A12" s="13">
        <v>1969</v>
      </c>
      <c r="B12" s="44">
        <v>13.8</v>
      </c>
      <c r="C12" s="44">
        <v>3.5</v>
      </c>
      <c r="D12" s="44">
        <v>5</v>
      </c>
      <c r="E12" s="44">
        <v>8.1</v>
      </c>
      <c r="F12" s="44">
        <v>11.2</v>
      </c>
      <c r="G12" s="70" t="s">
        <v>69</v>
      </c>
      <c r="H12" s="98">
        <v>12</v>
      </c>
      <c r="I12" s="44">
        <v>9.1999999999999993</v>
      </c>
      <c r="J12" s="44">
        <v>26.5</v>
      </c>
      <c r="K12" s="44">
        <v>5.6</v>
      </c>
      <c r="L12" s="44">
        <f t="shared" si="0"/>
        <v>5.1000000000000085</v>
      </c>
      <c r="M12" s="25">
        <v>26074</v>
      </c>
      <c r="N12" s="25">
        <f t="shared" si="1"/>
        <v>3598.212</v>
      </c>
      <c r="O12" s="25">
        <f t="shared" si="2"/>
        <v>912.59</v>
      </c>
      <c r="P12" s="25">
        <f t="shared" si="3"/>
        <v>1303.7</v>
      </c>
      <c r="Q12" s="25">
        <f t="shared" si="4"/>
        <v>2111.9940000000001</v>
      </c>
      <c r="R12" s="25">
        <f t="shared" si="5"/>
        <v>2920.288</v>
      </c>
      <c r="S12" s="44"/>
      <c r="T12" s="25">
        <f t="shared" si="6"/>
        <v>3128.88</v>
      </c>
      <c r="U12" s="25">
        <f t="shared" si="7"/>
        <v>2398.808</v>
      </c>
      <c r="V12" s="25">
        <f t="shared" si="8"/>
        <v>6909.61</v>
      </c>
      <c r="W12" s="25">
        <f t="shared" si="9"/>
        <v>1460.144</v>
      </c>
      <c r="X12" s="25">
        <f t="shared" si="10"/>
        <v>1329.7740000000022</v>
      </c>
      <c r="Y12" s="26">
        <v>101715</v>
      </c>
      <c r="Z12" s="26">
        <v>102000</v>
      </c>
      <c r="AA12" s="44">
        <f t="shared" si="11"/>
        <v>3.527658823529412</v>
      </c>
      <c r="AB12" s="44">
        <f t="shared" si="12"/>
        <v>0.89469607843137255</v>
      </c>
      <c r="AC12" s="44">
        <f t="shared" si="13"/>
        <v>1.2781372549019607</v>
      </c>
      <c r="AD12" s="44">
        <f t="shared" si="14"/>
        <v>2.0705823529411767</v>
      </c>
      <c r="AE12" s="44">
        <f t="shared" si="15"/>
        <v>2.8630274509803919</v>
      </c>
      <c r="AF12" s="44">
        <f t="shared" si="16"/>
        <v>0</v>
      </c>
      <c r="AG12" s="44">
        <f t="shared" si="17"/>
        <v>3.0675294117647058</v>
      </c>
      <c r="AH12" s="44">
        <f t="shared" si="18"/>
        <v>2.3517725490196075</v>
      </c>
      <c r="AI12" s="44">
        <f t="shared" si="19"/>
        <v>6.7741274509803926</v>
      </c>
      <c r="AJ12" s="44">
        <f t="shared" si="20"/>
        <v>1.431513725490196</v>
      </c>
      <c r="AK12" s="44">
        <f t="shared" si="21"/>
        <v>1.3037000000000023</v>
      </c>
      <c r="AL12" s="90">
        <f t="shared" si="22"/>
        <v>25.562745098039215</v>
      </c>
    </row>
    <row r="13" spans="1:38">
      <c r="A13" s="13">
        <v>1968</v>
      </c>
      <c r="B13" s="44">
        <v>14.1</v>
      </c>
      <c r="C13" s="44">
        <v>3.8</v>
      </c>
      <c r="D13" s="44">
        <v>5.0999999999999996</v>
      </c>
      <c r="E13" s="44">
        <v>7.6</v>
      </c>
      <c r="F13" s="44">
        <v>11.1</v>
      </c>
      <c r="G13" s="70" t="s">
        <v>69</v>
      </c>
      <c r="H13" s="98">
        <v>11.7</v>
      </c>
      <c r="I13" s="44">
        <v>10.1</v>
      </c>
      <c r="J13" s="44">
        <v>24.7</v>
      </c>
      <c r="K13" s="44">
        <v>5.4</v>
      </c>
      <c r="L13" s="44">
        <f t="shared" si="0"/>
        <v>6.3999999999999915</v>
      </c>
      <c r="M13" s="25">
        <v>23864</v>
      </c>
      <c r="N13" s="25">
        <f t="shared" si="1"/>
        <v>3364.8239999999996</v>
      </c>
      <c r="O13" s="25">
        <f t="shared" si="2"/>
        <v>906.83199999999999</v>
      </c>
      <c r="P13" s="25">
        <f t="shared" si="3"/>
        <v>1217.0639999999999</v>
      </c>
      <c r="Q13" s="25">
        <f t="shared" si="4"/>
        <v>1813.664</v>
      </c>
      <c r="R13" s="25">
        <f t="shared" si="5"/>
        <v>2648.9039999999995</v>
      </c>
      <c r="S13" s="44"/>
      <c r="T13" s="25">
        <f t="shared" si="6"/>
        <v>2792.0879999999997</v>
      </c>
      <c r="U13" s="25">
        <f t="shared" si="7"/>
        <v>2410.2640000000001</v>
      </c>
      <c r="V13" s="25">
        <f t="shared" si="8"/>
        <v>5894.4079999999994</v>
      </c>
      <c r="W13" s="25">
        <f t="shared" si="9"/>
        <v>1288.6559999999999</v>
      </c>
      <c r="X13" s="25">
        <f t="shared" si="10"/>
        <v>1527.295999999998</v>
      </c>
      <c r="Y13" s="26">
        <v>89811</v>
      </c>
      <c r="Z13" s="26">
        <v>91200</v>
      </c>
      <c r="AA13" s="44">
        <f t="shared" si="11"/>
        <v>3.6894999999999998</v>
      </c>
      <c r="AB13" s="44">
        <f t="shared" si="12"/>
        <v>0.99433333333333329</v>
      </c>
      <c r="AC13" s="44">
        <f t="shared" si="13"/>
        <v>1.3344999999999998</v>
      </c>
      <c r="AD13" s="44">
        <f t="shared" si="14"/>
        <v>1.9886666666666666</v>
      </c>
      <c r="AE13" s="44">
        <f t="shared" si="15"/>
        <v>2.9044999999999996</v>
      </c>
      <c r="AF13" s="44">
        <f t="shared" si="16"/>
        <v>0</v>
      </c>
      <c r="AG13" s="44">
        <f t="shared" si="17"/>
        <v>3.0614999999999997</v>
      </c>
      <c r="AH13" s="44">
        <f t="shared" si="18"/>
        <v>2.6428333333333334</v>
      </c>
      <c r="AI13" s="44">
        <f t="shared" si="19"/>
        <v>6.4631666666666661</v>
      </c>
      <c r="AJ13" s="44">
        <f t="shared" si="20"/>
        <v>1.4129999999999998</v>
      </c>
      <c r="AK13" s="44">
        <f t="shared" si="21"/>
        <v>1.6746666666666645</v>
      </c>
      <c r="AL13" s="90">
        <f t="shared" si="22"/>
        <v>26.166666666666661</v>
      </c>
    </row>
    <row r="14" spans="1:38">
      <c r="A14" s="13">
        <v>1967</v>
      </c>
      <c r="B14" s="44">
        <v>16</v>
      </c>
      <c r="C14" s="44">
        <v>3.9</v>
      </c>
      <c r="D14" s="44">
        <v>5.0999999999999996</v>
      </c>
      <c r="E14" s="44">
        <v>9.9</v>
      </c>
      <c r="F14" s="44">
        <v>10</v>
      </c>
      <c r="G14" s="70" t="s">
        <v>69</v>
      </c>
      <c r="H14" s="98">
        <v>10.1</v>
      </c>
      <c r="I14" s="44">
        <v>11.3</v>
      </c>
      <c r="J14" s="44">
        <v>25.2</v>
      </c>
      <c r="K14" s="44">
        <v>5.2</v>
      </c>
      <c r="L14" s="44">
        <f t="shared" si="0"/>
        <v>3.2999999999999972</v>
      </c>
      <c r="M14" s="25">
        <v>20895</v>
      </c>
      <c r="N14" s="25">
        <f t="shared" si="1"/>
        <v>3343.2</v>
      </c>
      <c r="O14" s="25">
        <f t="shared" si="2"/>
        <v>814.90499999999997</v>
      </c>
      <c r="P14" s="25">
        <f t="shared" si="3"/>
        <v>1065.6449999999998</v>
      </c>
      <c r="Q14" s="25">
        <f t="shared" si="4"/>
        <v>2068.605</v>
      </c>
      <c r="R14" s="25">
        <f t="shared" si="5"/>
        <v>2089.5</v>
      </c>
      <c r="S14" s="44"/>
      <c r="T14" s="25">
        <f t="shared" si="6"/>
        <v>2110.395</v>
      </c>
      <c r="U14" s="25">
        <f t="shared" si="7"/>
        <v>2361.1350000000002</v>
      </c>
      <c r="V14" s="25">
        <f t="shared" si="8"/>
        <v>5265.54</v>
      </c>
      <c r="W14" s="25">
        <f t="shared" si="9"/>
        <v>1086.54</v>
      </c>
      <c r="X14" s="25">
        <f t="shared" si="10"/>
        <v>689.5349999999994</v>
      </c>
      <c r="Y14" s="26">
        <v>80997</v>
      </c>
      <c r="Z14" s="26">
        <v>82300</v>
      </c>
      <c r="AA14" s="44">
        <f t="shared" si="11"/>
        <v>4.0622114216281897</v>
      </c>
      <c r="AB14" s="44">
        <f t="shared" si="12"/>
        <v>0.99016403402187125</v>
      </c>
      <c r="AC14" s="44">
        <f t="shared" si="13"/>
        <v>1.294829890643985</v>
      </c>
      <c r="AD14" s="44">
        <f t="shared" si="14"/>
        <v>2.5134933171324425</v>
      </c>
      <c r="AE14" s="44">
        <f t="shared" si="15"/>
        <v>2.5388821385176183</v>
      </c>
      <c r="AF14" s="44">
        <f t="shared" si="16"/>
        <v>0</v>
      </c>
      <c r="AG14" s="44">
        <f t="shared" si="17"/>
        <v>2.5642709599027946</v>
      </c>
      <c r="AH14" s="44">
        <f t="shared" si="18"/>
        <v>2.8689368165249092</v>
      </c>
      <c r="AI14" s="44">
        <f t="shared" si="19"/>
        <v>6.3979829890643982</v>
      </c>
      <c r="AJ14" s="44">
        <f t="shared" si="20"/>
        <v>1.3202187120291615</v>
      </c>
      <c r="AK14" s="44">
        <f t="shared" si="21"/>
        <v>0.83783110571081343</v>
      </c>
      <c r="AL14" s="90">
        <f t="shared" si="22"/>
        <v>25.388821385176186</v>
      </c>
    </row>
    <row r="15" spans="1:38">
      <c r="A15" s="13">
        <v>1966</v>
      </c>
      <c r="B15" s="44">
        <v>16</v>
      </c>
      <c r="C15" s="44">
        <v>4.0999999999999996</v>
      </c>
      <c r="D15" s="44">
        <v>5</v>
      </c>
      <c r="E15" s="44">
        <v>7.7</v>
      </c>
      <c r="F15" s="44">
        <v>10.7</v>
      </c>
      <c r="G15" s="70" t="s">
        <v>69</v>
      </c>
      <c r="H15" s="98">
        <v>9.9</v>
      </c>
      <c r="I15" s="44">
        <v>11.4</v>
      </c>
      <c r="J15" s="44">
        <v>25.9</v>
      </c>
      <c r="K15" s="44">
        <v>5</v>
      </c>
      <c r="L15" s="44">
        <f t="shared" si="0"/>
        <v>4.3000000000000114</v>
      </c>
      <c r="M15" s="25">
        <v>18341</v>
      </c>
      <c r="N15" s="25">
        <f t="shared" si="1"/>
        <v>2934.56</v>
      </c>
      <c r="O15" s="25">
        <f t="shared" si="2"/>
        <v>751.98099999999988</v>
      </c>
      <c r="P15" s="25">
        <f t="shared" si="3"/>
        <v>917.05</v>
      </c>
      <c r="Q15" s="25">
        <f t="shared" si="4"/>
        <v>1412.2570000000001</v>
      </c>
      <c r="R15" s="25">
        <f t="shared" si="5"/>
        <v>1962.4869999999999</v>
      </c>
      <c r="S15" s="44"/>
      <c r="T15" s="25">
        <f t="shared" si="6"/>
        <v>1815.759</v>
      </c>
      <c r="U15" s="25">
        <f t="shared" si="7"/>
        <v>2090.8739999999998</v>
      </c>
      <c r="V15" s="25">
        <f t="shared" si="8"/>
        <v>4750.3189999999995</v>
      </c>
      <c r="W15" s="25">
        <f t="shared" si="9"/>
        <v>917.05</v>
      </c>
      <c r="X15" s="25">
        <f t="shared" si="10"/>
        <v>788.66300000000206</v>
      </c>
      <c r="Y15" s="26">
        <v>73829</v>
      </c>
      <c r="Z15" s="26">
        <v>74900</v>
      </c>
      <c r="AA15" s="44">
        <f t="shared" si="11"/>
        <v>3.9179706275033377</v>
      </c>
      <c r="AB15" s="44">
        <f t="shared" si="12"/>
        <v>1.0039799732977301</v>
      </c>
      <c r="AC15" s="44">
        <f t="shared" si="13"/>
        <v>1.224365821094793</v>
      </c>
      <c r="AD15" s="44">
        <f t="shared" si="14"/>
        <v>1.8855233644859815</v>
      </c>
      <c r="AE15" s="44">
        <f t="shared" si="15"/>
        <v>2.6201428571428571</v>
      </c>
      <c r="AF15" s="44">
        <f t="shared" si="16"/>
        <v>0</v>
      </c>
      <c r="AG15" s="44">
        <f t="shared" si="17"/>
        <v>2.42424432576769</v>
      </c>
      <c r="AH15" s="44">
        <f t="shared" si="18"/>
        <v>2.7915540720961278</v>
      </c>
      <c r="AI15" s="44">
        <f t="shared" si="19"/>
        <v>6.3422149532710277</v>
      </c>
      <c r="AJ15" s="44">
        <f t="shared" si="20"/>
        <v>1.224365821094793</v>
      </c>
      <c r="AK15" s="44">
        <f t="shared" si="21"/>
        <v>1.0529546061415247</v>
      </c>
      <c r="AL15" s="90">
        <f t="shared" si="22"/>
        <v>24.487316421895866</v>
      </c>
    </row>
    <row r="16" spans="1:38">
      <c r="A16" s="13">
        <v>1965</v>
      </c>
      <c r="B16" s="44">
        <v>16.899999999999999</v>
      </c>
      <c r="C16" s="44">
        <v>4.3</v>
      </c>
      <c r="D16" s="44">
        <v>5.5</v>
      </c>
      <c r="E16" s="44">
        <v>8.4</v>
      </c>
      <c r="F16" s="44">
        <v>9.1999999999999993</v>
      </c>
      <c r="G16" s="70" t="s">
        <v>69</v>
      </c>
      <c r="H16" s="98">
        <v>10.1</v>
      </c>
      <c r="I16" s="44">
        <v>10.1</v>
      </c>
      <c r="J16" s="44">
        <v>24.6</v>
      </c>
      <c r="K16" s="44">
        <v>5</v>
      </c>
      <c r="L16" s="44">
        <f t="shared" si="0"/>
        <v>5.9000000000000057</v>
      </c>
      <c r="M16" s="25">
        <v>16447</v>
      </c>
      <c r="N16" s="25">
        <f t="shared" si="1"/>
        <v>2779.5429999999997</v>
      </c>
      <c r="O16" s="25">
        <f t="shared" si="2"/>
        <v>707.22099999999989</v>
      </c>
      <c r="P16" s="25">
        <f t="shared" si="3"/>
        <v>904.58500000000004</v>
      </c>
      <c r="Q16" s="25">
        <f t="shared" si="4"/>
        <v>1381.5480000000002</v>
      </c>
      <c r="R16" s="25">
        <f t="shared" si="5"/>
        <v>1513.124</v>
      </c>
      <c r="S16" s="44"/>
      <c r="T16" s="25">
        <f t="shared" si="6"/>
        <v>1661.1469999999999</v>
      </c>
      <c r="U16" s="25">
        <f t="shared" si="7"/>
        <v>1661.1469999999999</v>
      </c>
      <c r="V16" s="25">
        <f t="shared" si="8"/>
        <v>4045.962</v>
      </c>
      <c r="W16" s="25">
        <f t="shared" si="9"/>
        <v>822.35</v>
      </c>
      <c r="X16" s="25">
        <f t="shared" si="10"/>
        <v>970.37300000000096</v>
      </c>
      <c r="Y16" s="26">
        <v>67802</v>
      </c>
      <c r="Z16" s="26">
        <v>68700</v>
      </c>
      <c r="AA16" s="44">
        <f t="shared" si="11"/>
        <v>4.0459141193595336</v>
      </c>
      <c r="AB16" s="44">
        <f t="shared" si="12"/>
        <v>1.0294337700145559</v>
      </c>
      <c r="AC16" s="44">
        <f t="shared" si="13"/>
        <v>1.3167176128093159</v>
      </c>
      <c r="AD16" s="44">
        <f t="shared" si="14"/>
        <v>2.0109868995633189</v>
      </c>
      <c r="AE16" s="44">
        <f t="shared" si="15"/>
        <v>2.2025094614264917</v>
      </c>
      <c r="AF16" s="44">
        <f t="shared" si="16"/>
        <v>0</v>
      </c>
      <c r="AG16" s="44">
        <f t="shared" si="17"/>
        <v>2.4179723435225617</v>
      </c>
      <c r="AH16" s="44">
        <f t="shared" si="18"/>
        <v>2.4179723435225617</v>
      </c>
      <c r="AI16" s="44">
        <f t="shared" si="19"/>
        <v>5.8893187772925764</v>
      </c>
      <c r="AJ16" s="44">
        <f t="shared" si="20"/>
        <v>1.1970160116448325</v>
      </c>
      <c r="AK16" s="44">
        <f t="shared" si="21"/>
        <v>1.4124788937409039</v>
      </c>
      <c r="AL16" s="90">
        <f t="shared" si="22"/>
        <v>23.940320232896653</v>
      </c>
    </row>
    <row r="17" spans="1:38">
      <c r="A17" s="13">
        <v>1964</v>
      </c>
      <c r="B17" s="44">
        <v>19.600000000000001</v>
      </c>
      <c r="C17" s="44">
        <v>4.0999999999999996</v>
      </c>
      <c r="D17" s="44">
        <v>4.9000000000000004</v>
      </c>
      <c r="E17" s="44">
        <v>8</v>
      </c>
      <c r="F17" s="44">
        <v>9.1999999999999993</v>
      </c>
      <c r="G17" s="70" t="s">
        <v>69</v>
      </c>
      <c r="H17" s="98">
        <v>9.8000000000000007</v>
      </c>
      <c r="I17" s="44">
        <v>9.6</v>
      </c>
      <c r="J17" s="44">
        <v>24.2</v>
      </c>
      <c r="K17" s="44">
        <v>5.0999999999999996</v>
      </c>
      <c r="L17" s="44">
        <f t="shared" si="0"/>
        <v>5.5000000000000142</v>
      </c>
      <c r="M17" s="25">
        <v>13923</v>
      </c>
      <c r="N17" s="25">
        <f t="shared" si="1"/>
        <v>2728.9080000000004</v>
      </c>
      <c r="O17" s="25">
        <f t="shared" si="2"/>
        <v>570.84299999999996</v>
      </c>
      <c r="P17" s="25">
        <f t="shared" si="3"/>
        <v>682.22700000000009</v>
      </c>
      <c r="Q17" s="25">
        <f t="shared" si="4"/>
        <v>1113.8399999999999</v>
      </c>
      <c r="R17" s="25">
        <f t="shared" si="5"/>
        <v>1280.9159999999999</v>
      </c>
      <c r="S17" s="44"/>
      <c r="T17" s="25">
        <f t="shared" si="6"/>
        <v>1364.4540000000002</v>
      </c>
      <c r="U17" s="25">
        <f t="shared" si="7"/>
        <v>1336.6079999999999</v>
      </c>
      <c r="V17" s="25">
        <f t="shared" si="8"/>
        <v>3369.366</v>
      </c>
      <c r="W17" s="25">
        <f t="shared" si="9"/>
        <v>710.07299999999987</v>
      </c>
      <c r="X17" s="25">
        <f t="shared" si="10"/>
        <v>765.76500000000203</v>
      </c>
      <c r="Y17" s="26">
        <v>60708</v>
      </c>
      <c r="Z17" s="26">
        <v>61500</v>
      </c>
      <c r="AA17" s="44">
        <f t="shared" si="11"/>
        <v>4.4372487804878054</v>
      </c>
      <c r="AB17" s="44">
        <f t="shared" si="12"/>
        <v>0.92819999999999991</v>
      </c>
      <c r="AC17" s="44">
        <f t="shared" si="13"/>
        <v>1.1093121951219513</v>
      </c>
      <c r="AD17" s="44">
        <f t="shared" si="14"/>
        <v>1.811121951219512</v>
      </c>
      <c r="AE17" s="44">
        <f t="shared" si="15"/>
        <v>2.0827902439024388</v>
      </c>
      <c r="AF17" s="44">
        <f t="shared" si="16"/>
        <v>0</v>
      </c>
      <c r="AG17" s="44">
        <f t="shared" si="17"/>
        <v>2.2186243902439027</v>
      </c>
      <c r="AH17" s="44">
        <f t="shared" si="18"/>
        <v>2.1733463414634144</v>
      </c>
      <c r="AI17" s="44">
        <f t="shared" si="19"/>
        <v>5.4786439024390239</v>
      </c>
      <c r="AJ17" s="44">
        <f t="shared" si="20"/>
        <v>1.1545902439024389</v>
      </c>
      <c r="AK17" s="44">
        <f t="shared" si="21"/>
        <v>1.2451463414634178</v>
      </c>
      <c r="AL17" s="90">
        <f t="shared" si="22"/>
        <v>22.639024390243907</v>
      </c>
    </row>
    <row r="18" spans="1:38">
      <c r="A18" s="13">
        <v>1963</v>
      </c>
      <c r="B18" s="44">
        <v>21.1</v>
      </c>
      <c r="C18" s="44">
        <v>4.2</v>
      </c>
      <c r="D18" s="44">
        <v>5.6</v>
      </c>
      <c r="E18" s="44">
        <v>8.5</v>
      </c>
      <c r="F18" s="44">
        <v>9.8000000000000007</v>
      </c>
      <c r="G18" s="70" t="s">
        <v>69</v>
      </c>
      <c r="H18" s="98">
        <v>10.3</v>
      </c>
      <c r="I18" s="44">
        <v>8.3000000000000007</v>
      </c>
      <c r="J18" s="44">
        <v>22.9</v>
      </c>
      <c r="K18" s="44">
        <v>5.7</v>
      </c>
      <c r="L18" s="44">
        <f t="shared" si="0"/>
        <v>3.6000000000000085</v>
      </c>
      <c r="M18" s="25">
        <v>11501</v>
      </c>
      <c r="N18" s="25">
        <f t="shared" si="1"/>
        <v>2426.7110000000002</v>
      </c>
      <c r="O18" s="25">
        <f t="shared" si="2"/>
        <v>483.04200000000003</v>
      </c>
      <c r="P18" s="25">
        <f t="shared" si="3"/>
        <v>644.05600000000004</v>
      </c>
      <c r="Q18" s="25">
        <f t="shared" si="4"/>
        <v>977.58500000000004</v>
      </c>
      <c r="R18" s="25">
        <f t="shared" si="5"/>
        <v>1127.098</v>
      </c>
      <c r="S18" s="44"/>
      <c r="T18" s="25">
        <f t="shared" si="6"/>
        <v>1184.6030000000001</v>
      </c>
      <c r="U18" s="25">
        <f t="shared" si="7"/>
        <v>954.58300000000008</v>
      </c>
      <c r="V18" s="25">
        <f t="shared" si="8"/>
        <v>2633.7289999999998</v>
      </c>
      <c r="W18" s="25">
        <f t="shared" si="9"/>
        <v>655.55700000000002</v>
      </c>
      <c r="X18" s="25">
        <f t="shared" si="10"/>
        <v>414.03600000000102</v>
      </c>
      <c r="Y18" s="26">
        <v>51592</v>
      </c>
      <c r="Z18" s="26">
        <v>52200</v>
      </c>
      <c r="AA18" s="44">
        <f t="shared" si="11"/>
        <v>4.648871647509579</v>
      </c>
      <c r="AB18" s="44">
        <f t="shared" si="12"/>
        <v>0.92536781609195407</v>
      </c>
      <c r="AC18" s="44">
        <f t="shared" si="13"/>
        <v>1.2338237547892721</v>
      </c>
      <c r="AD18" s="44">
        <f t="shared" si="14"/>
        <v>1.8727681992337164</v>
      </c>
      <c r="AE18" s="44">
        <f t="shared" si="15"/>
        <v>2.1591915708812257</v>
      </c>
      <c r="AF18" s="44">
        <f t="shared" si="16"/>
        <v>0</v>
      </c>
      <c r="AG18" s="44">
        <f t="shared" si="17"/>
        <v>2.2693544061302684</v>
      </c>
      <c r="AH18" s="44">
        <f t="shared" si="18"/>
        <v>1.8287030651340996</v>
      </c>
      <c r="AI18" s="44">
        <f t="shared" si="19"/>
        <v>5.0454578544061297</v>
      </c>
      <c r="AJ18" s="44">
        <f t="shared" si="20"/>
        <v>1.2558563218390804</v>
      </c>
      <c r="AK18" s="44">
        <f t="shared" si="21"/>
        <v>0.79317241379310532</v>
      </c>
      <c r="AL18" s="90">
        <f t="shared" si="22"/>
        <v>22.032567049808431</v>
      </c>
    </row>
    <row r="19" spans="1:38">
      <c r="A19" s="13">
        <v>1962</v>
      </c>
      <c r="B19" s="44">
        <v>19.600000000000001</v>
      </c>
      <c r="C19" s="44">
        <v>4.0999999999999996</v>
      </c>
      <c r="D19" s="44">
        <v>5</v>
      </c>
      <c r="E19" s="44">
        <v>8.1999999999999993</v>
      </c>
      <c r="F19" s="44">
        <v>9.3000000000000007</v>
      </c>
      <c r="G19" s="70" t="s">
        <v>69</v>
      </c>
      <c r="H19" s="98">
        <v>10.8</v>
      </c>
      <c r="I19" s="44">
        <v>8.1999999999999993</v>
      </c>
      <c r="J19" s="44">
        <v>22.2</v>
      </c>
      <c r="K19" s="44">
        <v>5.9</v>
      </c>
      <c r="L19" s="44">
        <f t="shared" si="0"/>
        <v>6.6999999999999886</v>
      </c>
      <c r="M19" s="25">
        <v>10624</v>
      </c>
      <c r="N19" s="25">
        <f t="shared" si="1"/>
        <v>2082.3040000000001</v>
      </c>
      <c r="O19" s="25">
        <f t="shared" si="2"/>
        <v>435.58399999999995</v>
      </c>
      <c r="P19" s="25">
        <f t="shared" si="3"/>
        <v>531.20000000000005</v>
      </c>
      <c r="Q19" s="25">
        <f t="shared" si="4"/>
        <v>871.16799999999989</v>
      </c>
      <c r="R19" s="25">
        <f t="shared" si="5"/>
        <v>988.03200000000015</v>
      </c>
      <c r="S19" s="44"/>
      <c r="T19" s="25">
        <f t="shared" si="6"/>
        <v>1147.3920000000001</v>
      </c>
      <c r="U19" s="25">
        <f t="shared" si="7"/>
        <v>871.16799999999989</v>
      </c>
      <c r="V19" s="25">
        <f t="shared" si="8"/>
        <v>2358.5279999999998</v>
      </c>
      <c r="W19" s="25">
        <f t="shared" si="9"/>
        <v>626.81600000000003</v>
      </c>
      <c r="X19" s="25">
        <f t="shared" si="10"/>
        <v>711.80799999999874</v>
      </c>
      <c r="Y19" s="26">
        <v>47554</v>
      </c>
      <c r="Z19" s="26">
        <v>48100</v>
      </c>
      <c r="AA19" s="44">
        <f t="shared" si="11"/>
        <v>4.3291143451143457</v>
      </c>
      <c r="AB19" s="44">
        <f t="shared" si="12"/>
        <v>0.90558004158004146</v>
      </c>
      <c r="AC19" s="44">
        <f t="shared" si="13"/>
        <v>1.1043659043659044</v>
      </c>
      <c r="AD19" s="44">
        <f t="shared" si="14"/>
        <v>1.8111600831600829</v>
      </c>
      <c r="AE19" s="44">
        <f t="shared" si="15"/>
        <v>2.0541205821205826</v>
      </c>
      <c r="AF19" s="44">
        <f t="shared" si="16"/>
        <v>0</v>
      </c>
      <c r="AG19" s="44">
        <f t="shared" si="17"/>
        <v>2.3854303534303538</v>
      </c>
      <c r="AH19" s="44">
        <f t="shared" si="18"/>
        <v>1.8111600831600829</v>
      </c>
      <c r="AI19" s="44">
        <f t="shared" si="19"/>
        <v>4.9033846153846152</v>
      </c>
      <c r="AJ19" s="44">
        <f t="shared" si="20"/>
        <v>1.3031517671517672</v>
      </c>
      <c r="AK19" s="44">
        <f t="shared" si="21"/>
        <v>1.4798503118503092</v>
      </c>
      <c r="AL19" s="90">
        <f t="shared" si="22"/>
        <v>22.087318087318085</v>
      </c>
    </row>
    <row r="20" spans="1:38">
      <c r="A20" s="13">
        <v>1961</v>
      </c>
      <c r="B20" s="44">
        <v>18.5</v>
      </c>
      <c r="C20" s="44">
        <v>6.6</v>
      </c>
      <c r="D20" s="44">
        <v>4.8</v>
      </c>
      <c r="E20" s="44">
        <v>8</v>
      </c>
      <c r="F20" s="44">
        <v>9.4</v>
      </c>
      <c r="G20" s="70" t="s">
        <v>69</v>
      </c>
      <c r="H20" s="98">
        <v>11.3</v>
      </c>
      <c r="I20" s="44">
        <v>8.4</v>
      </c>
      <c r="J20" s="44">
        <v>20.3</v>
      </c>
      <c r="K20" s="44">
        <v>6</v>
      </c>
      <c r="L20" s="44">
        <f t="shared" si="0"/>
        <v>6.6999999999999886</v>
      </c>
      <c r="M20" s="25">
        <v>10281</v>
      </c>
      <c r="N20" s="25">
        <f t="shared" si="1"/>
        <v>1901.9849999999999</v>
      </c>
      <c r="O20" s="25">
        <f t="shared" si="2"/>
        <v>678.54599999999994</v>
      </c>
      <c r="P20" s="25">
        <f t="shared" si="3"/>
        <v>493.48799999999994</v>
      </c>
      <c r="Q20" s="25">
        <f t="shared" si="4"/>
        <v>822.48</v>
      </c>
      <c r="R20" s="25">
        <f t="shared" si="5"/>
        <v>966.4140000000001</v>
      </c>
      <c r="S20" s="44"/>
      <c r="T20" s="25">
        <f t="shared" si="6"/>
        <v>1161.7529999999999</v>
      </c>
      <c r="U20" s="25">
        <f t="shared" si="7"/>
        <v>863.60400000000004</v>
      </c>
      <c r="V20" s="25">
        <f t="shared" si="8"/>
        <v>2087.0430000000001</v>
      </c>
      <c r="W20" s="25">
        <f t="shared" si="9"/>
        <v>616.86</v>
      </c>
      <c r="X20" s="25">
        <f t="shared" si="10"/>
        <v>688.82699999999886</v>
      </c>
      <c r="Y20" s="26">
        <v>44173</v>
      </c>
      <c r="Z20" s="26">
        <v>44700</v>
      </c>
      <c r="AA20" s="44">
        <f t="shared" si="11"/>
        <v>4.2549999999999999</v>
      </c>
      <c r="AB20" s="44">
        <f t="shared" si="12"/>
        <v>1.5179999999999998</v>
      </c>
      <c r="AC20" s="44">
        <f t="shared" si="13"/>
        <v>1.1039999999999999</v>
      </c>
      <c r="AD20" s="44">
        <f t="shared" si="14"/>
        <v>1.84</v>
      </c>
      <c r="AE20" s="44">
        <f t="shared" si="15"/>
        <v>2.1620000000000004</v>
      </c>
      <c r="AF20" s="44">
        <f t="shared" si="16"/>
        <v>0</v>
      </c>
      <c r="AG20" s="44">
        <f t="shared" si="17"/>
        <v>2.5989999999999998</v>
      </c>
      <c r="AH20" s="44">
        <f t="shared" si="18"/>
        <v>1.9320000000000002</v>
      </c>
      <c r="AI20" s="44">
        <f t="shared" si="19"/>
        <v>4.6690000000000005</v>
      </c>
      <c r="AJ20" s="44">
        <f t="shared" si="20"/>
        <v>1.38</v>
      </c>
      <c r="AK20" s="44">
        <f t="shared" si="21"/>
        <v>1.5409999999999973</v>
      </c>
      <c r="AL20" s="90">
        <f t="shared" si="22"/>
        <v>22.999999999999996</v>
      </c>
    </row>
    <row r="21" spans="1:38">
      <c r="A21" s="13">
        <v>1960</v>
      </c>
      <c r="B21" s="44">
        <v>20</v>
      </c>
      <c r="C21" s="44">
        <v>4.2</v>
      </c>
      <c r="D21" s="44">
        <v>4.5</v>
      </c>
      <c r="E21" s="44">
        <v>9.3000000000000007</v>
      </c>
      <c r="F21" s="44">
        <v>6.3</v>
      </c>
      <c r="G21" s="70" t="s">
        <v>69</v>
      </c>
      <c r="H21" s="98">
        <v>9.9</v>
      </c>
      <c r="I21" s="44">
        <v>11.2</v>
      </c>
      <c r="J21" s="44">
        <v>19.899999999999999</v>
      </c>
      <c r="K21" s="44">
        <v>6.6</v>
      </c>
      <c r="L21" s="44">
        <f t="shared" si="0"/>
        <v>8.1000000000000227</v>
      </c>
      <c r="M21" s="25">
        <v>8915</v>
      </c>
      <c r="N21" s="25">
        <f t="shared" si="1"/>
        <v>1783</v>
      </c>
      <c r="O21" s="25">
        <f t="shared" si="2"/>
        <v>374.43</v>
      </c>
      <c r="P21" s="25">
        <f t="shared" si="3"/>
        <v>401.17500000000001</v>
      </c>
      <c r="Q21" s="25">
        <f t="shared" si="4"/>
        <v>829.09500000000003</v>
      </c>
      <c r="R21" s="25">
        <f t="shared" si="5"/>
        <v>561.64499999999998</v>
      </c>
      <c r="S21" s="44"/>
      <c r="T21" s="25">
        <f t="shared" si="6"/>
        <v>882.58500000000004</v>
      </c>
      <c r="U21" s="25">
        <f t="shared" si="7"/>
        <v>998.48</v>
      </c>
      <c r="V21" s="25">
        <f t="shared" si="8"/>
        <v>1774.085</v>
      </c>
      <c r="W21" s="25">
        <f t="shared" si="9"/>
        <v>588.39</v>
      </c>
      <c r="X21" s="25">
        <f t="shared" si="10"/>
        <v>722.11500000000206</v>
      </c>
      <c r="Y21" s="26">
        <v>41840</v>
      </c>
      <c r="Z21" s="26">
        <v>42400</v>
      </c>
      <c r="AA21" s="44">
        <f t="shared" si="11"/>
        <v>4.2051886792452828</v>
      </c>
      <c r="AB21" s="44">
        <f t="shared" si="12"/>
        <v>0.88308962264150948</v>
      </c>
      <c r="AC21" s="44">
        <f t="shared" si="13"/>
        <v>0.94616745283018866</v>
      </c>
      <c r="AD21" s="44">
        <f t="shared" si="14"/>
        <v>1.9554127358490565</v>
      </c>
      <c r="AE21" s="44">
        <f t="shared" si="15"/>
        <v>1.3246344339622642</v>
      </c>
      <c r="AF21" s="44">
        <f t="shared" si="16"/>
        <v>0</v>
      </c>
      <c r="AG21" s="44">
        <f t="shared" si="17"/>
        <v>2.0815683962264151</v>
      </c>
      <c r="AH21" s="44">
        <f t="shared" si="18"/>
        <v>2.3549056603773586</v>
      </c>
      <c r="AI21" s="44">
        <f t="shared" si="19"/>
        <v>4.184162735849057</v>
      </c>
      <c r="AJ21" s="44">
        <f t="shared" si="20"/>
        <v>1.3877122641509434</v>
      </c>
      <c r="AK21" s="44">
        <f t="shared" si="21"/>
        <v>1.7031014150943444</v>
      </c>
      <c r="AL21" s="90">
        <f t="shared" si="22"/>
        <v>21.025943396226417</v>
      </c>
    </row>
    <row r="22" spans="1:38">
      <c r="A22" s="13">
        <v>1959</v>
      </c>
      <c r="B22" s="44">
        <v>18.7</v>
      </c>
      <c r="C22" s="44">
        <v>3.8</v>
      </c>
      <c r="D22" s="44">
        <v>4.4000000000000004</v>
      </c>
      <c r="E22" s="44">
        <v>9.8000000000000007</v>
      </c>
      <c r="F22" s="44">
        <v>7.8</v>
      </c>
      <c r="G22" s="70" t="s">
        <v>69</v>
      </c>
      <c r="H22" s="98">
        <v>11.3</v>
      </c>
      <c r="I22" s="44">
        <v>11</v>
      </c>
      <c r="J22" s="44">
        <v>15.5</v>
      </c>
      <c r="K22" s="44">
        <v>6.3</v>
      </c>
      <c r="L22" s="44">
        <f t="shared" si="0"/>
        <v>11.400000000000006</v>
      </c>
      <c r="M22" s="25">
        <v>8261</v>
      </c>
      <c r="N22" s="25">
        <f t="shared" si="1"/>
        <v>1544.8069999999998</v>
      </c>
      <c r="O22" s="25">
        <f t="shared" si="2"/>
        <v>313.91800000000001</v>
      </c>
      <c r="P22" s="25">
        <f t="shared" si="3"/>
        <v>363.48400000000004</v>
      </c>
      <c r="Q22" s="25">
        <f t="shared" si="4"/>
        <v>809.57799999999997</v>
      </c>
      <c r="R22" s="25">
        <f t="shared" si="5"/>
        <v>644.35799999999995</v>
      </c>
      <c r="S22" s="44"/>
      <c r="T22" s="25">
        <f t="shared" si="6"/>
        <v>933.49300000000005</v>
      </c>
      <c r="U22" s="25">
        <f t="shared" si="7"/>
        <v>908.71</v>
      </c>
      <c r="V22" s="25">
        <f t="shared" si="8"/>
        <v>1280.4549999999999</v>
      </c>
      <c r="W22" s="25">
        <f t="shared" si="9"/>
        <v>520.44299999999998</v>
      </c>
      <c r="X22" s="25">
        <f t="shared" si="10"/>
        <v>941.75400000000047</v>
      </c>
      <c r="Y22" s="26">
        <v>37829</v>
      </c>
      <c r="Z22" s="26">
        <v>37800</v>
      </c>
      <c r="AA22" s="44">
        <f t="shared" si="11"/>
        <v>4.0867910052910048</v>
      </c>
      <c r="AB22" s="44">
        <f t="shared" si="12"/>
        <v>0.83047089947089947</v>
      </c>
      <c r="AC22" s="44">
        <f t="shared" si="13"/>
        <v>0.96159788359788367</v>
      </c>
      <c r="AD22" s="44">
        <f t="shared" si="14"/>
        <v>2.1417407407407407</v>
      </c>
      <c r="AE22" s="44">
        <f t="shared" si="15"/>
        <v>1.7046507936507935</v>
      </c>
      <c r="AF22" s="44">
        <f t="shared" si="16"/>
        <v>0</v>
      </c>
      <c r="AG22" s="44">
        <f t="shared" si="17"/>
        <v>2.4695582010582013</v>
      </c>
      <c r="AH22" s="44">
        <f t="shared" si="18"/>
        <v>2.4039947089947091</v>
      </c>
      <c r="AI22" s="44">
        <f t="shared" si="19"/>
        <v>3.3874470899470901</v>
      </c>
      <c r="AJ22" s="44">
        <f t="shared" si="20"/>
        <v>1.3768333333333331</v>
      </c>
      <c r="AK22" s="44">
        <f t="shared" si="21"/>
        <v>2.4914126984126996</v>
      </c>
      <c r="AL22" s="90">
        <f t="shared" si="22"/>
        <v>21.854497354497358</v>
      </c>
    </row>
    <row r="23" spans="1:38">
      <c r="A23" s="13">
        <v>1958</v>
      </c>
      <c r="B23" s="44">
        <v>22.3</v>
      </c>
      <c r="C23" s="44">
        <v>4</v>
      </c>
      <c r="D23" s="44">
        <v>4.9000000000000004</v>
      </c>
      <c r="E23" s="44">
        <v>11.7</v>
      </c>
      <c r="F23" s="44">
        <v>7.8</v>
      </c>
      <c r="G23" s="70" t="s">
        <v>69</v>
      </c>
      <c r="H23" s="98">
        <v>13.4</v>
      </c>
      <c r="I23" s="44">
        <v>7</v>
      </c>
      <c r="J23" s="44">
        <v>14.7</v>
      </c>
      <c r="K23" s="44">
        <v>7.4</v>
      </c>
      <c r="L23" s="44">
        <f t="shared" si="0"/>
        <v>6.7999999999999829</v>
      </c>
      <c r="M23" s="25">
        <v>7586</v>
      </c>
      <c r="N23" s="25">
        <f t="shared" si="1"/>
        <v>1691.6780000000001</v>
      </c>
      <c r="O23" s="25">
        <f t="shared" si="2"/>
        <v>303.44</v>
      </c>
      <c r="P23" s="25">
        <f t="shared" si="3"/>
        <v>371.714</v>
      </c>
      <c r="Q23" s="25">
        <f t="shared" si="4"/>
        <v>887.56200000000001</v>
      </c>
      <c r="R23" s="25">
        <f t="shared" si="5"/>
        <v>591.70799999999997</v>
      </c>
      <c r="S23" s="44"/>
      <c r="T23" s="25">
        <f t="shared" si="6"/>
        <v>1016.5240000000001</v>
      </c>
      <c r="U23" s="25">
        <f t="shared" si="7"/>
        <v>531.02</v>
      </c>
      <c r="V23" s="25">
        <f t="shared" si="8"/>
        <v>1115.1420000000001</v>
      </c>
      <c r="W23" s="25">
        <f t="shared" si="9"/>
        <v>561.36400000000003</v>
      </c>
      <c r="X23" s="25">
        <f t="shared" si="10"/>
        <v>515.84799999999871</v>
      </c>
      <c r="Y23" s="26">
        <v>35437</v>
      </c>
      <c r="Z23" s="26">
        <v>35400</v>
      </c>
      <c r="AA23" s="44">
        <f t="shared" si="11"/>
        <v>4.7787514124293793</v>
      </c>
      <c r="AB23" s="44">
        <f t="shared" si="12"/>
        <v>0.85717514124293781</v>
      </c>
      <c r="AC23" s="44">
        <f t="shared" si="13"/>
        <v>1.0500395480225988</v>
      </c>
      <c r="AD23" s="44">
        <f t="shared" si="14"/>
        <v>2.5072372881355931</v>
      </c>
      <c r="AE23" s="44">
        <f t="shared" si="15"/>
        <v>1.6714915254237286</v>
      </c>
      <c r="AF23" s="44">
        <f t="shared" si="16"/>
        <v>0</v>
      </c>
      <c r="AG23" s="44">
        <f t="shared" si="17"/>
        <v>2.871536723163842</v>
      </c>
      <c r="AH23" s="44">
        <f t="shared" si="18"/>
        <v>1.5000564971751413</v>
      </c>
      <c r="AI23" s="44">
        <f t="shared" si="19"/>
        <v>3.1501186440677968</v>
      </c>
      <c r="AJ23" s="44">
        <f t="shared" si="20"/>
        <v>1.585774011299435</v>
      </c>
      <c r="AK23" s="44">
        <f t="shared" si="21"/>
        <v>1.4571977401129907</v>
      </c>
      <c r="AL23" s="90">
        <f t="shared" si="22"/>
        <v>21.429378531073446</v>
      </c>
    </row>
    <row r="24" spans="1:38">
      <c r="A24" s="13">
        <v>1957</v>
      </c>
      <c r="B24" s="44">
        <v>26.9</v>
      </c>
      <c r="C24" s="44">
        <v>4.2</v>
      </c>
      <c r="D24" s="44">
        <v>4.9000000000000004</v>
      </c>
      <c r="E24" s="44">
        <v>11.2</v>
      </c>
      <c r="F24" s="44">
        <v>9</v>
      </c>
      <c r="G24" s="70" t="s">
        <v>69</v>
      </c>
      <c r="H24" s="98">
        <v>11.1</v>
      </c>
      <c r="I24" s="44">
        <v>3.9</v>
      </c>
      <c r="J24" s="44">
        <v>14</v>
      </c>
      <c r="K24" s="44">
        <v>7</v>
      </c>
      <c r="L24" s="44">
        <f t="shared" si="0"/>
        <v>7.7999999999999972</v>
      </c>
      <c r="M24" s="25">
        <v>7461</v>
      </c>
      <c r="N24" s="25">
        <f t="shared" si="1"/>
        <v>2007.009</v>
      </c>
      <c r="O24" s="25">
        <f t="shared" si="2"/>
        <v>313.36200000000002</v>
      </c>
      <c r="P24" s="25">
        <f t="shared" si="3"/>
        <v>365.589</v>
      </c>
      <c r="Q24" s="25">
        <f t="shared" si="4"/>
        <v>835.63199999999995</v>
      </c>
      <c r="R24" s="25">
        <f t="shared" si="5"/>
        <v>671.49</v>
      </c>
      <c r="S24" s="44"/>
      <c r="T24" s="25">
        <f t="shared" si="6"/>
        <v>828.17099999999994</v>
      </c>
      <c r="U24" s="25">
        <f t="shared" si="7"/>
        <v>290.97899999999998</v>
      </c>
      <c r="V24" s="25">
        <f t="shared" si="8"/>
        <v>1044.54</v>
      </c>
      <c r="W24" s="25">
        <f t="shared" si="9"/>
        <v>522.27</v>
      </c>
      <c r="X24" s="25">
        <f t="shared" si="10"/>
        <v>581.95799999999986</v>
      </c>
      <c r="Y24" s="26">
        <v>35145</v>
      </c>
      <c r="Z24" s="26">
        <v>35100</v>
      </c>
      <c r="AA24" s="44">
        <f t="shared" si="11"/>
        <v>5.7179743589743586</v>
      </c>
      <c r="AB24" s="44">
        <f t="shared" si="12"/>
        <v>0.89276923076923076</v>
      </c>
      <c r="AC24" s="44">
        <f t="shared" si="13"/>
        <v>1.0415641025641027</v>
      </c>
      <c r="AD24" s="44">
        <f t="shared" si="14"/>
        <v>2.3807179487179488</v>
      </c>
      <c r="AE24" s="44">
        <f t="shared" si="15"/>
        <v>1.9130769230769231</v>
      </c>
      <c r="AF24" s="44">
        <f t="shared" si="16"/>
        <v>0</v>
      </c>
      <c r="AG24" s="44">
        <f t="shared" si="17"/>
        <v>2.3594615384615381</v>
      </c>
      <c r="AH24" s="44">
        <f t="shared" si="18"/>
        <v>0.82899999999999996</v>
      </c>
      <c r="AI24" s="44">
        <f t="shared" si="19"/>
        <v>2.9758974358974357</v>
      </c>
      <c r="AJ24" s="44">
        <f t="shared" si="20"/>
        <v>1.4879487179487179</v>
      </c>
      <c r="AK24" s="44">
        <f t="shared" si="21"/>
        <v>1.6579999999999997</v>
      </c>
      <c r="AL24" s="90">
        <f t="shared" si="22"/>
        <v>21.256410256410259</v>
      </c>
    </row>
    <row r="25" spans="1:38">
      <c r="A25" s="13">
        <v>1956</v>
      </c>
      <c r="B25" s="44">
        <v>27.1</v>
      </c>
      <c r="C25" s="44">
        <v>3.9</v>
      </c>
      <c r="D25" s="44">
        <v>4.3</v>
      </c>
      <c r="E25" s="44">
        <v>9.3000000000000007</v>
      </c>
      <c r="F25" s="44">
        <v>8.6999999999999993</v>
      </c>
      <c r="G25" s="70" t="s">
        <v>69</v>
      </c>
      <c r="H25" s="98">
        <v>14.7</v>
      </c>
      <c r="I25" s="44">
        <v>3.6</v>
      </c>
      <c r="J25" s="44">
        <v>12</v>
      </c>
      <c r="K25" s="44">
        <v>6.8</v>
      </c>
      <c r="L25" s="44">
        <f t="shared" si="0"/>
        <v>9.6000000000000085</v>
      </c>
      <c r="M25" s="25">
        <v>7272</v>
      </c>
      <c r="N25" s="25">
        <f t="shared" si="1"/>
        <v>1970.7120000000002</v>
      </c>
      <c r="O25" s="25">
        <f t="shared" si="2"/>
        <v>283.608</v>
      </c>
      <c r="P25" s="25">
        <f t="shared" si="3"/>
        <v>312.69599999999997</v>
      </c>
      <c r="Q25" s="25">
        <f t="shared" si="4"/>
        <v>676.29600000000005</v>
      </c>
      <c r="R25" s="25">
        <f t="shared" si="5"/>
        <v>632.66399999999999</v>
      </c>
      <c r="S25" s="44"/>
      <c r="T25" s="25">
        <f t="shared" si="6"/>
        <v>1068.9839999999999</v>
      </c>
      <c r="U25" s="25">
        <f t="shared" si="7"/>
        <v>261.79200000000003</v>
      </c>
      <c r="V25" s="25">
        <f t="shared" si="8"/>
        <v>872.64</v>
      </c>
      <c r="W25" s="25">
        <f t="shared" si="9"/>
        <v>494.49599999999998</v>
      </c>
      <c r="X25" s="25">
        <f t="shared" si="10"/>
        <v>698.11200000000053</v>
      </c>
      <c r="Y25" s="26">
        <v>32278</v>
      </c>
      <c r="Z25" s="26">
        <v>32300</v>
      </c>
      <c r="AA25" s="44">
        <f t="shared" si="11"/>
        <v>6.1012755417956663</v>
      </c>
      <c r="AB25" s="44">
        <f t="shared" si="12"/>
        <v>0.87804334365325076</v>
      </c>
      <c r="AC25" s="44">
        <f t="shared" si="13"/>
        <v>0.96809907120743033</v>
      </c>
      <c r="AD25" s="44">
        <f t="shared" si="14"/>
        <v>2.093795665634675</v>
      </c>
      <c r="AE25" s="44">
        <f t="shared" si="15"/>
        <v>1.9587120743034057</v>
      </c>
      <c r="AF25" s="44">
        <f t="shared" si="16"/>
        <v>0</v>
      </c>
      <c r="AG25" s="44">
        <f t="shared" si="17"/>
        <v>3.3095479876160989</v>
      </c>
      <c r="AH25" s="44">
        <f t="shared" si="18"/>
        <v>0.8105015479876162</v>
      </c>
      <c r="AI25" s="44">
        <f t="shared" si="19"/>
        <v>2.701671826625387</v>
      </c>
      <c r="AJ25" s="44">
        <f t="shared" si="20"/>
        <v>1.5309473684210526</v>
      </c>
      <c r="AK25" s="44">
        <f t="shared" si="21"/>
        <v>2.1613374613003113</v>
      </c>
      <c r="AL25" s="90">
        <f t="shared" si="22"/>
        <v>22.513931888544896</v>
      </c>
    </row>
    <row r="26" spans="1:38">
      <c r="A26" s="13">
        <v>1955</v>
      </c>
      <c r="B26" s="44">
        <v>25.6</v>
      </c>
      <c r="C26" s="44">
        <v>3.7</v>
      </c>
      <c r="D26" s="44">
        <v>4.9000000000000004</v>
      </c>
      <c r="E26" s="44">
        <v>8.1</v>
      </c>
      <c r="F26" s="44">
        <v>7.4</v>
      </c>
      <c r="G26" s="70" t="s">
        <v>69</v>
      </c>
      <c r="H26" s="98">
        <v>14.8</v>
      </c>
      <c r="I26" s="44">
        <v>3.5</v>
      </c>
      <c r="J26" s="44">
        <v>10.199999999999999</v>
      </c>
      <c r="K26" s="44">
        <v>6.9</v>
      </c>
      <c r="L26" s="44">
        <f t="shared" si="0"/>
        <v>14.899999999999991</v>
      </c>
      <c r="M26" s="25">
        <v>6845</v>
      </c>
      <c r="N26" s="25">
        <f t="shared" si="1"/>
        <v>1752.32</v>
      </c>
      <c r="O26" s="25">
        <f t="shared" si="2"/>
        <v>253.26499999999999</v>
      </c>
      <c r="P26" s="25">
        <f t="shared" si="3"/>
        <v>335.40499999999997</v>
      </c>
      <c r="Q26" s="25">
        <f t="shared" si="4"/>
        <v>554.44500000000005</v>
      </c>
      <c r="R26" s="25">
        <f t="shared" si="5"/>
        <v>506.53</v>
      </c>
      <c r="S26" s="44"/>
      <c r="T26" s="25">
        <f t="shared" si="6"/>
        <v>1013.06</v>
      </c>
      <c r="U26" s="25">
        <f t="shared" si="7"/>
        <v>239.57499999999999</v>
      </c>
      <c r="V26" s="25">
        <f t="shared" si="8"/>
        <v>698.19</v>
      </c>
      <c r="W26" s="25">
        <f t="shared" si="9"/>
        <v>472.30500000000001</v>
      </c>
      <c r="X26" s="25">
        <f t="shared" si="10"/>
        <v>1019.9049999999994</v>
      </c>
      <c r="Y26" s="26">
        <v>29747</v>
      </c>
      <c r="Z26" s="26">
        <v>29700</v>
      </c>
      <c r="AA26" s="44">
        <f t="shared" si="11"/>
        <v>5.9000673400673405</v>
      </c>
      <c r="AB26" s="44">
        <f t="shared" si="12"/>
        <v>0.85274410774410769</v>
      </c>
      <c r="AC26" s="44">
        <f t="shared" si="13"/>
        <v>1.1293097643097643</v>
      </c>
      <c r="AD26" s="44">
        <f t="shared" si="14"/>
        <v>1.8668181818181822</v>
      </c>
      <c r="AE26" s="44">
        <f t="shared" si="15"/>
        <v>1.7054882154882154</v>
      </c>
      <c r="AF26" s="44">
        <f t="shared" si="16"/>
        <v>0</v>
      </c>
      <c r="AG26" s="44">
        <f t="shared" si="17"/>
        <v>3.4109764309764308</v>
      </c>
      <c r="AH26" s="44">
        <f t="shared" si="18"/>
        <v>0.80664983164983162</v>
      </c>
      <c r="AI26" s="44">
        <f t="shared" si="19"/>
        <v>2.3508080808080809</v>
      </c>
      <c r="AJ26" s="44">
        <f t="shared" si="20"/>
        <v>1.5902525252525253</v>
      </c>
      <c r="AK26" s="44">
        <f t="shared" si="21"/>
        <v>3.4340235690235672</v>
      </c>
      <c r="AL26" s="90">
        <f t="shared" si="22"/>
        <v>23.047138047138041</v>
      </c>
    </row>
    <row r="27" spans="1:38">
      <c r="A27" s="13">
        <v>1954</v>
      </c>
      <c r="B27" s="44">
        <v>27.1</v>
      </c>
      <c r="C27" s="44">
        <v>16.100000000000001</v>
      </c>
      <c r="D27" s="44">
        <v>3.1</v>
      </c>
      <c r="E27" s="44">
        <v>6.1</v>
      </c>
      <c r="F27" s="44">
        <v>6.1</v>
      </c>
      <c r="G27" s="70" t="s">
        <v>69</v>
      </c>
      <c r="H27" s="98">
        <v>11</v>
      </c>
      <c r="I27" s="44">
        <v>2.8</v>
      </c>
      <c r="J27" s="44">
        <v>8.9</v>
      </c>
      <c r="K27" s="44">
        <v>16.899999999999999</v>
      </c>
      <c r="L27" s="44">
        <f t="shared" si="0"/>
        <v>1.9000000000000057</v>
      </c>
      <c r="M27" s="25">
        <v>7366</v>
      </c>
      <c r="N27" s="25">
        <f t="shared" si="1"/>
        <v>1996.1860000000001</v>
      </c>
      <c r="O27" s="25">
        <f t="shared" si="2"/>
        <v>1185.9260000000002</v>
      </c>
      <c r="P27" s="25">
        <f t="shared" si="3"/>
        <v>228.34600000000003</v>
      </c>
      <c r="Q27" s="25">
        <f t="shared" si="4"/>
        <v>449.32599999999996</v>
      </c>
      <c r="R27" s="25">
        <f t="shared" si="5"/>
        <v>449.32599999999996</v>
      </c>
      <c r="S27" s="44"/>
      <c r="T27" s="25">
        <f t="shared" si="6"/>
        <v>810.26</v>
      </c>
      <c r="U27" s="25">
        <f t="shared" si="7"/>
        <v>206.24799999999999</v>
      </c>
      <c r="V27" s="25">
        <f t="shared" si="8"/>
        <v>655.57400000000007</v>
      </c>
      <c r="W27" s="25">
        <f t="shared" si="9"/>
        <v>1244.854</v>
      </c>
      <c r="X27" s="25">
        <f t="shared" si="10"/>
        <v>139.95400000000041</v>
      </c>
      <c r="Y27" s="26">
        <v>26602</v>
      </c>
      <c r="Z27" s="26">
        <v>26600</v>
      </c>
      <c r="AA27" s="44">
        <f t="shared" si="11"/>
        <v>7.5044586466165413</v>
      </c>
      <c r="AB27" s="44">
        <f t="shared" si="12"/>
        <v>4.458368421052632</v>
      </c>
      <c r="AC27" s="44">
        <f t="shared" si="13"/>
        <v>0.85844360902255645</v>
      </c>
      <c r="AD27" s="44">
        <f t="shared" si="14"/>
        <v>1.6891954887218044</v>
      </c>
      <c r="AE27" s="44">
        <f t="shared" si="15"/>
        <v>1.6891954887218044</v>
      </c>
      <c r="AF27" s="44">
        <f t="shared" si="16"/>
        <v>0</v>
      </c>
      <c r="AG27" s="44">
        <f t="shared" si="17"/>
        <v>3.0460902255639097</v>
      </c>
      <c r="AH27" s="44">
        <f t="shared" si="18"/>
        <v>0.7753684210526316</v>
      </c>
      <c r="AI27" s="44">
        <f t="shared" si="19"/>
        <v>2.4645639097744363</v>
      </c>
      <c r="AJ27" s="44">
        <f t="shared" si="20"/>
        <v>4.6799022556390977</v>
      </c>
      <c r="AK27" s="44">
        <f t="shared" si="21"/>
        <v>0.52614285714285869</v>
      </c>
      <c r="AL27" s="90">
        <f t="shared" si="22"/>
        <v>27.691729323308273</v>
      </c>
    </row>
    <row r="28" spans="1:38">
      <c r="A28" s="13">
        <v>1953</v>
      </c>
      <c r="B28" s="44">
        <v>24.6</v>
      </c>
      <c r="C28" s="44">
        <v>16.5</v>
      </c>
      <c r="D28" s="44">
        <v>5.7</v>
      </c>
      <c r="E28" s="44">
        <v>6.8</v>
      </c>
      <c r="F28" s="44">
        <v>5.6</v>
      </c>
      <c r="G28" s="70" t="s">
        <v>69</v>
      </c>
      <c r="H28" s="98">
        <v>9.5</v>
      </c>
      <c r="I28" s="44">
        <v>2.1</v>
      </c>
      <c r="J28" s="44">
        <v>8.1</v>
      </c>
      <c r="K28" s="44">
        <v>13.3</v>
      </c>
      <c r="L28" s="44">
        <f t="shared" si="0"/>
        <v>7.8000000000000114</v>
      </c>
      <c r="M28" s="25">
        <v>7014</v>
      </c>
      <c r="N28" s="25">
        <f t="shared" si="1"/>
        <v>1725.4440000000002</v>
      </c>
      <c r="O28" s="25">
        <f t="shared" si="2"/>
        <v>1157.31</v>
      </c>
      <c r="P28" s="25">
        <f t="shared" si="3"/>
        <v>399.798</v>
      </c>
      <c r="Q28" s="25">
        <f t="shared" si="4"/>
        <v>476.952</v>
      </c>
      <c r="R28" s="25">
        <f t="shared" si="5"/>
        <v>392.78399999999993</v>
      </c>
      <c r="S28" s="44"/>
      <c r="T28" s="25">
        <f t="shared" si="6"/>
        <v>666.33</v>
      </c>
      <c r="U28" s="25">
        <f t="shared" si="7"/>
        <v>147.29400000000001</v>
      </c>
      <c r="V28" s="25">
        <f t="shared" si="8"/>
        <v>568.1339999999999</v>
      </c>
      <c r="W28" s="25">
        <f t="shared" si="9"/>
        <v>932.86200000000008</v>
      </c>
      <c r="X28" s="25">
        <f t="shared" si="10"/>
        <v>547.09200000000078</v>
      </c>
      <c r="Y28" s="26">
        <v>23805</v>
      </c>
      <c r="Z28" s="26">
        <v>23800</v>
      </c>
      <c r="AA28" s="44">
        <f t="shared" si="11"/>
        <v>7.2497647058823542</v>
      </c>
      <c r="AB28" s="44">
        <f t="shared" si="12"/>
        <v>4.8626470588235291</v>
      </c>
      <c r="AC28" s="44">
        <f t="shared" si="13"/>
        <v>1.6798235294117649</v>
      </c>
      <c r="AD28" s="44">
        <f t="shared" si="14"/>
        <v>2.004</v>
      </c>
      <c r="AE28" s="44">
        <f t="shared" si="15"/>
        <v>1.6503529411764704</v>
      </c>
      <c r="AF28" s="44">
        <f t="shared" si="16"/>
        <v>0</v>
      </c>
      <c r="AG28" s="44">
        <f t="shared" si="17"/>
        <v>2.7997058823529413</v>
      </c>
      <c r="AH28" s="44">
        <f t="shared" si="18"/>
        <v>0.61888235294117655</v>
      </c>
      <c r="AI28" s="44">
        <f t="shared" si="19"/>
        <v>2.3871176470588229</v>
      </c>
      <c r="AJ28" s="44">
        <f t="shared" si="20"/>
        <v>3.919588235294118</v>
      </c>
      <c r="AK28" s="44">
        <f t="shared" si="21"/>
        <v>2.2987058823529445</v>
      </c>
      <c r="AL28" s="90">
        <f t="shared" si="22"/>
        <v>29.470588235294123</v>
      </c>
    </row>
    <row r="29" spans="1:38">
      <c r="A29" s="13">
        <v>1952</v>
      </c>
      <c r="B29" s="44">
        <v>26.1</v>
      </c>
      <c r="C29" s="44">
        <v>19.7</v>
      </c>
      <c r="D29" s="44">
        <v>3.4</v>
      </c>
      <c r="E29" s="44">
        <v>5.7</v>
      </c>
      <c r="F29" s="44">
        <v>6.5</v>
      </c>
      <c r="G29" s="70" t="s">
        <v>69</v>
      </c>
      <c r="H29" s="98">
        <v>9.9</v>
      </c>
      <c r="I29" s="44">
        <v>2</v>
      </c>
      <c r="J29" s="44">
        <v>8.3000000000000007</v>
      </c>
      <c r="K29" s="44">
        <v>15.6</v>
      </c>
      <c r="L29" s="44">
        <f t="shared" si="0"/>
        <v>2.8000000000000114</v>
      </c>
      <c r="M29" s="25">
        <v>6277</v>
      </c>
      <c r="N29" s="25">
        <f t="shared" si="1"/>
        <v>1638.297</v>
      </c>
      <c r="O29" s="25">
        <f t="shared" si="2"/>
        <v>1236.569</v>
      </c>
      <c r="P29" s="25">
        <f t="shared" si="3"/>
        <v>213.41800000000001</v>
      </c>
      <c r="Q29" s="25">
        <f t="shared" si="4"/>
        <v>357.78899999999999</v>
      </c>
      <c r="R29" s="25">
        <f t="shared" si="5"/>
        <v>408.005</v>
      </c>
      <c r="S29" s="44"/>
      <c r="T29" s="25">
        <f t="shared" si="6"/>
        <v>621.423</v>
      </c>
      <c r="U29" s="25">
        <f t="shared" si="7"/>
        <v>125.54</v>
      </c>
      <c r="V29" s="25">
        <f t="shared" si="8"/>
        <v>520.9910000000001</v>
      </c>
      <c r="W29" s="25">
        <f t="shared" si="9"/>
        <v>979.21199999999999</v>
      </c>
      <c r="X29" s="25">
        <f t="shared" si="10"/>
        <v>175.75600000000071</v>
      </c>
      <c r="Y29" s="26">
        <v>22375</v>
      </c>
      <c r="Z29" s="26">
        <v>22400</v>
      </c>
      <c r="AA29" s="44">
        <f t="shared" si="11"/>
        <v>7.3138258928571434</v>
      </c>
      <c r="AB29" s="44">
        <f t="shared" si="12"/>
        <v>5.5203973214285709</v>
      </c>
      <c r="AC29" s="44">
        <f t="shared" si="13"/>
        <v>0.95275892857142852</v>
      </c>
      <c r="AD29" s="44">
        <f t="shared" si="14"/>
        <v>1.5972723214285716</v>
      </c>
      <c r="AE29" s="44">
        <f t="shared" si="15"/>
        <v>1.8214508928571429</v>
      </c>
      <c r="AF29" s="44">
        <f t="shared" si="16"/>
        <v>0</v>
      </c>
      <c r="AG29" s="44">
        <f t="shared" si="17"/>
        <v>2.7742098214285718</v>
      </c>
      <c r="AH29" s="44">
        <f t="shared" si="18"/>
        <v>0.56044642857142857</v>
      </c>
      <c r="AI29" s="44">
        <f t="shared" si="19"/>
        <v>2.3258526785714291</v>
      </c>
      <c r="AJ29" s="44">
        <f t="shared" si="20"/>
        <v>4.3714821428571424</v>
      </c>
      <c r="AK29" s="44">
        <f t="shared" si="21"/>
        <v>0.78462500000000324</v>
      </c>
      <c r="AL29" s="90">
        <f t="shared" si="22"/>
        <v>28.022321428571431</v>
      </c>
    </row>
    <row r="30" spans="1:38">
      <c r="A30" s="13">
        <v>1951</v>
      </c>
      <c r="B30" s="44">
        <v>23.6</v>
      </c>
      <c r="C30" s="44">
        <v>16.600000000000001</v>
      </c>
      <c r="D30" s="44">
        <v>5.2</v>
      </c>
      <c r="E30" s="44">
        <v>7</v>
      </c>
      <c r="F30" s="44">
        <v>6.7</v>
      </c>
      <c r="G30" s="70" t="s">
        <v>69</v>
      </c>
      <c r="H30" s="98">
        <v>9.6</v>
      </c>
      <c r="I30" s="44">
        <v>1.3</v>
      </c>
      <c r="J30" s="44">
        <v>8.1999999999999993</v>
      </c>
      <c r="K30" s="44">
        <v>17.600000000000001</v>
      </c>
      <c r="L30" s="44">
        <f t="shared" si="0"/>
        <v>4.1999999999999886</v>
      </c>
      <c r="M30" s="25">
        <v>5521</v>
      </c>
      <c r="N30" s="25">
        <f t="shared" si="1"/>
        <v>1302.9560000000001</v>
      </c>
      <c r="O30" s="25">
        <f t="shared" si="2"/>
        <v>916.4860000000001</v>
      </c>
      <c r="P30" s="25">
        <f t="shared" si="3"/>
        <v>287.09199999999998</v>
      </c>
      <c r="Q30" s="25">
        <f t="shared" si="4"/>
        <v>386.47</v>
      </c>
      <c r="R30" s="25">
        <f t="shared" si="5"/>
        <v>369.90700000000004</v>
      </c>
      <c r="S30" s="44"/>
      <c r="T30" s="25">
        <f t="shared" si="6"/>
        <v>530.01599999999996</v>
      </c>
      <c r="U30" s="25">
        <f t="shared" si="7"/>
        <v>71.772999999999996</v>
      </c>
      <c r="V30" s="25">
        <f t="shared" si="8"/>
        <v>452.72199999999998</v>
      </c>
      <c r="W30" s="25">
        <f t="shared" si="9"/>
        <v>971.69600000000003</v>
      </c>
      <c r="X30" s="25">
        <f t="shared" si="10"/>
        <v>231.88199999999938</v>
      </c>
      <c r="Y30" s="26">
        <v>21433</v>
      </c>
      <c r="Z30" s="26">
        <v>21500</v>
      </c>
      <c r="AA30" s="44">
        <f t="shared" si="11"/>
        <v>6.0602604651162792</v>
      </c>
      <c r="AB30" s="44">
        <f t="shared" si="12"/>
        <v>4.2627255813953493</v>
      </c>
      <c r="AC30" s="44">
        <f t="shared" si="13"/>
        <v>1.3353116279069766</v>
      </c>
      <c r="AD30" s="44">
        <f t="shared" si="14"/>
        <v>1.7975348837209302</v>
      </c>
      <c r="AE30" s="44">
        <f t="shared" si="15"/>
        <v>1.7204976744186049</v>
      </c>
      <c r="AF30" s="44">
        <f t="shared" si="16"/>
        <v>0</v>
      </c>
      <c r="AG30" s="44">
        <f t="shared" si="17"/>
        <v>2.4651906976744185</v>
      </c>
      <c r="AH30" s="44">
        <f t="shared" si="18"/>
        <v>0.33382790697674414</v>
      </c>
      <c r="AI30" s="44">
        <f t="shared" si="19"/>
        <v>2.1056837209302324</v>
      </c>
      <c r="AJ30" s="44">
        <f t="shared" si="20"/>
        <v>4.5195162790697676</v>
      </c>
      <c r="AK30" s="44">
        <f t="shared" si="21"/>
        <v>1.0785209302325554</v>
      </c>
      <c r="AL30" s="90">
        <f t="shared" si="22"/>
        <v>25.67906976744186</v>
      </c>
    </row>
    <row r="31" spans="1:38">
      <c r="A31" s="13">
        <v>1950</v>
      </c>
      <c r="B31" s="44">
        <v>18.3</v>
      </c>
      <c r="C31" s="44">
        <v>25.2</v>
      </c>
      <c r="D31" s="44">
        <v>2.7</v>
      </c>
      <c r="E31" s="44">
        <v>10.5</v>
      </c>
      <c r="F31" s="44">
        <v>7.7</v>
      </c>
      <c r="G31" s="70" t="s">
        <v>69</v>
      </c>
      <c r="H31" s="98">
        <v>6.8</v>
      </c>
      <c r="I31" s="44">
        <v>2.5</v>
      </c>
      <c r="J31" s="44">
        <v>7.7</v>
      </c>
      <c r="K31" s="44">
        <v>15.7</v>
      </c>
      <c r="L31" s="44">
        <f t="shared" si="0"/>
        <v>2.8999999999999915</v>
      </c>
      <c r="M31" s="25">
        <v>4958.2</v>
      </c>
      <c r="N31" s="25">
        <f t="shared" si="1"/>
        <v>907.35059999999999</v>
      </c>
      <c r="O31" s="25">
        <f t="shared" si="2"/>
        <v>1249.4663999999998</v>
      </c>
      <c r="P31" s="25">
        <f t="shared" si="3"/>
        <v>133.87140000000002</v>
      </c>
      <c r="Q31" s="25">
        <f t="shared" si="4"/>
        <v>520.61099999999999</v>
      </c>
      <c r="R31" s="25">
        <f t="shared" si="5"/>
        <v>381.78140000000002</v>
      </c>
      <c r="S31" s="44"/>
      <c r="T31" s="25">
        <f t="shared" si="6"/>
        <v>337.15759999999995</v>
      </c>
      <c r="U31" s="25">
        <f t="shared" si="7"/>
        <v>123.955</v>
      </c>
      <c r="V31" s="25">
        <f t="shared" si="8"/>
        <v>381.78140000000002</v>
      </c>
      <c r="W31" s="25">
        <f t="shared" si="9"/>
        <v>778.43739999999991</v>
      </c>
      <c r="X31" s="25">
        <f t="shared" si="10"/>
        <v>143.78779999999958</v>
      </c>
      <c r="Y31" s="26">
        <v>18770</v>
      </c>
      <c r="Z31" s="26">
        <v>19400</v>
      </c>
      <c r="AA31" s="44">
        <f t="shared" si="11"/>
        <v>4.6770649484536078</v>
      </c>
      <c r="AB31" s="44">
        <f t="shared" si="12"/>
        <v>6.4405484536082467</v>
      </c>
      <c r="AC31" s="44">
        <f t="shared" si="13"/>
        <v>0.69005876288659806</v>
      </c>
      <c r="AD31" s="44">
        <f t="shared" si="14"/>
        <v>2.6835618556701029</v>
      </c>
      <c r="AE31" s="44">
        <f t="shared" si="15"/>
        <v>1.9679453608247421</v>
      </c>
      <c r="AF31" s="44">
        <f t="shared" si="16"/>
        <v>0</v>
      </c>
      <c r="AG31" s="44">
        <f t="shared" si="17"/>
        <v>1.7379257731958759</v>
      </c>
      <c r="AH31" s="44">
        <f t="shared" si="18"/>
        <v>0.6389432989690722</v>
      </c>
      <c r="AI31" s="44">
        <f t="shared" si="19"/>
        <v>1.9679453608247421</v>
      </c>
      <c r="AJ31" s="44">
        <f t="shared" si="20"/>
        <v>4.0125639175257728</v>
      </c>
      <c r="AK31" s="44">
        <f t="shared" si="21"/>
        <v>0.74117422680412148</v>
      </c>
      <c r="AL31" s="90">
        <f t="shared" si="22"/>
        <v>25.557731958762883</v>
      </c>
    </row>
    <row r="32" spans="1:38">
      <c r="A32" s="13">
        <v>1949</v>
      </c>
      <c r="B32" s="44">
        <v>16.7</v>
      </c>
      <c r="C32" s="44">
        <v>23.3</v>
      </c>
      <c r="D32" s="44">
        <v>3.1</v>
      </c>
      <c r="E32" s="44">
        <v>14.7</v>
      </c>
      <c r="F32" s="44">
        <v>8.3000000000000007</v>
      </c>
      <c r="G32" s="70" t="s">
        <v>69</v>
      </c>
      <c r="H32" s="98">
        <v>6.1</v>
      </c>
      <c r="I32" s="44">
        <v>3.7</v>
      </c>
      <c r="J32" s="44">
        <v>7.8</v>
      </c>
      <c r="K32" s="44">
        <v>14.7</v>
      </c>
      <c r="L32" s="44">
        <f t="shared" si="0"/>
        <v>1.6000000000000085</v>
      </c>
      <c r="M32" s="25">
        <v>4464.5</v>
      </c>
      <c r="N32" s="25">
        <f t="shared" si="1"/>
        <v>745.5714999999999</v>
      </c>
      <c r="O32" s="25">
        <f t="shared" si="2"/>
        <v>1040.2285000000002</v>
      </c>
      <c r="P32" s="25">
        <f t="shared" si="3"/>
        <v>138.39950000000002</v>
      </c>
      <c r="Q32" s="25">
        <f t="shared" si="4"/>
        <v>656.28149999999994</v>
      </c>
      <c r="R32" s="25">
        <f t="shared" si="5"/>
        <v>370.55350000000004</v>
      </c>
      <c r="S32" s="44"/>
      <c r="T32" s="25">
        <f t="shared" si="6"/>
        <v>272.33449999999999</v>
      </c>
      <c r="U32" s="25">
        <f t="shared" si="7"/>
        <v>165.18650000000002</v>
      </c>
      <c r="V32" s="25">
        <f t="shared" si="8"/>
        <v>348.23099999999999</v>
      </c>
      <c r="W32" s="25">
        <f t="shared" si="9"/>
        <v>656.28149999999994</v>
      </c>
      <c r="X32" s="25">
        <f t="shared" si="10"/>
        <v>71.432000000000386</v>
      </c>
      <c r="Y32" s="26">
        <v>16783</v>
      </c>
      <c r="Z32" s="26">
        <v>16800</v>
      </c>
      <c r="AA32" s="44">
        <f t="shared" si="11"/>
        <v>4.4379255952380952</v>
      </c>
      <c r="AB32" s="44">
        <f t="shared" si="12"/>
        <v>6.1918363095238105</v>
      </c>
      <c r="AC32" s="44">
        <f t="shared" si="13"/>
        <v>0.82380654761904781</v>
      </c>
      <c r="AD32" s="44">
        <f t="shared" si="14"/>
        <v>3.9064374999999996</v>
      </c>
      <c r="AE32" s="44">
        <f t="shared" si="15"/>
        <v>2.2056755952380955</v>
      </c>
      <c r="AF32" s="44">
        <f t="shared" si="16"/>
        <v>0</v>
      </c>
      <c r="AG32" s="44">
        <f t="shared" si="17"/>
        <v>1.6210386904761904</v>
      </c>
      <c r="AH32" s="44">
        <f t="shared" si="18"/>
        <v>0.98325297619047625</v>
      </c>
      <c r="AI32" s="44">
        <f t="shared" si="19"/>
        <v>2.0728035714285715</v>
      </c>
      <c r="AJ32" s="44">
        <f t="shared" si="20"/>
        <v>3.9064374999999996</v>
      </c>
      <c r="AK32" s="44">
        <f t="shared" si="21"/>
        <v>0.42519047619047851</v>
      </c>
      <c r="AL32" s="90">
        <f t="shared" si="22"/>
        <v>26.57440476190477</v>
      </c>
    </row>
    <row r="33" spans="1:38">
      <c r="A33" s="13">
        <v>1948</v>
      </c>
      <c r="B33" s="44">
        <v>22.1</v>
      </c>
      <c r="C33" s="44">
        <v>19.600000000000001</v>
      </c>
      <c r="D33" s="44">
        <v>2.6</v>
      </c>
      <c r="E33" s="44">
        <v>18.7</v>
      </c>
      <c r="F33" s="44">
        <v>6.9</v>
      </c>
      <c r="G33" s="70" t="s">
        <v>69</v>
      </c>
      <c r="H33" s="98">
        <v>4.3</v>
      </c>
      <c r="I33" s="44">
        <v>6</v>
      </c>
      <c r="J33" s="44">
        <v>6.4</v>
      </c>
      <c r="K33" s="44">
        <v>12.5</v>
      </c>
      <c r="L33" s="44">
        <f t="shared" si="0"/>
        <v>0.89999999999999147</v>
      </c>
      <c r="M33" s="25">
        <v>5161.3</v>
      </c>
      <c r="N33" s="25">
        <f t="shared" si="1"/>
        <v>1140.6473000000001</v>
      </c>
      <c r="O33" s="25">
        <f t="shared" si="2"/>
        <v>1011.6148000000001</v>
      </c>
      <c r="P33" s="25">
        <f t="shared" si="3"/>
        <v>134.19380000000001</v>
      </c>
      <c r="Q33" s="25">
        <f t="shared" si="4"/>
        <v>965.16309999999999</v>
      </c>
      <c r="R33" s="25">
        <f t="shared" si="5"/>
        <v>356.12970000000001</v>
      </c>
      <c r="S33" s="44"/>
      <c r="T33" s="25">
        <f t="shared" si="6"/>
        <v>221.9359</v>
      </c>
      <c r="U33" s="25">
        <f t="shared" si="7"/>
        <v>309.67800000000005</v>
      </c>
      <c r="V33" s="25">
        <f t="shared" si="8"/>
        <v>330.32319999999999</v>
      </c>
      <c r="W33" s="25">
        <f t="shared" si="9"/>
        <v>645.16250000000002</v>
      </c>
      <c r="X33" s="25">
        <f t="shared" si="10"/>
        <v>46.451699999999562</v>
      </c>
      <c r="Y33" s="26">
        <v>14966</v>
      </c>
      <c r="Z33" s="26">
        <v>14200</v>
      </c>
      <c r="AA33" s="44">
        <f t="shared" si="11"/>
        <v>8.0327274647887332</v>
      </c>
      <c r="AB33" s="44">
        <f t="shared" si="12"/>
        <v>7.1240478873239441</v>
      </c>
      <c r="AC33" s="44">
        <f t="shared" si="13"/>
        <v>0.94502676056338031</v>
      </c>
      <c r="AD33" s="44">
        <f t="shared" si="14"/>
        <v>6.7969232394366195</v>
      </c>
      <c r="AE33" s="44">
        <f t="shared" si="15"/>
        <v>2.5079556338028168</v>
      </c>
      <c r="AF33" s="44">
        <f t="shared" si="16"/>
        <v>0</v>
      </c>
      <c r="AG33" s="44">
        <f t="shared" si="17"/>
        <v>1.5629288732394366</v>
      </c>
      <c r="AH33" s="44">
        <f t="shared" si="18"/>
        <v>2.1808309859154935</v>
      </c>
      <c r="AI33" s="44">
        <f t="shared" si="19"/>
        <v>2.3262197183098592</v>
      </c>
      <c r="AJ33" s="44">
        <f t="shared" si="20"/>
        <v>4.5433978873239438</v>
      </c>
      <c r="AK33" s="44">
        <f t="shared" si="21"/>
        <v>0.32712464788732087</v>
      </c>
      <c r="AL33" s="90">
        <f t="shared" si="22"/>
        <v>36.347183098591543</v>
      </c>
    </row>
    <row r="34" spans="1:38">
      <c r="A34" s="13">
        <v>1947</v>
      </c>
      <c r="B34" s="44">
        <v>14.5</v>
      </c>
      <c r="C34" s="44">
        <v>26.3</v>
      </c>
      <c r="D34" s="44">
        <v>2.4</v>
      </c>
      <c r="E34" s="44">
        <v>19.100000000000001</v>
      </c>
      <c r="F34" s="44">
        <v>6</v>
      </c>
      <c r="G34" s="70" t="s">
        <v>69</v>
      </c>
      <c r="H34" s="98">
        <v>4.7</v>
      </c>
      <c r="I34" s="44">
        <v>6.5</v>
      </c>
      <c r="J34" s="44">
        <v>5.9</v>
      </c>
      <c r="K34" s="44">
        <v>13.8</v>
      </c>
      <c r="L34" s="44">
        <f t="shared" si="0"/>
        <v>0.79999999999999716</v>
      </c>
      <c r="M34" s="25">
        <v>5122.3</v>
      </c>
      <c r="N34" s="25">
        <f t="shared" si="1"/>
        <v>742.73350000000005</v>
      </c>
      <c r="O34" s="25">
        <f t="shared" si="2"/>
        <v>1347.1649000000002</v>
      </c>
      <c r="P34" s="25">
        <f t="shared" si="3"/>
        <v>122.93520000000001</v>
      </c>
      <c r="Q34" s="25">
        <f t="shared" si="4"/>
        <v>978.35930000000008</v>
      </c>
      <c r="R34" s="25">
        <f t="shared" si="5"/>
        <v>307.33800000000002</v>
      </c>
      <c r="S34" s="44"/>
      <c r="T34" s="25">
        <f t="shared" si="6"/>
        <v>240.74810000000002</v>
      </c>
      <c r="U34" s="25">
        <f t="shared" si="7"/>
        <v>332.94950000000006</v>
      </c>
      <c r="V34" s="25">
        <f t="shared" si="8"/>
        <v>302.21570000000003</v>
      </c>
      <c r="W34" s="25">
        <f t="shared" si="9"/>
        <v>706.87740000000008</v>
      </c>
      <c r="X34" s="25">
        <f t="shared" si="10"/>
        <v>40.978399999999858</v>
      </c>
      <c r="Y34" s="99">
        <v>12871.994681870199</v>
      </c>
      <c r="Z34" s="26">
        <v>12100</v>
      </c>
      <c r="AA34" s="44">
        <f t="shared" si="11"/>
        <v>6.1382933884297524</v>
      </c>
      <c r="AB34" s="44">
        <f t="shared" si="12"/>
        <v>11.133594214876034</v>
      </c>
      <c r="AC34" s="44">
        <f t="shared" si="13"/>
        <v>1.0159933884297521</v>
      </c>
      <c r="AD34" s="44">
        <f t="shared" si="14"/>
        <v>8.085614049586777</v>
      </c>
      <c r="AE34" s="44">
        <f t="shared" si="15"/>
        <v>2.5399834710743803</v>
      </c>
      <c r="AF34" s="44">
        <f t="shared" si="16"/>
        <v>0</v>
      </c>
      <c r="AG34" s="44">
        <f t="shared" si="17"/>
        <v>1.9896537190082646</v>
      </c>
      <c r="AH34" s="44">
        <f t="shared" si="18"/>
        <v>2.7516487603305788</v>
      </c>
      <c r="AI34" s="44">
        <f t="shared" si="19"/>
        <v>2.4976504132231407</v>
      </c>
      <c r="AJ34" s="44">
        <f t="shared" si="20"/>
        <v>5.8419619834710748</v>
      </c>
      <c r="AK34" s="44">
        <f t="shared" si="21"/>
        <v>0.33866446280991619</v>
      </c>
      <c r="AL34" s="90">
        <f t="shared" si="22"/>
        <v>42.333057851239666</v>
      </c>
    </row>
    <row r="35" spans="1:38">
      <c r="A35" s="13">
        <v>1946</v>
      </c>
      <c r="B35" s="44">
        <v>11.6</v>
      </c>
      <c r="C35" s="44">
        <v>30.4</v>
      </c>
      <c r="D35" s="44">
        <v>2.7</v>
      </c>
      <c r="E35" s="44">
        <v>19</v>
      </c>
      <c r="F35" s="44">
        <v>3.5</v>
      </c>
      <c r="G35" s="70" t="s">
        <v>69</v>
      </c>
      <c r="H35" s="98">
        <v>4.4000000000000004</v>
      </c>
      <c r="I35" s="44">
        <v>7.2</v>
      </c>
      <c r="J35" s="44">
        <v>5.9</v>
      </c>
      <c r="K35" s="44">
        <v>14.7</v>
      </c>
      <c r="L35" s="44">
        <f t="shared" si="0"/>
        <v>0.5999999999999801</v>
      </c>
      <c r="M35" s="25">
        <v>4635.2</v>
      </c>
      <c r="N35" s="25">
        <f t="shared" si="1"/>
        <v>537.68319999999994</v>
      </c>
      <c r="O35" s="25">
        <f t="shared" si="2"/>
        <v>1409.1007999999999</v>
      </c>
      <c r="P35" s="25">
        <f t="shared" si="3"/>
        <v>125.1504</v>
      </c>
      <c r="Q35" s="25">
        <f t="shared" si="4"/>
        <v>880.68799999999999</v>
      </c>
      <c r="R35" s="25">
        <f t="shared" si="5"/>
        <v>162.232</v>
      </c>
      <c r="S35" s="44"/>
      <c r="T35" s="25">
        <f t="shared" si="6"/>
        <v>203.94880000000001</v>
      </c>
      <c r="U35" s="25">
        <f t="shared" si="7"/>
        <v>333.73440000000005</v>
      </c>
      <c r="V35" s="25">
        <f t="shared" si="8"/>
        <v>273.47680000000003</v>
      </c>
      <c r="W35" s="25">
        <f t="shared" si="9"/>
        <v>681.37439999999992</v>
      </c>
      <c r="X35" s="25">
        <f t="shared" si="10"/>
        <v>27.811199999999076</v>
      </c>
      <c r="Y35" s="99">
        <v>9985.0265124872894</v>
      </c>
      <c r="Z35" s="26">
        <v>9300</v>
      </c>
      <c r="AA35" s="44">
        <f t="shared" si="11"/>
        <v>5.7815397849462355</v>
      </c>
      <c r="AB35" s="44">
        <f t="shared" si="12"/>
        <v>15.151621505376342</v>
      </c>
      <c r="AC35" s="44">
        <f t="shared" si="13"/>
        <v>1.3457032258064516</v>
      </c>
      <c r="AD35" s="44">
        <f t="shared" si="14"/>
        <v>9.4697634408602145</v>
      </c>
      <c r="AE35" s="44">
        <f t="shared" si="15"/>
        <v>1.7444301075268818</v>
      </c>
      <c r="AF35" s="44">
        <f t="shared" si="16"/>
        <v>0</v>
      </c>
      <c r="AG35" s="44">
        <f t="shared" si="17"/>
        <v>2.1929978494623659</v>
      </c>
      <c r="AH35" s="44">
        <f t="shared" si="18"/>
        <v>3.588541935483871</v>
      </c>
      <c r="AI35" s="44">
        <f t="shared" si="19"/>
        <v>2.9406107526881726</v>
      </c>
      <c r="AJ35" s="44">
        <f t="shared" si="20"/>
        <v>7.3266064516129017</v>
      </c>
      <c r="AK35" s="44">
        <f t="shared" si="21"/>
        <v>0.29904516129031267</v>
      </c>
      <c r="AL35" s="90">
        <f t="shared" si="22"/>
        <v>49.840860215053759</v>
      </c>
    </row>
    <row r="36" spans="1:38">
      <c r="A36" s="29">
        <v>1945</v>
      </c>
      <c r="B36" s="44">
        <v>6.6</v>
      </c>
      <c r="C36" s="44">
        <v>39.9</v>
      </c>
      <c r="D36" s="44">
        <v>2.1</v>
      </c>
      <c r="E36" s="44">
        <v>18</v>
      </c>
      <c r="F36" s="44">
        <v>1.3</v>
      </c>
      <c r="G36" s="70" t="s">
        <v>69</v>
      </c>
      <c r="H36" s="98">
        <v>7.3</v>
      </c>
      <c r="I36" s="44">
        <v>6.5</v>
      </c>
      <c r="J36" s="44">
        <v>3.9</v>
      </c>
      <c r="K36" s="44">
        <v>14.4</v>
      </c>
      <c r="L36" s="44">
        <f t="shared" si="0"/>
        <v>0</v>
      </c>
      <c r="M36" s="25">
        <v>5086.7</v>
      </c>
      <c r="N36" s="25">
        <f t="shared" si="1"/>
        <v>335.72219999999993</v>
      </c>
      <c r="O36" s="25">
        <f t="shared" si="2"/>
        <v>2029.5932999999998</v>
      </c>
      <c r="P36" s="25">
        <f t="shared" si="3"/>
        <v>106.8207</v>
      </c>
      <c r="Q36" s="25">
        <f t="shared" si="4"/>
        <v>915.60599999999988</v>
      </c>
      <c r="R36" s="25">
        <f t="shared" si="5"/>
        <v>66.127099999999999</v>
      </c>
      <c r="S36" s="44"/>
      <c r="T36" s="25">
        <f t="shared" si="6"/>
        <v>371.32909999999998</v>
      </c>
      <c r="U36" s="25">
        <f t="shared" si="7"/>
        <v>330.63549999999998</v>
      </c>
      <c r="V36" s="25">
        <f t="shared" si="8"/>
        <v>198.38129999999998</v>
      </c>
      <c r="W36" s="25">
        <f t="shared" si="9"/>
        <v>732.48479999999995</v>
      </c>
      <c r="X36" s="25">
        <f t="shared" si="10"/>
        <v>0</v>
      </c>
      <c r="Y36" s="99">
        <v>4550.7685279957104</v>
      </c>
      <c r="Z36" s="26">
        <v>4200</v>
      </c>
      <c r="AA36" s="44">
        <f t="shared" si="11"/>
        <v>7.9933857142857132</v>
      </c>
      <c r="AB36" s="44">
        <f t="shared" si="12"/>
        <v>48.323649999999994</v>
      </c>
      <c r="AC36" s="44">
        <f t="shared" si="13"/>
        <v>2.5433499999999998</v>
      </c>
      <c r="AD36" s="44">
        <f t="shared" si="14"/>
        <v>21.800142857142855</v>
      </c>
      <c r="AE36" s="44">
        <f t="shared" si="15"/>
        <v>1.574454761904762</v>
      </c>
      <c r="AF36" s="44">
        <f t="shared" si="16"/>
        <v>0</v>
      </c>
      <c r="AG36" s="44">
        <f t="shared" si="17"/>
        <v>8.8411690476190472</v>
      </c>
      <c r="AH36" s="44">
        <f t="shared" si="18"/>
        <v>7.8722738095238087</v>
      </c>
      <c r="AI36" s="44">
        <f t="shared" si="19"/>
        <v>4.7233642857142852</v>
      </c>
      <c r="AJ36" s="44">
        <f t="shared" si="20"/>
        <v>17.440114285714284</v>
      </c>
      <c r="AK36" s="44">
        <f t="shared" si="21"/>
        <v>0</v>
      </c>
      <c r="AL36" s="90">
        <f t="shared" si="22"/>
        <v>121.11190476190474</v>
      </c>
    </row>
    <row r="37" spans="1:38">
      <c r="A37" s="29">
        <v>1944</v>
      </c>
      <c r="B37" s="44">
        <v>1.5</v>
      </c>
      <c r="C37" s="44">
        <v>11.3</v>
      </c>
      <c r="D37" s="44">
        <v>3</v>
      </c>
      <c r="E37" s="44">
        <v>9</v>
      </c>
      <c r="F37" s="44">
        <v>1.7</v>
      </c>
      <c r="G37" s="70" t="s">
        <v>69</v>
      </c>
      <c r="H37" s="98">
        <v>4.5</v>
      </c>
      <c r="I37" s="44"/>
      <c r="J37" s="44">
        <v>4</v>
      </c>
      <c r="K37" s="44">
        <v>10.9</v>
      </c>
      <c r="L37" s="44">
        <f t="shared" si="0"/>
        <v>54.1</v>
      </c>
      <c r="M37" s="25">
        <v>4333.6000000000004</v>
      </c>
      <c r="N37" s="25">
        <f t="shared" si="1"/>
        <v>65.004000000000005</v>
      </c>
      <c r="O37" s="25">
        <f t="shared" si="2"/>
        <v>489.69680000000005</v>
      </c>
      <c r="P37" s="25">
        <f t="shared" si="3"/>
        <v>130.00800000000001</v>
      </c>
      <c r="Q37" s="25">
        <f t="shared" si="4"/>
        <v>390.024</v>
      </c>
      <c r="R37" s="25">
        <f t="shared" si="5"/>
        <v>73.671200000000013</v>
      </c>
      <c r="S37" s="44"/>
      <c r="T37" s="25">
        <f t="shared" si="6"/>
        <v>195.012</v>
      </c>
      <c r="U37" s="25">
        <f t="shared" si="7"/>
        <v>0</v>
      </c>
      <c r="V37" s="25">
        <f t="shared" si="8"/>
        <v>173.34400000000002</v>
      </c>
      <c r="W37" s="25">
        <f t="shared" si="9"/>
        <v>472.36240000000004</v>
      </c>
      <c r="X37" s="25">
        <f t="shared" si="10"/>
        <v>2344.4776000000002</v>
      </c>
      <c r="Y37" s="99">
        <v>4296.9592996496403</v>
      </c>
      <c r="Z37" s="26">
        <v>3930</v>
      </c>
      <c r="AA37" s="44">
        <f t="shared" si="11"/>
        <v>1.6540458015267177</v>
      </c>
      <c r="AB37" s="44">
        <f t="shared" si="12"/>
        <v>12.460478371501274</v>
      </c>
      <c r="AC37" s="44">
        <f t="shared" si="13"/>
        <v>3.3080916030534353</v>
      </c>
      <c r="AD37" s="44">
        <f t="shared" si="14"/>
        <v>9.9242748091603055</v>
      </c>
      <c r="AE37" s="44">
        <f t="shared" si="15"/>
        <v>1.8745852417302804</v>
      </c>
      <c r="AF37" s="44">
        <f t="shared" si="16"/>
        <v>0</v>
      </c>
      <c r="AG37" s="44">
        <f t="shared" si="17"/>
        <v>4.9621374045801527</v>
      </c>
      <c r="AH37" s="44">
        <f t="shared" si="18"/>
        <v>0</v>
      </c>
      <c r="AI37" s="44">
        <f t="shared" si="19"/>
        <v>4.4107888040712471</v>
      </c>
      <c r="AJ37" s="44">
        <f t="shared" si="20"/>
        <v>12.019399491094148</v>
      </c>
      <c r="AK37" s="44">
        <f t="shared" si="21"/>
        <v>59.655918575063616</v>
      </c>
      <c r="AL37" s="90">
        <f t="shared" si="22"/>
        <v>110.26972010178118</v>
      </c>
    </row>
    <row r="38" spans="1:38">
      <c r="A38" s="29">
        <v>1943</v>
      </c>
      <c r="B38" s="44">
        <v>2.2000000000000002</v>
      </c>
      <c r="C38" s="44">
        <v>12.7</v>
      </c>
      <c r="D38" s="44">
        <v>2.6</v>
      </c>
      <c r="E38" s="44">
        <v>9.1999999999999993</v>
      </c>
      <c r="F38" s="44">
        <v>1.8</v>
      </c>
      <c r="G38" s="70" t="s">
        <v>69</v>
      </c>
      <c r="H38" s="98">
        <v>4.5</v>
      </c>
      <c r="I38" s="44"/>
      <c r="J38" s="44">
        <v>4.5999999999999996</v>
      </c>
      <c r="K38" s="44">
        <v>10.5</v>
      </c>
      <c r="L38" s="44">
        <f t="shared" ref="L38:L69" si="23">100-SUM(B38:K38)</f>
        <v>51.9</v>
      </c>
      <c r="M38" s="25">
        <v>3687</v>
      </c>
      <c r="N38" s="25">
        <f t="shared" ref="N38:N71" si="24">B38*$M38/100</f>
        <v>81.114000000000004</v>
      </c>
      <c r="O38" s="25">
        <f t="shared" ref="O38:O71" si="25">C38*$M38/100</f>
        <v>468.24899999999997</v>
      </c>
      <c r="P38" s="25">
        <f t="shared" ref="P38:P71" si="26">D38*$M38/100</f>
        <v>95.862000000000009</v>
      </c>
      <c r="Q38" s="25">
        <f t="shared" ref="Q38:Q71" si="27">E38*$M38/100</f>
        <v>339.20399999999995</v>
      </c>
      <c r="R38" s="25">
        <f t="shared" ref="R38:R71" si="28">F38*$M38/100</f>
        <v>66.366</v>
      </c>
      <c r="S38" s="44"/>
      <c r="T38" s="25">
        <f t="shared" ref="T38:T71" si="29">H38*$M38/100</f>
        <v>165.91499999999999</v>
      </c>
      <c r="U38" s="25">
        <f t="shared" ref="U38:U71" si="30">I38*$M38/100</f>
        <v>0</v>
      </c>
      <c r="V38" s="25">
        <f t="shared" ref="V38:V71" si="31">J38*$M38/100</f>
        <v>169.60199999999998</v>
      </c>
      <c r="W38" s="25">
        <f t="shared" ref="W38:W71" si="32">K38*$M38/100</f>
        <v>387.13499999999999</v>
      </c>
      <c r="X38" s="25">
        <f t="shared" ref="X38:X71" si="33">L38*$M38/100</f>
        <v>1913.5529999999999</v>
      </c>
      <c r="Y38" s="99">
        <v>6216.70904607178</v>
      </c>
      <c r="Z38" s="26">
        <v>5635</v>
      </c>
      <c r="AA38" s="44">
        <f t="shared" ref="AA38:AA71" si="34">100*N38/$Z38</f>
        <v>1.4394676131322095</v>
      </c>
      <c r="AB38" s="44">
        <f t="shared" ref="AB38:AB71" si="35">100*O38/$Z38</f>
        <v>8.3096539485359351</v>
      </c>
      <c r="AC38" s="44">
        <f t="shared" ref="AC38:AC71" si="36">100*P38/$Z38</f>
        <v>1.7011889973380658</v>
      </c>
      <c r="AD38" s="44">
        <f t="shared" ref="AD38:AD71" si="37">100*Q38/$Z38</f>
        <v>6.0195918367346932</v>
      </c>
      <c r="AE38" s="44">
        <f t="shared" ref="AE38:AE71" si="38">100*R38/$Z38</f>
        <v>1.1777462289263532</v>
      </c>
      <c r="AF38" s="44">
        <f t="shared" ref="AF38:AF71" si="39">100*S38/$Z38</f>
        <v>0</v>
      </c>
      <c r="AG38" s="44">
        <f t="shared" ref="AG38:AG71" si="40">100*T38/$Z38</f>
        <v>2.944365572315883</v>
      </c>
      <c r="AH38" s="44">
        <f t="shared" ref="AH38:AH71" si="41">100*U38/$Z38</f>
        <v>0</v>
      </c>
      <c r="AI38" s="44">
        <f t="shared" ref="AI38:AI71" si="42">100*V38/$Z38</f>
        <v>3.0097959183673466</v>
      </c>
      <c r="AJ38" s="44">
        <f t="shared" ref="AJ38:AJ71" si="43">100*W38/$Z38</f>
        <v>6.8701863354037265</v>
      </c>
      <c r="AK38" s="44">
        <f t="shared" ref="AK38:AK71" si="44">100*X38/$Z38</f>
        <v>33.958349600709845</v>
      </c>
      <c r="AL38" s="90">
        <f t="shared" ref="AL38:AL69" si="45">SUM(AA38:AK38)</f>
        <v>65.430346051464056</v>
      </c>
    </row>
    <row r="39" spans="1:38">
      <c r="A39" s="29">
        <v>1942</v>
      </c>
      <c r="B39" s="44">
        <v>2.1</v>
      </c>
      <c r="C39" s="44">
        <v>23.4</v>
      </c>
      <c r="D39" s="44">
        <v>1.9</v>
      </c>
      <c r="E39" s="44">
        <v>7</v>
      </c>
      <c r="F39" s="44">
        <v>2.1</v>
      </c>
      <c r="G39" s="70" t="s">
        <v>69</v>
      </c>
      <c r="H39" s="98">
        <v>5</v>
      </c>
      <c r="I39" s="44"/>
      <c r="J39" s="44">
        <v>4.5999999999999996</v>
      </c>
      <c r="K39" s="44">
        <v>6.8</v>
      </c>
      <c r="L39" s="44">
        <f t="shared" si="23"/>
        <v>47.1</v>
      </c>
      <c r="M39" s="25">
        <v>3645.7</v>
      </c>
      <c r="N39" s="25">
        <f t="shared" si="24"/>
        <v>76.559700000000007</v>
      </c>
      <c r="O39" s="25">
        <f t="shared" si="25"/>
        <v>853.09379999999987</v>
      </c>
      <c r="P39" s="25">
        <f t="shared" si="26"/>
        <v>69.268299999999996</v>
      </c>
      <c r="Q39" s="25">
        <f t="shared" si="27"/>
        <v>255.19899999999998</v>
      </c>
      <c r="R39" s="25">
        <f t="shared" si="28"/>
        <v>76.559700000000007</v>
      </c>
      <c r="S39" s="44"/>
      <c r="T39" s="25">
        <f t="shared" si="29"/>
        <v>182.285</v>
      </c>
      <c r="U39" s="25">
        <f t="shared" si="30"/>
        <v>0</v>
      </c>
      <c r="V39" s="25">
        <f t="shared" si="31"/>
        <v>167.70219999999998</v>
      </c>
      <c r="W39" s="25">
        <f t="shared" si="32"/>
        <v>247.90759999999997</v>
      </c>
      <c r="X39" s="25">
        <f t="shared" si="33"/>
        <v>1717.1247000000001</v>
      </c>
      <c r="Y39" s="99">
        <v>6224.3935225163696</v>
      </c>
      <c r="Z39" s="26">
        <v>5592</v>
      </c>
      <c r="AA39" s="44">
        <f t="shared" si="34"/>
        <v>1.3690933476394851</v>
      </c>
      <c r="AB39" s="44">
        <f t="shared" si="35"/>
        <v>15.25561158798283</v>
      </c>
      <c r="AC39" s="44">
        <f t="shared" si="36"/>
        <v>1.2387035050071531</v>
      </c>
      <c r="AD39" s="44">
        <f t="shared" si="37"/>
        <v>4.5636444921316164</v>
      </c>
      <c r="AE39" s="44">
        <f t="shared" si="38"/>
        <v>1.3690933476394851</v>
      </c>
      <c r="AF39" s="44">
        <f t="shared" si="39"/>
        <v>0</v>
      </c>
      <c r="AG39" s="44">
        <f t="shared" si="40"/>
        <v>3.2597460658082977</v>
      </c>
      <c r="AH39" s="44">
        <f t="shared" si="41"/>
        <v>0</v>
      </c>
      <c r="AI39" s="44">
        <f t="shared" si="42"/>
        <v>2.9989663805436333</v>
      </c>
      <c r="AJ39" s="44">
        <f t="shared" si="43"/>
        <v>4.4332546494992844</v>
      </c>
      <c r="AK39" s="44">
        <f t="shared" si="44"/>
        <v>30.706807939914164</v>
      </c>
      <c r="AL39" s="90">
        <f t="shared" si="45"/>
        <v>65.194921316165946</v>
      </c>
    </row>
    <row r="40" spans="1:38">
      <c r="A40" s="29">
        <v>1941</v>
      </c>
      <c r="B40" s="44">
        <v>2.5</v>
      </c>
      <c r="C40" s="44">
        <v>15.3</v>
      </c>
      <c r="D40" s="44">
        <v>1.3</v>
      </c>
      <c r="E40" s="44">
        <v>4.0999999999999996</v>
      </c>
      <c r="F40" s="44">
        <v>2.7</v>
      </c>
      <c r="G40" s="70" t="s">
        <v>69</v>
      </c>
      <c r="H40" s="98">
        <v>3.9</v>
      </c>
      <c r="I40" s="44"/>
      <c r="J40" s="44">
        <v>4.4000000000000004</v>
      </c>
      <c r="K40" s="44">
        <v>7.5</v>
      </c>
      <c r="L40" s="44">
        <f t="shared" si="23"/>
        <v>58.3</v>
      </c>
      <c r="M40" s="25">
        <v>3491.8</v>
      </c>
      <c r="N40" s="25">
        <f t="shared" si="24"/>
        <v>87.295000000000002</v>
      </c>
      <c r="O40" s="25">
        <f t="shared" si="25"/>
        <v>534.24540000000013</v>
      </c>
      <c r="P40" s="25">
        <f t="shared" si="26"/>
        <v>45.3934</v>
      </c>
      <c r="Q40" s="25">
        <f t="shared" si="27"/>
        <v>143.16379999999998</v>
      </c>
      <c r="R40" s="25">
        <f t="shared" si="28"/>
        <v>94.278600000000012</v>
      </c>
      <c r="S40" s="44"/>
      <c r="T40" s="25">
        <f t="shared" si="29"/>
        <v>136.18020000000001</v>
      </c>
      <c r="U40" s="25">
        <f t="shared" si="30"/>
        <v>0</v>
      </c>
      <c r="V40" s="25">
        <f t="shared" si="31"/>
        <v>153.63920000000002</v>
      </c>
      <c r="W40" s="25">
        <f t="shared" si="32"/>
        <v>261.88499999999999</v>
      </c>
      <c r="X40" s="25">
        <f t="shared" si="33"/>
        <v>2035.7194</v>
      </c>
      <c r="Y40" s="99">
        <v>6652.33519521992</v>
      </c>
      <c r="Z40" s="26">
        <v>5924</v>
      </c>
      <c r="AA40" s="44">
        <f t="shared" si="34"/>
        <v>1.4735820391627279</v>
      </c>
      <c r="AB40" s="44">
        <f t="shared" si="35"/>
        <v>9.0183220796758974</v>
      </c>
      <c r="AC40" s="44">
        <f t="shared" si="36"/>
        <v>0.76626266036461854</v>
      </c>
      <c r="AD40" s="44">
        <f t="shared" si="37"/>
        <v>2.4166745442268733</v>
      </c>
      <c r="AE40" s="44">
        <f t="shared" si="38"/>
        <v>1.5914686022957463</v>
      </c>
      <c r="AF40" s="44">
        <f t="shared" si="39"/>
        <v>0</v>
      </c>
      <c r="AG40" s="44">
        <f t="shared" si="40"/>
        <v>2.2987879810938554</v>
      </c>
      <c r="AH40" s="44">
        <f t="shared" si="41"/>
        <v>0</v>
      </c>
      <c r="AI40" s="44">
        <f t="shared" si="42"/>
        <v>2.5935043889264016</v>
      </c>
      <c r="AJ40" s="44">
        <f t="shared" si="43"/>
        <v>4.4207461174881839</v>
      </c>
      <c r="AK40" s="44">
        <f t="shared" si="44"/>
        <v>34.363933153274814</v>
      </c>
      <c r="AL40" s="90">
        <f t="shared" si="45"/>
        <v>58.943281566509121</v>
      </c>
    </row>
    <row r="41" spans="1:38">
      <c r="A41" s="29">
        <v>1940</v>
      </c>
      <c r="B41" s="44">
        <v>10.5</v>
      </c>
      <c r="C41" s="44">
        <v>14.4</v>
      </c>
      <c r="D41" s="44">
        <v>2</v>
      </c>
      <c r="E41" s="44">
        <v>3.6</v>
      </c>
      <c r="F41" s="44">
        <v>4.7</v>
      </c>
      <c r="G41" s="70" t="s">
        <v>69</v>
      </c>
      <c r="H41" s="98">
        <v>6.1</v>
      </c>
      <c r="I41" s="44"/>
      <c r="J41" s="44">
        <v>8.8000000000000007</v>
      </c>
      <c r="K41" s="44">
        <v>11.2</v>
      </c>
      <c r="L41" s="44">
        <f t="shared" si="23"/>
        <v>38.699999999999989</v>
      </c>
      <c r="M41" s="25">
        <v>1654.6</v>
      </c>
      <c r="N41" s="25">
        <f t="shared" si="24"/>
        <v>173.733</v>
      </c>
      <c r="O41" s="25">
        <f t="shared" si="25"/>
        <v>238.26239999999999</v>
      </c>
      <c r="P41" s="25">
        <f t="shared" si="26"/>
        <v>33.091999999999999</v>
      </c>
      <c r="Q41" s="25">
        <f t="shared" si="27"/>
        <v>59.565599999999996</v>
      </c>
      <c r="R41" s="25">
        <f t="shared" si="28"/>
        <v>77.766199999999998</v>
      </c>
      <c r="S41" s="44"/>
      <c r="T41" s="25">
        <f t="shared" si="29"/>
        <v>100.9306</v>
      </c>
      <c r="U41" s="25">
        <f t="shared" si="30"/>
        <v>0</v>
      </c>
      <c r="V41" s="25">
        <f t="shared" si="31"/>
        <v>145.60479999999998</v>
      </c>
      <c r="W41" s="25">
        <f t="shared" si="32"/>
        <v>185.31519999999998</v>
      </c>
      <c r="X41" s="25">
        <f t="shared" si="33"/>
        <v>640.33019999999976</v>
      </c>
      <c r="Y41" s="99">
        <v>5963.0806414238996</v>
      </c>
      <c r="Z41" s="26">
        <v>5264</v>
      </c>
      <c r="AA41" s="44">
        <f t="shared" si="34"/>
        <v>3.3003989361702128</v>
      </c>
      <c r="AB41" s="44">
        <f t="shared" si="35"/>
        <v>4.5262613981762918</v>
      </c>
      <c r="AC41" s="44">
        <f t="shared" si="36"/>
        <v>0.62864741641337385</v>
      </c>
      <c r="AD41" s="44">
        <f t="shared" si="37"/>
        <v>1.131565349544073</v>
      </c>
      <c r="AE41" s="44">
        <f t="shared" si="38"/>
        <v>1.4773214285714285</v>
      </c>
      <c r="AF41" s="44">
        <f t="shared" si="39"/>
        <v>0</v>
      </c>
      <c r="AG41" s="44">
        <f t="shared" si="40"/>
        <v>1.9173746200607902</v>
      </c>
      <c r="AH41" s="44">
        <f t="shared" si="41"/>
        <v>0</v>
      </c>
      <c r="AI41" s="44">
        <f t="shared" si="42"/>
        <v>2.7660486322188444</v>
      </c>
      <c r="AJ41" s="44">
        <f t="shared" si="43"/>
        <v>3.5204255319148929</v>
      </c>
      <c r="AK41" s="44">
        <f t="shared" si="44"/>
        <v>12.164327507598779</v>
      </c>
      <c r="AL41" s="90">
        <f t="shared" si="45"/>
        <v>31.432370820668687</v>
      </c>
    </row>
    <row r="42" spans="1:38">
      <c r="A42" s="29">
        <v>1939</v>
      </c>
      <c r="B42" s="44">
        <v>25.8</v>
      </c>
      <c r="C42" s="44">
        <v>21.7</v>
      </c>
      <c r="D42" s="44">
        <v>2.7</v>
      </c>
      <c r="E42" s="44">
        <v>2.8</v>
      </c>
      <c r="F42" s="44">
        <v>5.7</v>
      </c>
      <c r="G42" s="70" t="s">
        <v>69</v>
      </c>
      <c r="H42" s="98">
        <v>10.1</v>
      </c>
      <c r="I42" s="44"/>
      <c r="J42" s="44">
        <v>13.8</v>
      </c>
      <c r="K42" s="44">
        <v>15.8</v>
      </c>
      <c r="L42" s="44">
        <f t="shared" si="23"/>
        <v>1.6000000000000085</v>
      </c>
      <c r="M42" s="25">
        <v>1045.7</v>
      </c>
      <c r="N42" s="25">
        <f t="shared" si="24"/>
        <v>269.79060000000004</v>
      </c>
      <c r="O42" s="25">
        <f t="shared" si="25"/>
        <v>226.9169</v>
      </c>
      <c r="P42" s="25">
        <f t="shared" si="26"/>
        <v>28.233900000000002</v>
      </c>
      <c r="Q42" s="25">
        <f t="shared" si="27"/>
        <v>29.279600000000002</v>
      </c>
      <c r="R42" s="25">
        <f t="shared" si="28"/>
        <v>59.604900000000008</v>
      </c>
      <c r="S42" s="44"/>
      <c r="T42" s="25">
        <f t="shared" si="29"/>
        <v>105.6157</v>
      </c>
      <c r="U42" s="25">
        <f t="shared" si="30"/>
        <v>0</v>
      </c>
      <c r="V42" s="25">
        <f t="shared" si="31"/>
        <v>144.3066</v>
      </c>
      <c r="W42" s="25">
        <f t="shared" si="32"/>
        <v>165.22060000000002</v>
      </c>
      <c r="X42" s="25">
        <f t="shared" si="33"/>
        <v>16.73120000000009</v>
      </c>
      <c r="Y42" s="26">
        <v>5949.8390794208099</v>
      </c>
      <c r="Z42" s="26">
        <v>5207</v>
      </c>
      <c r="AA42" s="44">
        <f t="shared" si="34"/>
        <v>5.1813059343191865</v>
      </c>
      <c r="AB42" s="44">
        <f t="shared" si="35"/>
        <v>4.3579201075475318</v>
      </c>
      <c r="AC42" s="44">
        <f t="shared" si="36"/>
        <v>0.54222969080084504</v>
      </c>
      <c r="AD42" s="44">
        <f t="shared" si="37"/>
        <v>0.56231227194161704</v>
      </c>
      <c r="AE42" s="44">
        <f t="shared" si="38"/>
        <v>1.1447071250240062</v>
      </c>
      <c r="AF42" s="44">
        <f t="shared" si="39"/>
        <v>0</v>
      </c>
      <c r="AG42" s="44">
        <f t="shared" si="40"/>
        <v>2.0283406952179757</v>
      </c>
      <c r="AH42" s="44">
        <f t="shared" si="41"/>
        <v>0</v>
      </c>
      <c r="AI42" s="44">
        <f t="shared" si="42"/>
        <v>2.7713961974265411</v>
      </c>
      <c r="AJ42" s="44">
        <f t="shared" si="43"/>
        <v>3.1730478202419823</v>
      </c>
      <c r="AK42" s="44">
        <f t="shared" si="44"/>
        <v>0.32132129825235434</v>
      </c>
      <c r="AL42" s="90">
        <f t="shared" si="45"/>
        <v>20.082581140772039</v>
      </c>
    </row>
    <row r="43" spans="1:38">
      <c r="A43" s="13">
        <v>1938</v>
      </c>
      <c r="B43" s="44">
        <v>15.5</v>
      </c>
      <c r="C43" s="44">
        <v>32.4</v>
      </c>
      <c r="D43" s="44">
        <v>2.8</v>
      </c>
      <c r="E43" s="44"/>
      <c r="F43" s="44">
        <v>6.7</v>
      </c>
      <c r="G43" s="70" t="s">
        <v>69</v>
      </c>
      <c r="H43" s="98">
        <v>10.199999999999999</v>
      </c>
      <c r="I43" s="44"/>
      <c r="J43" s="44">
        <v>15</v>
      </c>
      <c r="K43" s="44">
        <v>15.9</v>
      </c>
      <c r="L43" s="44">
        <f t="shared" si="23"/>
        <v>1.5</v>
      </c>
      <c r="M43" s="25">
        <v>950.7</v>
      </c>
      <c r="N43" s="25">
        <f t="shared" si="24"/>
        <v>147.35849999999999</v>
      </c>
      <c r="O43" s="25">
        <f t="shared" si="25"/>
        <v>308.02679999999998</v>
      </c>
      <c r="P43" s="25">
        <f t="shared" si="26"/>
        <v>26.619600000000002</v>
      </c>
      <c r="Q43" s="25">
        <f t="shared" si="27"/>
        <v>0</v>
      </c>
      <c r="R43" s="25">
        <f t="shared" si="28"/>
        <v>63.696900000000007</v>
      </c>
      <c r="S43" s="44"/>
      <c r="T43" s="25">
        <f t="shared" si="29"/>
        <v>96.971399999999988</v>
      </c>
      <c r="U43" s="25">
        <f t="shared" si="30"/>
        <v>0</v>
      </c>
      <c r="V43" s="25">
        <f t="shared" si="31"/>
        <v>142.60499999999999</v>
      </c>
      <c r="W43" s="25">
        <f t="shared" si="32"/>
        <v>151.16130000000001</v>
      </c>
      <c r="X43" s="25">
        <f t="shared" si="33"/>
        <v>14.260500000000002</v>
      </c>
      <c r="Y43" s="26">
        <v>5542.4527096171796</v>
      </c>
      <c r="Z43" s="26">
        <v>5395</v>
      </c>
      <c r="AA43" s="44">
        <f t="shared" si="34"/>
        <v>2.7313901760889712</v>
      </c>
      <c r="AB43" s="44">
        <f t="shared" si="35"/>
        <v>5.709486561631139</v>
      </c>
      <c r="AC43" s="44">
        <f t="shared" si="36"/>
        <v>0.49341241890639481</v>
      </c>
      <c r="AD43" s="44">
        <f t="shared" si="37"/>
        <v>0</v>
      </c>
      <c r="AE43" s="44">
        <f t="shared" si="38"/>
        <v>1.1806654309545876</v>
      </c>
      <c r="AF43" s="44">
        <f t="shared" si="39"/>
        <v>0</v>
      </c>
      <c r="AG43" s="44">
        <f t="shared" si="40"/>
        <v>1.7974309545875811</v>
      </c>
      <c r="AH43" s="44">
        <f t="shared" si="41"/>
        <v>0</v>
      </c>
      <c r="AI43" s="44">
        <f t="shared" si="42"/>
        <v>2.6432808155699719</v>
      </c>
      <c r="AJ43" s="44">
        <f t="shared" si="43"/>
        <v>2.8018776645041705</v>
      </c>
      <c r="AK43" s="44">
        <f t="shared" si="44"/>
        <v>0.26432808155699727</v>
      </c>
      <c r="AL43" s="90">
        <f t="shared" si="45"/>
        <v>17.621872103799813</v>
      </c>
    </row>
    <row r="44" spans="1:38">
      <c r="A44" s="13">
        <v>1937</v>
      </c>
      <c r="B44" s="44">
        <v>11.4</v>
      </c>
      <c r="C44" s="44">
        <v>25.4</v>
      </c>
      <c r="D44" s="44">
        <v>3.2</v>
      </c>
      <c r="E44" s="44">
        <v>0.9</v>
      </c>
      <c r="F44" s="44">
        <v>6.7</v>
      </c>
      <c r="G44" s="70" t="s">
        <v>69</v>
      </c>
      <c r="H44" s="98">
        <v>11.9</v>
      </c>
      <c r="I44" s="44"/>
      <c r="J44" s="44">
        <v>17.7</v>
      </c>
      <c r="K44" s="44">
        <v>19.899999999999999</v>
      </c>
      <c r="L44" s="44">
        <f t="shared" si="23"/>
        <v>2.9000000000000057</v>
      </c>
      <c r="M44" s="25">
        <v>794.6</v>
      </c>
      <c r="N44" s="25">
        <f t="shared" si="24"/>
        <v>90.584400000000002</v>
      </c>
      <c r="O44" s="25">
        <f t="shared" si="25"/>
        <v>201.82839999999999</v>
      </c>
      <c r="P44" s="25">
        <f t="shared" si="26"/>
        <v>25.427200000000003</v>
      </c>
      <c r="Q44" s="25">
        <f t="shared" si="27"/>
        <v>7.1513999999999998</v>
      </c>
      <c r="R44" s="25">
        <f t="shared" si="28"/>
        <v>53.238200000000006</v>
      </c>
      <c r="S44" s="44"/>
      <c r="T44" s="25">
        <f t="shared" si="29"/>
        <v>94.557400000000001</v>
      </c>
      <c r="U44" s="25">
        <f t="shared" si="30"/>
        <v>0</v>
      </c>
      <c r="V44" s="25">
        <f t="shared" si="31"/>
        <v>140.64420000000001</v>
      </c>
      <c r="W44" s="25">
        <f t="shared" si="32"/>
        <v>158.12539999999998</v>
      </c>
      <c r="X44" s="25">
        <f t="shared" si="33"/>
        <v>23.043400000000048</v>
      </c>
      <c r="Y44" s="26">
        <v>5485.8404347943397</v>
      </c>
      <c r="Z44" s="26">
        <v>5310</v>
      </c>
      <c r="AA44" s="44">
        <f t="shared" si="34"/>
        <v>1.7059209039548024</v>
      </c>
      <c r="AB44" s="44">
        <f t="shared" si="35"/>
        <v>3.8009114877589454</v>
      </c>
      <c r="AC44" s="44">
        <f t="shared" si="36"/>
        <v>0.47885499058380421</v>
      </c>
      <c r="AD44" s="44">
        <f t="shared" si="37"/>
        <v>0.13467796610169491</v>
      </c>
      <c r="AE44" s="44">
        <f t="shared" si="38"/>
        <v>1.0026026365348399</v>
      </c>
      <c r="AF44" s="44">
        <f t="shared" si="39"/>
        <v>0</v>
      </c>
      <c r="AG44" s="44">
        <f t="shared" si="40"/>
        <v>1.7807419962335216</v>
      </c>
      <c r="AH44" s="44">
        <f t="shared" si="41"/>
        <v>0</v>
      </c>
      <c r="AI44" s="44">
        <f t="shared" si="42"/>
        <v>2.6486666666666672</v>
      </c>
      <c r="AJ44" s="44">
        <f t="shared" si="43"/>
        <v>2.977879472693032</v>
      </c>
      <c r="AK44" s="44">
        <f t="shared" si="44"/>
        <v>0.4339623352165734</v>
      </c>
      <c r="AL44" s="90">
        <f t="shared" si="45"/>
        <v>14.964218455743882</v>
      </c>
    </row>
    <row r="45" spans="1:38">
      <c r="A45" s="13">
        <v>1936</v>
      </c>
      <c r="B45" s="44">
        <v>11.5</v>
      </c>
      <c r="C45" s="44">
        <v>22.1</v>
      </c>
      <c r="D45" s="44">
        <v>3.3</v>
      </c>
      <c r="E45" s="44">
        <v>1.5</v>
      </c>
      <c r="F45" s="44">
        <v>6.8</v>
      </c>
      <c r="G45" s="70" t="s">
        <v>69</v>
      </c>
      <c r="H45" s="98">
        <v>12.9</v>
      </c>
      <c r="I45" s="44"/>
      <c r="J45" s="44">
        <v>19.399999999999999</v>
      </c>
      <c r="K45" s="44">
        <v>19.7</v>
      </c>
      <c r="L45" s="44">
        <f t="shared" si="23"/>
        <v>2.7999999999999972</v>
      </c>
      <c r="M45" s="25">
        <v>758</v>
      </c>
      <c r="N45" s="25">
        <f t="shared" si="24"/>
        <v>87.17</v>
      </c>
      <c r="O45" s="25">
        <f t="shared" si="25"/>
        <v>167.518</v>
      </c>
      <c r="P45" s="25">
        <f t="shared" si="26"/>
        <v>25.013999999999999</v>
      </c>
      <c r="Q45" s="25">
        <f t="shared" si="27"/>
        <v>11.37</v>
      </c>
      <c r="R45" s="25">
        <f t="shared" si="28"/>
        <v>51.543999999999997</v>
      </c>
      <c r="S45" s="44"/>
      <c r="T45" s="25">
        <f t="shared" si="29"/>
        <v>97.782000000000011</v>
      </c>
      <c r="U45" s="25">
        <f t="shared" si="30"/>
        <v>0</v>
      </c>
      <c r="V45" s="25">
        <f t="shared" si="31"/>
        <v>147.05199999999999</v>
      </c>
      <c r="W45" s="25">
        <f t="shared" si="32"/>
        <v>149.32599999999999</v>
      </c>
      <c r="X45" s="25">
        <f t="shared" si="33"/>
        <v>21.223999999999979</v>
      </c>
      <c r="Y45" s="26">
        <v>5014.0714779372802</v>
      </c>
      <c r="Z45" s="26">
        <v>4807</v>
      </c>
      <c r="AA45" s="44">
        <f t="shared" si="34"/>
        <v>1.8133971291866029</v>
      </c>
      <c r="AB45" s="44">
        <f t="shared" si="35"/>
        <v>3.484876222175993</v>
      </c>
      <c r="AC45" s="44">
        <f t="shared" si="36"/>
        <v>0.52036613272311216</v>
      </c>
      <c r="AD45" s="44">
        <f t="shared" si="37"/>
        <v>0.23653006032868734</v>
      </c>
      <c r="AE45" s="44">
        <f t="shared" si="38"/>
        <v>1.0722696068233826</v>
      </c>
      <c r="AF45" s="44">
        <f t="shared" si="39"/>
        <v>0</v>
      </c>
      <c r="AG45" s="44">
        <f t="shared" si="40"/>
        <v>2.0341585188267111</v>
      </c>
      <c r="AH45" s="44">
        <f t="shared" si="41"/>
        <v>0</v>
      </c>
      <c r="AI45" s="44">
        <f t="shared" si="42"/>
        <v>3.059122113584356</v>
      </c>
      <c r="AJ45" s="44">
        <f t="shared" si="43"/>
        <v>3.1064281256500932</v>
      </c>
      <c r="AK45" s="44">
        <f t="shared" si="44"/>
        <v>0.44152277928021588</v>
      </c>
      <c r="AL45" s="90">
        <f t="shared" si="45"/>
        <v>15.768670688579153</v>
      </c>
    </row>
    <row r="46" spans="1:38">
      <c r="A46" s="13">
        <v>1935</v>
      </c>
      <c r="B46" s="44">
        <v>10.7</v>
      </c>
      <c r="C46" s="44">
        <v>23</v>
      </c>
      <c r="D46" s="44">
        <v>3.2</v>
      </c>
      <c r="E46" s="44">
        <v>3.9</v>
      </c>
      <c r="F46" s="44">
        <v>6.9</v>
      </c>
      <c r="G46" s="70" t="s">
        <v>69</v>
      </c>
      <c r="H46" s="98">
        <v>13.7</v>
      </c>
      <c r="I46" s="44"/>
      <c r="J46" s="44">
        <v>17.899999999999999</v>
      </c>
      <c r="K46" s="44">
        <v>18</v>
      </c>
      <c r="L46" s="44">
        <f t="shared" si="23"/>
        <v>2.6999999999999886</v>
      </c>
      <c r="M46" s="25">
        <v>809.2</v>
      </c>
      <c r="N46" s="25">
        <f t="shared" si="24"/>
        <v>86.584400000000002</v>
      </c>
      <c r="O46" s="25">
        <f t="shared" si="25"/>
        <v>186.11600000000001</v>
      </c>
      <c r="P46" s="25">
        <f t="shared" si="26"/>
        <v>25.894400000000005</v>
      </c>
      <c r="Q46" s="25">
        <f t="shared" si="27"/>
        <v>31.558800000000002</v>
      </c>
      <c r="R46" s="25">
        <f t="shared" si="28"/>
        <v>55.834800000000001</v>
      </c>
      <c r="S46" s="44"/>
      <c r="T46" s="25">
        <f t="shared" si="29"/>
        <v>110.86040000000001</v>
      </c>
      <c r="U46" s="25">
        <f t="shared" si="30"/>
        <v>0</v>
      </c>
      <c r="V46" s="25">
        <f t="shared" si="31"/>
        <v>144.8468</v>
      </c>
      <c r="W46" s="25">
        <f t="shared" si="32"/>
        <v>145.65600000000001</v>
      </c>
      <c r="X46" s="25">
        <f t="shared" si="33"/>
        <v>21.848399999999909</v>
      </c>
      <c r="Y46" s="26">
        <v>4954.1290693013198</v>
      </c>
      <c r="Z46" s="26">
        <v>4682</v>
      </c>
      <c r="AA46" s="44">
        <f t="shared" si="34"/>
        <v>1.8493037163605297</v>
      </c>
      <c r="AB46" s="44">
        <f t="shared" si="35"/>
        <v>3.9751388295600174</v>
      </c>
      <c r="AC46" s="44">
        <f t="shared" si="36"/>
        <v>0.55306279367791555</v>
      </c>
      <c r="AD46" s="44">
        <f t="shared" si="37"/>
        <v>0.67404527979495943</v>
      </c>
      <c r="AE46" s="44">
        <f t="shared" si="38"/>
        <v>1.1925416488680052</v>
      </c>
      <c r="AF46" s="44">
        <f t="shared" si="39"/>
        <v>0</v>
      </c>
      <c r="AG46" s="44">
        <f t="shared" si="40"/>
        <v>2.3678000854335757</v>
      </c>
      <c r="AH46" s="44">
        <f t="shared" si="41"/>
        <v>0</v>
      </c>
      <c r="AI46" s="44">
        <f t="shared" si="42"/>
        <v>3.0936950021358394</v>
      </c>
      <c r="AJ46" s="44">
        <f t="shared" si="43"/>
        <v>3.1109782144382745</v>
      </c>
      <c r="AK46" s="44">
        <f t="shared" si="44"/>
        <v>0.46664673216573921</v>
      </c>
      <c r="AL46" s="90">
        <f t="shared" si="45"/>
        <v>17.283212302434858</v>
      </c>
    </row>
    <row r="47" spans="1:38">
      <c r="A47" s="13">
        <v>1934</v>
      </c>
      <c r="B47" s="44">
        <v>11.1</v>
      </c>
      <c r="C47" s="44">
        <v>18.600000000000001</v>
      </c>
      <c r="D47" s="44">
        <v>3.3</v>
      </c>
      <c r="E47" s="44">
        <v>3.4</v>
      </c>
      <c r="F47" s="44">
        <v>11</v>
      </c>
      <c r="G47" s="70" t="s">
        <v>69</v>
      </c>
      <c r="H47" s="98">
        <v>13.4</v>
      </c>
      <c r="I47" s="44"/>
      <c r="J47" s="44">
        <v>19.100000000000001</v>
      </c>
      <c r="K47" s="44">
        <v>19.100000000000001</v>
      </c>
      <c r="L47" s="44">
        <f t="shared" si="23"/>
        <v>1</v>
      </c>
      <c r="M47" s="25">
        <v>773.8</v>
      </c>
      <c r="N47" s="25">
        <f t="shared" si="24"/>
        <v>85.891799999999989</v>
      </c>
      <c r="O47" s="25">
        <f t="shared" si="25"/>
        <v>143.92680000000001</v>
      </c>
      <c r="P47" s="25">
        <f t="shared" si="26"/>
        <v>25.535399999999996</v>
      </c>
      <c r="Q47" s="25">
        <f t="shared" si="27"/>
        <v>26.309199999999997</v>
      </c>
      <c r="R47" s="25">
        <f t="shared" si="28"/>
        <v>85.117999999999995</v>
      </c>
      <c r="S47" s="44"/>
      <c r="T47" s="25">
        <f t="shared" si="29"/>
        <v>103.6892</v>
      </c>
      <c r="U47" s="25">
        <f t="shared" si="30"/>
        <v>0</v>
      </c>
      <c r="V47" s="25">
        <f t="shared" si="31"/>
        <v>147.79579999999999</v>
      </c>
      <c r="W47" s="25">
        <f t="shared" si="32"/>
        <v>147.79579999999999</v>
      </c>
      <c r="X47" s="25">
        <f t="shared" si="33"/>
        <v>7.7379999999999995</v>
      </c>
      <c r="Y47" s="26">
        <v>5072.9038419688604</v>
      </c>
      <c r="Z47" s="26">
        <v>4754</v>
      </c>
      <c r="AA47" s="44">
        <f t="shared" si="34"/>
        <v>1.8067269667648294</v>
      </c>
      <c r="AB47" s="44">
        <f t="shared" si="35"/>
        <v>3.0274884307951204</v>
      </c>
      <c r="AC47" s="44">
        <f t="shared" si="36"/>
        <v>0.53713504417332758</v>
      </c>
      <c r="AD47" s="44">
        <f t="shared" si="37"/>
        <v>0.55341186369373152</v>
      </c>
      <c r="AE47" s="44">
        <f t="shared" si="38"/>
        <v>1.7904501472444256</v>
      </c>
      <c r="AF47" s="44">
        <f t="shared" si="39"/>
        <v>0</v>
      </c>
      <c r="AG47" s="44">
        <f t="shared" si="40"/>
        <v>2.1810938157341186</v>
      </c>
      <c r="AH47" s="44">
        <f t="shared" si="41"/>
        <v>0</v>
      </c>
      <c r="AI47" s="44">
        <f t="shared" si="42"/>
        <v>3.1088725283971388</v>
      </c>
      <c r="AJ47" s="44">
        <f t="shared" si="43"/>
        <v>3.1088725283971388</v>
      </c>
      <c r="AK47" s="44">
        <f t="shared" si="44"/>
        <v>0.16276819520403871</v>
      </c>
      <c r="AL47" s="90">
        <f t="shared" si="45"/>
        <v>16.276819520403869</v>
      </c>
    </row>
    <row r="48" spans="1:38">
      <c r="A48" s="13">
        <v>1933</v>
      </c>
      <c r="B48" s="44">
        <v>8.6</v>
      </c>
      <c r="C48" s="44">
        <v>20.3</v>
      </c>
      <c r="D48" s="44">
        <v>2.6</v>
      </c>
      <c r="E48" s="44">
        <v>1</v>
      </c>
      <c r="F48" s="44">
        <v>8.3000000000000007</v>
      </c>
      <c r="G48" s="70" t="s">
        <v>69</v>
      </c>
      <c r="H48" s="98">
        <v>5.4</v>
      </c>
      <c r="I48" s="44"/>
      <c r="J48" s="44">
        <v>15.2</v>
      </c>
      <c r="K48" s="44">
        <v>37.700000000000003</v>
      </c>
      <c r="L48" s="44">
        <f t="shared" si="23"/>
        <v>0.90000000000000568</v>
      </c>
      <c r="M48" s="25">
        <v>1022.8</v>
      </c>
      <c r="N48" s="25">
        <f t="shared" si="24"/>
        <v>87.960800000000006</v>
      </c>
      <c r="O48" s="25">
        <f t="shared" si="25"/>
        <v>207.6284</v>
      </c>
      <c r="P48" s="25">
        <f t="shared" si="26"/>
        <v>26.592799999999997</v>
      </c>
      <c r="Q48" s="25">
        <f t="shared" si="27"/>
        <v>10.228</v>
      </c>
      <c r="R48" s="25">
        <f t="shared" si="28"/>
        <v>84.892399999999995</v>
      </c>
      <c r="S48" s="44"/>
      <c r="T48" s="25">
        <f t="shared" si="29"/>
        <v>55.231200000000001</v>
      </c>
      <c r="U48" s="25">
        <f t="shared" si="30"/>
        <v>0</v>
      </c>
      <c r="V48" s="25">
        <f t="shared" si="31"/>
        <v>155.46559999999999</v>
      </c>
      <c r="W48" s="25">
        <f t="shared" si="32"/>
        <v>385.59559999999999</v>
      </c>
      <c r="X48" s="25">
        <f t="shared" si="33"/>
        <v>9.2052000000000582</v>
      </c>
      <c r="Y48" s="26">
        <v>5052.9230390902103</v>
      </c>
      <c r="Z48" s="26">
        <v>4779</v>
      </c>
      <c r="AA48" s="44">
        <f t="shared" si="34"/>
        <v>1.8405691567273488</v>
      </c>
      <c r="AB48" s="44">
        <f t="shared" si="35"/>
        <v>4.3445992885540905</v>
      </c>
      <c r="AC48" s="44">
        <f t="shared" si="36"/>
        <v>0.55645114040594257</v>
      </c>
      <c r="AD48" s="44">
        <f t="shared" si="37"/>
        <v>0.21401966938690101</v>
      </c>
      <c r="AE48" s="44">
        <f t="shared" si="38"/>
        <v>1.7763632559112785</v>
      </c>
      <c r="AF48" s="44">
        <f t="shared" si="39"/>
        <v>0</v>
      </c>
      <c r="AG48" s="44">
        <f t="shared" si="40"/>
        <v>1.1557062146892656</v>
      </c>
      <c r="AH48" s="44">
        <f t="shared" si="41"/>
        <v>0</v>
      </c>
      <c r="AI48" s="44">
        <f t="shared" si="42"/>
        <v>3.2530989746808956</v>
      </c>
      <c r="AJ48" s="44">
        <f t="shared" si="43"/>
        <v>8.068541535886169</v>
      </c>
      <c r="AK48" s="44">
        <f t="shared" si="44"/>
        <v>0.19261770244821214</v>
      </c>
      <c r="AL48" s="90">
        <f t="shared" si="45"/>
        <v>21.401966938690105</v>
      </c>
    </row>
    <row r="49" spans="1:38">
      <c r="A49" s="13">
        <v>1932</v>
      </c>
      <c r="B49" s="44">
        <v>8.6</v>
      </c>
      <c r="C49" s="44">
        <v>19.399999999999999</v>
      </c>
      <c r="D49" s="44">
        <v>2.6</v>
      </c>
      <c r="E49" s="44">
        <v>3</v>
      </c>
      <c r="F49" s="44">
        <v>9.1999999999999993</v>
      </c>
      <c r="G49" s="70" t="s">
        <v>69</v>
      </c>
      <c r="H49" s="98">
        <v>5.6</v>
      </c>
      <c r="I49" s="44"/>
      <c r="J49" s="44">
        <v>15</v>
      </c>
      <c r="K49" s="44">
        <v>35.5</v>
      </c>
      <c r="L49" s="44">
        <f t="shared" si="23"/>
        <v>1.0999999999999943</v>
      </c>
      <c r="M49" s="25">
        <v>1078.9000000000001</v>
      </c>
      <c r="N49" s="25">
        <f t="shared" si="24"/>
        <v>92.78540000000001</v>
      </c>
      <c r="O49" s="25">
        <f t="shared" si="25"/>
        <v>209.3066</v>
      </c>
      <c r="P49" s="25">
        <f t="shared" si="26"/>
        <v>28.051400000000005</v>
      </c>
      <c r="Q49" s="25">
        <f t="shared" si="27"/>
        <v>32.367000000000004</v>
      </c>
      <c r="R49" s="25">
        <f t="shared" si="28"/>
        <v>99.258799999999994</v>
      </c>
      <c r="S49" s="44"/>
      <c r="T49" s="25">
        <f t="shared" si="29"/>
        <v>60.418399999999998</v>
      </c>
      <c r="U49" s="25">
        <f t="shared" si="30"/>
        <v>0</v>
      </c>
      <c r="V49" s="25">
        <f t="shared" si="31"/>
        <v>161.83500000000001</v>
      </c>
      <c r="W49" s="25">
        <f t="shared" si="32"/>
        <v>383.00950000000006</v>
      </c>
      <c r="X49" s="25">
        <f t="shared" si="33"/>
        <v>11.86789999999994</v>
      </c>
      <c r="Y49" s="26">
        <v>5171.6978117577501</v>
      </c>
      <c r="Z49" s="26">
        <v>4928</v>
      </c>
      <c r="AA49" s="44">
        <f t="shared" si="34"/>
        <v>1.882820616883117</v>
      </c>
      <c r="AB49" s="44">
        <f t="shared" si="35"/>
        <v>4.2472930194805194</v>
      </c>
      <c r="AC49" s="44">
        <f t="shared" si="36"/>
        <v>0.56922483766233778</v>
      </c>
      <c r="AD49" s="44">
        <f t="shared" si="37"/>
        <v>0.65679788961038965</v>
      </c>
      <c r="AE49" s="44">
        <f t="shared" si="38"/>
        <v>2.0141801948051947</v>
      </c>
      <c r="AF49" s="44">
        <f t="shared" si="39"/>
        <v>0</v>
      </c>
      <c r="AG49" s="44">
        <f t="shared" si="40"/>
        <v>1.2260227272727273</v>
      </c>
      <c r="AH49" s="44">
        <f t="shared" si="41"/>
        <v>0</v>
      </c>
      <c r="AI49" s="44">
        <f t="shared" si="42"/>
        <v>3.283989448051948</v>
      </c>
      <c r="AJ49" s="44">
        <f t="shared" si="43"/>
        <v>7.7721083603896108</v>
      </c>
      <c r="AK49" s="44">
        <f t="shared" si="44"/>
        <v>0.24082589285714165</v>
      </c>
      <c r="AL49" s="90">
        <f t="shared" si="45"/>
        <v>21.893262987012985</v>
      </c>
    </row>
    <row r="50" spans="1:38">
      <c r="A50" s="13">
        <v>1931</v>
      </c>
      <c r="B50" s="44">
        <v>11.9</v>
      </c>
      <c r="C50" s="44">
        <v>24.4</v>
      </c>
      <c r="D50" s="44">
        <v>3.5</v>
      </c>
      <c r="E50" s="44">
        <v>2.8</v>
      </c>
      <c r="F50" s="44">
        <v>14.9</v>
      </c>
      <c r="G50" s="70" t="s">
        <v>69</v>
      </c>
      <c r="H50" s="98">
        <v>9.1999999999999993</v>
      </c>
      <c r="I50" s="44"/>
      <c r="J50" s="44">
        <v>19.600000000000001</v>
      </c>
      <c r="K50" s="44">
        <v>12.5</v>
      </c>
      <c r="L50" s="44">
        <f t="shared" si="23"/>
        <v>1.2000000000000171</v>
      </c>
      <c r="M50" s="25">
        <v>838.8</v>
      </c>
      <c r="N50" s="25">
        <f t="shared" si="24"/>
        <v>99.8172</v>
      </c>
      <c r="O50" s="25">
        <f t="shared" si="25"/>
        <v>204.66719999999998</v>
      </c>
      <c r="P50" s="25">
        <f t="shared" si="26"/>
        <v>29.357999999999997</v>
      </c>
      <c r="Q50" s="25">
        <f t="shared" si="27"/>
        <v>23.4864</v>
      </c>
      <c r="R50" s="25">
        <f t="shared" si="28"/>
        <v>124.98119999999999</v>
      </c>
      <c r="S50" s="44"/>
      <c r="T50" s="25">
        <f t="shared" si="29"/>
        <v>77.169599999999988</v>
      </c>
      <c r="U50" s="25">
        <f t="shared" si="30"/>
        <v>0</v>
      </c>
      <c r="V50" s="25">
        <f t="shared" si="31"/>
        <v>164.40479999999999</v>
      </c>
      <c r="W50" s="25">
        <f t="shared" si="32"/>
        <v>104.85</v>
      </c>
      <c r="X50" s="25">
        <f t="shared" si="33"/>
        <v>10.065600000000142</v>
      </c>
      <c r="Y50" s="26">
        <v>5682.3183297677497</v>
      </c>
      <c r="Z50" s="26">
        <v>5490</v>
      </c>
      <c r="AA50" s="44">
        <f t="shared" si="34"/>
        <v>1.8181639344262295</v>
      </c>
      <c r="AB50" s="44">
        <f t="shared" si="35"/>
        <v>3.7279999999999998</v>
      </c>
      <c r="AC50" s="44">
        <f t="shared" si="36"/>
        <v>0.53475409836065568</v>
      </c>
      <c r="AD50" s="44">
        <f t="shared" si="37"/>
        <v>0.42780327868852458</v>
      </c>
      <c r="AE50" s="44">
        <f t="shared" si="38"/>
        <v>2.2765245901639344</v>
      </c>
      <c r="AF50" s="44">
        <f t="shared" si="39"/>
        <v>0</v>
      </c>
      <c r="AG50" s="44">
        <f t="shared" si="40"/>
        <v>1.405639344262295</v>
      </c>
      <c r="AH50" s="44">
        <f t="shared" si="41"/>
        <v>0</v>
      </c>
      <c r="AI50" s="44">
        <f t="shared" si="42"/>
        <v>2.994622950819672</v>
      </c>
      <c r="AJ50" s="44">
        <f t="shared" si="43"/>
        <v>1.9098360655737705</v>
      </c>
      <c r="AK50" s="44">
        <f t="shared" si="44"/>
        <v>0.18334426229508455</v>
      </c>
      <c r="AL50" s="90">
        <f t="shared" si="45"/>
        <v>15.278688524590168</v>
      </c>
    </row>
    <row r="51" spans="1:38">
      <c r="A51" s="13">
        <v>1930</v>
      </c>
      <c r="B51" s="44">
        <v>14</v>
      </c>
      <c r="C51" s="44">
        <v>15.8</v>
      </c>
      <c r="D51" s="44">
        <v>4</v>
      </c>
      <c r="E51" s="44">
        <v>3.2</v>
      </c>
      <c r="F51" s="44">
        <v>16.100000000000001</v>
      </c>
      <c r="G51" s="70" t="s">
        <v>69</v>
      </c>
      <c r="H51" s="98">
        <v>10.8</v>
      </c>
      <c r="I51" s="44"/>
      <c r="J51" s="44">
        <v>22.1</v>
      </c>
      <c r="K51" s="44">
        <v>12.5</v>
      </c>
      <c r="L51" s="44">
        <f t="shared" si="23"/>
        <v>1.5</v>
      </c>
      <c r="M51" s="25">
        <v>720.6</v>
      </c>
      <c r="N51" s="25">
        <f t="shared" si="24"/>
        <v>100.884</v>
      </c>
      <c r="O51" s="25">
        <f t="shared" si="25"/>
        <v>113.85480000000001</v>
      </c>
      <c r="P51" s="25">
        <f t="shared" si="26"/>
        <v>28.824000000000002</v>
      </c>
      <c r="Q51" s="25">
        <f t="shared" si="27"/>
        <v>23.059200000000001</v>
      </c>
      <c r="R51" s="25">
        <f t="shared" si="28"/>
        <v>116.01660000000001</v>
      </c>
      <c r="S51" s="44"/>
      <c r="T51" s="25">
        <f t="shared" si="29"/>
        <v>77.82480000000001</v>
      </c>
      <c r="U51" s="25">
        <f t="shared" si="30"/>
        <v>0</v>
      </c>
      <c r="V51" s="25">
        <f t="shared" si="31"/>
        <v>159.25260000000003</v>
      </c>
      <c r="W51" s="25">
        <f t="shared" si="32"/>
        <v>90.075000000000003</v>
      </c>
      <c r="X51" s="25">
        <f t="shared" si="33"/>
        <v>10.809000000000001</v>
      </c>
      <c r="Y51" s="26">
        <v>6280.63237152294</v>
      </c>
      <c r="Z51" s="26">
        <v>6237</v>
      </c>
      <c r="AA51" s="44">
        <f t="shared" si="34"/>
        <v>1.6175084175084173</v>
      </c>
      <c r="AB51" s="44">
        <f t="shared" si="35"/>
        <v>1.8254737854737857</v>
      </c>
      <c r="AC51" s="44">
        <f t="shared" si="36"/>
        <v>0.46214526214526214</v>
      </c>
      <c r="AD51" s="44">
        <f t="shared" si="37"/>
        <v>0.36971620971620972</v>
      </c>
      <c r="AE51" s="44">
        <f t="shared" si="38"/>
        <v>1.8601346801346803</v>
      </c>
      <c r="AF51" s="44">
        <f t="shared" si="39"/>
        <v>0</v>
      </c>
      <c r="AG51" s="44">
        <f t="shared" si="40"/>
        <v>1.2477922077922081</v>
      </c>
      <c r="AH51" s="44">
        <f t="shared" si="41"/>
        <v>0</v>
      </c>
      <c r="AI51" s="44">
        <f t="shared" si="42"/>
        <v>2.5533525733525737</v>
      </c>
      <c r="AJ51" s="44">
        <f t="shared" si="43"/>
        <v>1.4442039442039443</v>
      </c>
      <c r="AK51" s="44">
        <f t="shared" si="44"/>
        <v>0.17330447330447332</v>
      </c>
      <c r="AL51" s="90">
        <f t="shared" si="45"/>
        <v>11.553631553631554</v>
      </c>
    </row>
    <row r="52" spans="1:38">
      <c r="A52" s="13">
        <v>1929</v>
      </c>
      <c r="B52" s="44">
        <v>11.8</v>
      </c>
      <c r="C52" s="44">
        <v>16.100000000000001</v>
      </c>
      <c r="D52" s="44">
        <v>3.5</v>
      </c>
      <c r="E52" s="44">
        <v>2.6</v>
      </c>
      <c r="F52" s="44">
        <v>11.9</v>
      </c>
      <c r="G52" s="70" t="s">
        <v>69</v>
      </c>
      <c r="H52" s="98">
        <v>9.9</v>
      </c>
      <c r="I52" s="44"/>
      <c r="J52" s="44">
        <v>18.899999999999999</v>
      </c>
      <c r="K52" s="44">
        <v>24.2</v>
      </c>
      <c r="L52" s="44">
        <f t="shared" si="23"/>
        <v>1.1000000000000085</v>
      </c>
      <c r="M52" s="25">
        <v>810.5</v>
      </c>
      <c r="N52" s="25">
        <f t="shared" si="24"/>
        <v>95.63900000000001</v>
      </c>
      <c r="O52" s="25">
        <f t="shared" si="25"/>
        <v>130.4905</v>
      </c>
      <c r="P52" s="25">
        <f t="shared" si="26"/>
        <v>28.3675</v>
      </c>
      <c r="Q52" s="25">
        <f t="shared" si="27"/>
        <v>21.073</v>
      </c>
      <c r="R52" s="25">
        <f t="shared" si="28"/>
        <v>96.4495</v>
      </c>
      <c r="S52" s="44"/>
      <c r="T52" s="25">
        <f t="shared" si="29"/>
        <v>80.239500000000007</v>
      </c>
      <c r="U52" s="25">
        <f t="shared" si="30"/>
        <v>0</v>
      </c>
      <c r="V52" s="25">
        <f t="shared" si="31"/>
        <v>153.18449999999999</v>
      </c>
      <c r="W52" s="25">
        <f t="shared" si="32"/>
        <v>196.14099999999999</v>
      </c>
      <c r="X52" s="25">
        <f t="shared" si="33"/>
        <v>8.915500000000069</v>
      </c>
      <c r="Y52" s="26">
        <v>6573.6841470765003</v>
      </c>
      <c r="Z52" s="26">
        <v>6496</v>
      </c>
      <c r="AA52" s="44">
        <f t="shared" si="34"/>
        <v>1.4722752463054189</v>
      </c>
      <c r="AB52" s="44">
        <f t="shared" si="35"/>
        <v>2.0087823275862067</v>
      </c>
      <c r="AC52" s="44">
        <f t="shared" si="36"/>
        <v>0.43669181034482757</v>
      </c>
      <c r="AD52" s="44">
        <f t="shared" si="37"/>
        <v>0.32439963054187193</v>
      </c>
      <c r="AE52" s="44">
        <f t="shared" si="38"/>
        <v>1.4847521551724139</v>
      </c>
      <c r="AF52" s="44">
        <f t="shared" si="39"/>
        <v>0</v>
      </c>
      <c r="AG52" s="44">
        <f t="shared" si="40"/>
        <v>1.2352139778325124</v>
      </c>
      <c r="AH52" s="44">
        <f t="shared" si="41"/>
        <v>0</v>
      </c>
      <c r="AI52" s="44">
        <f t="shared" si="42"/>
        <v>2.3581357758620687</v>
      </c>
      <c r="AJ52" s="44">
        <f t="shared" si="43"/>
        <v>3.0194119458128075</v>
      </c>
      <c r="AK52" s="44">
        <f t="shared" si="44"/>
        <v>0.13724599753694688</v>
      </c>
      <c r="AL52" s="90">
        <f t="shared" si="45"/>
        <v>12.476908866995075</v>
      </c>
    </row>
    <row r="53" spans="1:38">
      <c r="A53" s="13">
        <v>1928</v>
      </c>
      <c r="B53" s="44">
        <v>12.4</v>
      </c>
      <c r="C53" s="44">
        <v>17.899999999999999</v>
      </c>
      <c r="D53" s="44">
        <v>3.5</v>
      </c>
      <c r="E53" s="44">
        <v>2.9</v>
      </c>
      <c r="F53" s="44">
        <v>7.4</v>
      </c>
      <c r="G53" s="70" t="s">
        <v>69</v>
      </c>
      <c r="H53" s="98">
        <v>9.6</v>
      </c>
      <c r="I53" s="44"/>
      <c r="J53" s="44">
        <v>19.399999999999999</v>
      </c>
      <c r="K53" s="44">
        <v>25.5</v>
      </c>
      <c r="L53" s="44">
        <f t="shared" si="23"/>
        <v>1.4000000000000057</v>
      </c>
      <c r="M53" s="25">
        <v>754.8</v>
      </c>
      <c r="N53" s="25">
        <f t="shared" si="24"/>
        <v>93.595200000000006</v>
      </c>
      <c r="O53" s="25">
        <f t="shared" si="25"/>
        <v>135.10919999999999</v>
      </c>
      <c r="P53" s="25">
        <f t="shared" si="26"/>
        <v>26.417999999999996</v>
      </c>
      <c r="Q53" s="25">
        <f t="shared" si="27"/>
        <v>21.889199999999995</v>
      </c>
      <c r="R53" s="25">
        <f t="shared" si="28"/>
        <v>55.855199999999996</v>
      </c>
      <c r="S53" s="44"/>
      <c r="T53" s="25">
        <f t="shared" si="29"/>
        <v>72.460799999999992</v>
      </c>
      <c r="U53" s="25">
        <f t="shared" si="30"/>
        <v>0</v>
      </c>
      <c r="V53" s="25">
        <f t="shared" si="31"/>
        <v>146.43119999999996</v>
      </c>
      <c r="W53" s="25">
        <f t="shared" si="32"/>
        <v>192.47399999999999</v>
      </c>
      <c r="X53" s="25">
        <f t="shared" si="33"/>
        <v>10.567200000000041</v>
      </c>
      <c r="Y53" s="26">
        <v>6317.2638434671298</v>
      </c>
      <c r="Z53" s="26">
        <v>6358</v>
      </c>
      <c r="AA53" s="44">
        <f t="shared" si="34"/>
        <v>1.4720855614973263</v>
      </c>
      <c r="AB53" s="44">
        <f t="shared" si="35"/>
        <v>2.125026737967914</v>
      </c>
      <c r="AC53" s="44">
        <f t="shared" si="36"/>
        <v>0.41550802139037429</v>
      </c>
      <c r="AD53" s="44">
        <f t="shared" si="37"/>
        <v>0.34427807486631012</v>
      </c>
      <c r="AE53" s="44">
        <f t="shared" si="38"/>
        <v>0.87850267379679137</v>
      </c>
      <c r="AF53" s="44">
        <f t="shared" si="39"/>
        <v>0</v>
      </c>
      <c r="AG53" s="44">
        <f t="shared" si="40"/>
        <v>1.1396791443850265</v>
      </c>
      <c r="AH53" s="44">
        <f t="shared" si="41"/>
        <v>0</v>
      </c>
      <c r="AI53" s="44">
        <f t="shared" si="42"/>
        <v>2.3031016042780741</v>
      </c>
      <c r="AJ53" s="44">
        <f t="shared" si="43"/>
        <v>3.0272727272727269</v>
      </c>
      <c r="AK53" s="44">
        <f t="shared" si="44"/>
        <v>0.16620320855615037</v>
      </c>
      <c r="AL53" s="90">
        <f t="shared" si="45"/>
        <v>11.871657754010693</v>
      </c>
    </row>
    <row r="54" spans="1:38">
      <c r="A54" s="13">
        <v>1927</v>
      </c>
      <c r="B54" s="44">
        <v>15.8</v>
      </c>
      <c r="C54" s="44">
        <v>15.9</v>
      </c>
      <c r="D54" s="44">
        <v>4.4000000000000004</v>
      </c>
      <c r="E54" s="44">
        <v>3.4</v>
      </c>
      <c r="F54" s="44">
        <v>7.5</v>
      </c>
      <c r="G54" s="70" t="s">
        <v>69</v>
      </c>
      <c r="H54" s="98">
        <v>11.3</v>
      </c>
      <c r="I54" s="44"/>
      <c r="J54" s="44">
        <v>24</v>
      </c>
      <c r="K54" s="44">
        <v>16.100000000000001</v>
      </c>
      <c r="L54" s="44">
        <f t="shared" si="23"/>
        <v>1.5999999999999943</v>
      </c>
      <c r="M54" s="25">
        <v>601.4</v>
      </c>
      <c r="N54" s="25">
        <f t="shared" si="24"/>
        <v>95.021200000000007</v>
      </c>
      <c r="O54" s="25">
        <f t="shared" si="25"/>
        <v>95.622600000000006</v>
      </c>
      <c r="P54" s="25">
        <f t="shared" si="26"/>
        <v>26.461600000000004</v>
      </c>
      <c r="Q54" s="25">
        <f t="shared" si="27"/>
        <v>20.447599999999998</v>
      </c>
      <c r="R54" s="25">
        <f t="shared" si="28"/>
        <v>45.104999999999997</v>
      </c>
      <c r="S54" s="44"/>
      <c r="T54" s="25">
        <f t="shared" si="29"/>
        <v>67.958200000000005</v>
      </c>
      <c r="U54" s="25">
        <f t="shared" si="30"/>
        <v>0</v>
      </c>
      <c r="V54" s="25">
        <f t="shared" si="31"/>
        <v>144.33599999999998</v>
      </c>
      <c r="W54" s="25">
        <f t="shared" si="32"/>
        <v>96.825400000000002</v>
      </c>
      <c r="X54" s="25">
        <f t="shared" si="33"/>
        <v>9.6223999999999652</v>
      </c>
      <c r="Y54" s="26">
        <v>5948.7290348164397</v>
      </c>
      <c r="Z54" s="26">
        <v>5965</v>
      </c>
      <c r="AA54" s="44">
        <f t="shared" si="34"/>
        <v>1.5929790444258174</v>
      </c>
      <c r="AB54" s="44">
        <f t="shared" si="35"/>
        <v>1.6030611902766136</v>
      </c>
      <c r="AC54" s="44">
        <f t="shared" si="36"/>
        <v>0.44361441743503777</v>
      </c>
      <c r="AD54" s="44">
        <f t="shared" si="37"/>
        <v>0.34279295892707456</v>
      </c>
      <c r="AE54" s="44">
        <f t="shared" si="38"/>
        <v>0.75616093880972335</v>
      </c>
      <c r="AF54" s="44">
        <f t="shared" si="39"/>
        <v>0</v>
      </c>
      <c r="AG54" s="44">
        <f t="shared" si="40"/>
        <v>1.1392824811399833</v>
      </c>
      <c r="AH54" s="44">
        <f t="shared" si="41"/>
        <v>0</v>
      </c>
      <c r="AI54" s="44">
        <f t="shared" si="42"/>
        <v>2.4197150041911146</v>
      </c>
      <c r="AJ54" s="44">
        <f t="shared" si="43"/>
        <v>1.6232254819782064</v>
      </c>
      <c r="AK54" s="44">
        <f t="shared" si="44"/>
        <v>0.16131433361274039</v>
      </c>
      <c r="AL54" s="90">
        <f t="shared" si="45"/>
        <v>10.08214585079631</v>
      </c>
    </row>
    <row r="55" spans="1:38">
      <c r="A55" s="13">
        <v>1926</v>
      </c>
      <c r="B55" s="44">
        <v>14.4</v>
      </c>
      <c r="C55" s="44">
        <v>13</v>
      </c>
      <c r="D55" s="44">
        <v>3.9</v>
      </c>
      <c r="E55" s="44">
        <v>3.1</v>
      </c>
      <c r="F55" s="44">
        <v>14.3</v>
      </c>
      <c r="G55" s="70" t="s">
        <v>69</v>
      </c>
      <c r="H55" s="98">
        <v>9.9</v>
      </c>
      <c r="I55" s="44"/>
      <c r="J55" s="44">
        <v>20.9</v>
      </c>
      <c r="K55" s="44">
        <v>19.100000000000001</v>
      </c>
      <c r="L55" s="44">
        <f t="shared" si="23"/>
        <v>1.4000000000000057</v>
      </c>
      <c r="M55" s="25">
        <v>688.5</v>
      </c>
      <c r="N55" s="25">
        <f t="shared" si="24"/>
        <v>99.143999999999991</v>
      </c>
      <c r="O55" s="25">
        <f t="shared" si="25"/>
        <v>89.504999999999995</v>
      </c>
      <c r="P55" s="25">
        <f t="shared" si="26"/>
        <v>26.851500000000001</v>
      </c>
      <c r="Q55" s="25">
        <f t="shared" si="27"/>
        <v>21.343499999999999</v>
      </c>
      <c r="R55" s="25">
        <f t="shared" si="28"/>
        <v>98.455500000000015</v>
      </c>
      <c r="S55" s="44"/>
      <c r="T55" s="25">
        <f t="shared" si="29"/>
        <v>68.161500000000004</v>
      </c>
      <c r="U55" s="25">
        <f t="shared" si="30"/>
        <v>0</v>
      </c>
      <c r="V55" s="25">
        <f t="shared" si="31"/>
        <v>143.8965</v>
      </c>
      <c r="W55" s="25">
        <f t="shared" si="32"/>
        <v>131.5035</v>
      </c>
      <c r="X55" s="25">
        <f t="shared" si="33"/>
        <v>9.6390000000000402</v>
      </c>
      <c r="Y55" s="26">
        <v>5816.6337268964598</v>
      </c>
      <c r="Z55" s="26">
        <v>5855</v>
      </c>
      <c r="AA55" s="44">
        <f t="shared" si="34"/>
        <v>1.6933219470538001</v>
      </c>
      <c r="AB55" s="44">
        <f t="shared" si="35"/>
        <v>1.5286934244235697</v>
      </c>
      <c r="AC55" s="44">
        <f t="shared" si="36"/>
        <v>0.4586080273270709</v>
      </c>
      <c r="AD55" s="44">
        <f t="shared" si="37"/>
        <v>0.36453458582408199</v>
      </c>
      <c r="AE55" s="44">
        <f t="shared" si="38"/>
        <v>1.6815627668659268</v>
      </c>
      <c r="AF55" s="44">
        <f t="shared" si="39"/>
        <v>0</v>
      </c>
      <c r="AG55" s="44">
        <f t="shared" si="40"/>
        <v>1.1641588385994877</v>
      </c>
      <c r="AH55" s="44">
        <f t="shared" si="41"/>
        <v>0</v>
      </c>
      <c r="AI55" s="44">
        <f t="shared" si="42"/>
        <v>2.4576686592655848</v>
      </c>
      <c r="AJ55" s="44">
        <f t="shared" si="43"/>
        <v>2.2460034158838602</v>
      </c>
      <c r="AK55" s="44">
        <f t="shared" si="44"/>
        <v>0.16462852263023126</v>
      </c>
      <c r="AL55" s="90">
        <f t="shared" si="45"/>
        <v>11.759180187873612</v>
      </c>
    </row>
    <row r="56" spans="1:38">
      <c r="A56" s="13">
        <v>1925</v>
      </c>
      <c r="B56" s="44">
        <v>15.1</v>
      </c>
      <c r="C56" s="44">
        <v>16.8</v>
      </c>
      <c r="D56" s="44">
        <v>4</v>
      </c>
      <c r="E56" s="44">
        <v>2.9</v>
      </c>
      <c r="F56" s="44">
        <v>12.7</v>
      </c>
      <c r="G56" s="70" t="s">
        <v>69</v>
      </c>
      <c r="H56" s="98">
        <v>9.6999999999999993</v>
      </c>
      <c r="I56" s="44"/>
      <c r="J56" s="44">
        <v>21.8</v>
      </c>
      <c r="K56" s="44">
        <v>15.7</v>
      </c>
      <c r="L56" s="44">
        <f t="shared" si="23"/>
        <v>1.2999999999999972</v>
      </c>
      <c r="M56" s="25">
        <v>667.9</v>
      </c>
      <c r="N56" s="25">
        <f t="shared" si="24"/>
        <v>100.85289999999999</v>
      </c>
      <c r="O56" s="25">
        <f t="shared" si="25"/>
        <v>112.2072</v>
      </c>
      <c r="P56" s="25">
        <f t="shared" si="26"/>
        <v>26.715999999999998</v>
      </c>
      <c r="Q56" s="25">
        <f t="shared" si="27"/>
        <v>19.3691</v>
      </c>
      <c r="R56" s="25">
        <f t="shared" si="28"/>
        <v>84.823300000000003</v>
      </c>
      <c r="S56" s="44"/>
      <c r="T56" s="25">
        <f t="shared" si="29"/>
        <v>64.786299999999997</v>
      </c>
      <c r="U56" s="25">
        <f t="shared" si="30"/>
        <v>0</v>
      </c>
      <c r="V56" s="25">
        <f t="shared" si="31"/>
        <v>145.60219999999998</v>
      </c>
      <c r="W56" s="25">
        <f t="shared" si="32"/>
        <v>104.8603</v>
      </c>
      <c r="X56" s="25">
        <f t="shared" si="33"/>
        <v>8.682699999999981</v>
      </c>
      <c r="Y56" s="26">
        <v>5751.1410952386595</v>
      </c>
      <c r="Z56" s="26">
        <v>5724</v>
      </c>
      <c r="AA56" s="44">
        <f t="shared" si="34"/>
        <v>1.7619304682040529</v>
      </c>
      <c r="AB56" s="44">
        <f t="shared" si="35"/>
        <v>1.9602935010482179</v>
      </c>
      <c r="AC56" s="44">
        <f t="shared" si="36"/>
        <v>0.46673654786862334</v>
      </c>
      <c r="AD56" s="44">
        <f t="shared" si="37"/>
        <v>0.33838399720475187</v>
      </c>
      <c r="AE56" s="44">
        <f t="shared" si="38"/>
        <v>1.4818885394828791</v>
      </c>
      <c r="AF56" s="44">
        <f t="shared" si="39"/>
        <v>0</v>
      </c>
      <c r="AG56" s="44">
        <f t="shared" si="40"/>
        <v>1.1318361285814116</v>
      </c>
      <c r="AH56" s="44">
        <f t="shared" si="41"/>
        <v>0</v>
      </c>
      <c r="AI56" s="44">
        <f t="shared" si="42"/>
        <v>2.5437141858839967</v>
      </c>
      <c r="AJ56" s="44">
        <f t="shared" si="43"/>
        <v>1.8319409503843465</v>
      </c>
      <c r="AK56" s="44">
        <f t="shared" si="44"/>
        <v>0.15168937805730223</v>
      </c>
      <c r="AL56" s="90">
        <f t="shared" si="45"/>
        <v>11.668413696715582</v>
      </c>
    </row>
    <row r="57" spans="1:38">
      <c r="A57" s="13">
        <v>1924</v>
      </c>
      <c r="B57" s="44">
        <v>14.2</v>
      </c>
      <c r="C57" s="44">
        <v>17.7</v>
      </c>
      <c r="D57" s="44">
        <v>3.7</v>
      </c>
      <c r="E57" s="44">
        <v>3</v>
      </c>
      <c r="F57" s="44">
        <v>16</v>
      </c>
      <c r="G57" s="70" t="s">
        <v>69</v>
      </c>
      <c r="H57" s="98">
        <v>7</v>
      </c>
      <c r="I57" s="44"/>
      <c r="J57" s="44">
        <v>21.9</v>
      </c>
      <c r="K57" s="44">
        <v>15.1</v>
      </c>
      <c r="L57" s="44">
        <f t="shared" si="23"/>
        <v>1.4000000000000057</v>
      </c>
      <c r="M57" s="25">
        <v>702.8</v>
      </c>
      <c r="N57" s="25">
        <f t="shared" si="24"/>
        <v>99.797599999999989</v>
      </c>
      <c r="O57" s="25">
        <f t="shared" si="25"/>
        <v>124.3956</v>
      </c>
      <c r="P57" s="25">
        <f t="shared" si="26"/>
        <v>26.003600000000002</v>
      </c>
      <c r="Q57" s="25">
        <f t="shared" si="27"/>
        <v>21.083999999999996</v>
      </c>
      <c r="R57" s="25">
        <f t="shared" si="28"/>
        <v>112.44799999999999</v>
      </c>
      <c r="S57" s="44"/>
      <c r="T57" s="25">
        <f t="shared" si="29"/>
        <v>49.195999999999998</v>
      </c>
      <c r="U57" s="25">
        <f t="shared" si="30"/>
        <v>0</v>
      </c>
      <c r="V57" s="25">
        <f t="shared" si="31"/>
        <v>153.91319999999999</v>
      </c>
      <c r="W57" s="25">
        <f t="shared" si="32"/>
        <v>106.12279999999998</v>
      </c>
      <c r="X57" s="25">
        <f t="shared" si="33"/>
        <v>9.839200000000039</v>
      </c>
      <c r="Y57" s="26">
        <v>5609.0553858793601</v>
      </c>
      <c r="Z57" s="26">
        <v>5542</v>
      </c>
      <c r="AA57" s="44">
        <f t="shared" si="34"/>
        <v>1.8007506315409596</v>
      </c>
      <c r="AB57" s="44">
        <f t="shared" si="35"/>
        <v>2.2445976181883798</v>
      </c>
      <c r="AC57" s="44">
        <f t="shared" si="36"/>
        <v>0.46920967159870086</v>
      </c>
      <c r="AD57" s="44">
        <f t="shared" si="37"/>
        <v>0.38044027426921684</v>
      </c>
      <c r="AE57" s="44">
        <f t="shared" si="38"/>
        <v>2.0290147961024898</v>
      </c>
      <c r="AF57" s="44">
        <f t="shared" si="39"/>
        <v>0</v>
      </c>
      <c r="AG57" s="44">
        <f t="shared" si="40"/>
        <v>0.88769397329483934</v>
      </c>
      <c r="AH57" s="44">
        <f t="shared" si="41"/>
        <v>0</v>
      </c>
      <c r="AI57" s="44">
        <f t="shared" si="42"/>
        <v>2.7772140021652834</v>
      </c>
      <c r="AJ57" s="44">
        <f t="shared" si="43"/>
        <v>1.9148827138217248</v>
      </c>
      <c r="AK57" s="44">
        <f t="shared" si="44"/>
        <v>0.1775387946589686</v>
      </c>
      <c r="AL57" s="90">
        <f t="shared" si="45"/>
        <v>12.681342475640562</v>
      </c>
    </row>
    <row r="58" spans="1:38">
      <c r="A58" s="13">
        <v>1923</v>
      </c>
      <c r="B58" s="44">
        <v>13.2</v>
      </c>
      <c r="C58" s="44">
        <v>19.399999999999999</v>
      </c>
      <c r="D58" s="44">
        <v>3.6</v>
      </c>
      <c r="E58" s="44">
        <v>3</v>
      </c>
      <c r="F58" s="44">
        <v>14.8</v>
      </c>
      <c r="G58" s="70" t="s">
        <v>69</v>
      </c>
      <c r="H58" s="98">
        <v>9.8000000000000007</v>
      </c>
      <c r="I58" s="44"/>
      <c r="J58" s="44">
        <v>21.1</v>
      </c>
      <c r="K58" s="44">
        <v>13.5</v>
      </c>
      <c r="L58" s="44">
        <f t="shared" si="23"/>
        <v>1.5999999999999943</v>
      </c>
      <c r="M58" s="25">
        <v>770.8</v>
      </c>
      <c r="N58" s="25">
        <f t="shared" si="24"/>
        <v>101.7456</v>
      </c>
      <c r="O58" s="25">
        <f t="shared" si="25"/>
        <v>149.53519999999997</v>
      </c>
      <c r="P58" s="25">
        <f t="shared" si="26"/>
        <v>27.748800000000003</v>
      </c>
      <c r="Q58" s="25">
        <f t="shared" si="27"/>
        <v>23.123999999999995</v>
      </c>
      <c r="R58" s="25">
        <f t="shared" si="28"/>
        <v>114.0784</v>
      </c>
      <c r="S58" s="44"/>
      <c r="T58" s="25">
        <f t="shared" si="29"/>
        <v>75.538399999999996</v>
      </c>
      <c r="U58" s="25">
        <f t="shared" si="30"/>
        <v>0</v>
      </c>
      <c r="V58" s="25">
        <f t="shared" si="31"/>
        <v>162.6388</v>
      </c>
      <c r="W58" s="25">
        <f t="shared" si="32"/>
        <v>104.05799999999999</v>
      </c>
      <c r="X58" s="25">
        <f t="shared" si="33"/>
        <v>12.332799999999956</v>
      </c>
      <c r="Y58" s="26">
        <v>5397.0368664447697</v>
      </c>
      <c r="Z58" s="26">
        <v>5304</v>
      </c>
      <c r="AA58" s="44">
        <f t="shared" si="34"/>
        <v>1.9182805429864251</v>
      </c>
      <c r="AB58" s="44">
        <f t="shared" si="35"/>
        <v>2.8192911010558062</v>
      </c>
      <c r="AC58" s="44">
        <f t="shared" si="36"/>
        <v>0.52316742081447964</v>
      </c>
      <c r="AD58" s="44">
        <f t="shared" si="37"/>
        <v>0.43597285067873298</v>
      </c>
      <c r="AE58" s="44">
        <f t="shared" si="38"/>
        <v>2.1507993966817498</v>
      </c>
      <c r="AF58" s="44">
        <f t="shared" si="39"/>
        <v>0</v>
      </c>
      <c r="AG58" s="44">
        <f t="shared" si="40"/>
        <v>1.4241779788838611</v>
      </c>
      <c r="AH58" s="44">
        <f t="shared" si="41"/>
        <v>0</v>
      </c>
      <c r="AI58" s="44">
        <f t="shared" si="42"/>
        <v>3.0663423831070893</v>
      </c>
      <c r="AJ58" s="44">
        <f t="shared" si="43"/>
        <v>1.9618778280542986</v>
      </c>
      <c r="AK58" s="44">
        <f t="shared" si="44"/>
        <v>0.23251885369532346</v>
      </c>
      <c r="AL58" s="90">
        <f t="shared" si="45"/>
        <v>14.532428355957766</v>
      </c>
    </row>
    <row r="59" spans="1:38">
      <c r="A59" s="13">
        <v>1922</v>
      </c>
      <c r="B59" s="44">
        <v>10.9</v>
      </c>
      <c r="C59" s="44">
        <v>37.799999999999997</v>
      </c>
      <c r="D59" s="44">
        <v>3</v>
      </c>
      <c r="E59" s="44">
        <v>2.1</v>
      </c>
      <c r="F59" s="44">
        <v>11.8</v>
      </c>
      <c r="G59" s="70" t="s">
        <v>69</v>
      </c>
      <c r="H59" s="98">
        <v>9.6999999999999993</v>
      </c>
      <c r="I59" s="44"/>
      <c r="J59" s="44">
        <v>14.1</v>
      </c>
      <c r="K59" s="44">
        <v>9.1</v>
      </c>
      <c r="L59" s="44">
        <f t="shared" si="23"/>
        <v>1.5000000000000142</v>
      </c>
      <c r="M59" s="25">
        <v>1084.4000000000001</v>
      </c>
      <c r="N59" s="25">
        <f t="shared" si="24"/>
        <v>118.1996</v>
      </c>
      <c r="O59" s="25">
        <f t="shared" si="25"/>
        <v>409.90319999999997</v>
      </c>
      <c r="P59" s="25">
        <f t="shared" si="26"/>
        <v>32.532000000000004</v>
      </c>
      <c r="Q59" s="25">
        <f t="shared" si="27"/>
        <v>22.772400000000001</v>
      </c>
      <c r="R59" s="25">
        <f t="shared" si="28"/>
        <v>127.95920000000002</v>
      </c>
      <c r="S59" s="44"/>
      <c r="T59" s="25">
        <f t="shared" si="29"/>
        <v>105.18680000000001</v>
      </c>
      <c r="U59" s="25">
        <f t="shared" si="30"/>
        <v>0</v>
      </c>
      <c r="V59" s="25">
        <f t="shared" si="31"/>
        <v>152.90040000000002</v>
      </c>
      <c r="W59" s="25">
        <f t="shared" si="32"/>
        <v>98.680400000000006</v>
      </c>
      <c r="X59" s="25">
        <f t="shared" si="33"/>
        <v>16.266000000000155</v>
      </c>
      <c r="Y59" s="26">
        <v>5502.4911038598802</v>
      </c>
      <c r="Z59" s="26">
        <v>5380</v>
      </c>
      <c r="AA59" s="44">
        <f t="shared" si="34"/>
        <v>2.1970185873605952</v>
      </c>
      <c r="AB59" s="44">
        <f t="shared" si="35"/>
        <v>7.6190185873605945</v>
      </c>
      <c r="AC59" s="44">
        <f t="shared" si="36"/>
        <v>0.60468401486988854</v>
      </c>
      <c r="AD59" s="44">
        <f t="shared" si="37"/>
        <v>0.42327881040892196</v>
      </c>
      <c r="AE59" s="44">
        <f t="shared" si="38"/>
        <v>2.3784237918215618</v>
      </c>
      <c r="AF59" s="44">
        <f t="shared" si="39"/>
        <v>0</v>
      </c>
      <c r="AG59" s="44">
        <f t="shared" si="40"/>
        <v>1.9551449814126394</v>
      </c>
      <c r="AH59" s="44">
        <f t="shared" si="41"/>
        <v>0</v>
      </c>
      <c r="AI59" s="44">
        <f t="shared" si="42"/>
        <v>2.8420148698884762</v>
      </c>
      <c r="AJ59" s="44">
        <f t="shared" si="43"/>
        <v>1.8342081784386619</v>
      </c>
      <c r="AK59" s="44">
        <f t="shared" si="44"/>
        <v>0.3023420074349471</v>
      </c>
      <c r="AL59" s="90">
        <f t="shared" si="45"/>
        <v>20.156133828996285</v>
      </c>
    </row>
    <row r="60" spans="1:38">
      <c r="A60" s="13">
        <v>1921</v>
      </c>
      <c r="B60" s="44">
        <v>12.6</v>
      </c>
      <c r="C60" s="44">
        <v>36.299999999999997</v>
      </c>
      <c r="D60" s="44">
        <v>3.7</v>
      </c>
      <c r="E60" s="44">
        <v>7.7</v>
      </c>
      <c r="F60" s="44">
        <v>6.5</v>
      </c>
      <c r="G60" s="70" t="s">
        <v>69</v>
      </c>
      <c r="H60" s="98">
        <v>9.6</v>
      </c>
      <c r="I60" s="44"/>
      <c r="J60" s="44">
        <v>13.9</v>
      </c>
      <c r="K60" s="44">
        <v>8.3000000000000007</v>
      </c>
      <c r="L60" s="44">
        <f t="shared" si="23"/>
        <v>1.3999999999999915</v>
      </c>
      <c r="M60" s="25">
        <v>990.2</v>
      </c>
      <c r="N60" s="25">
        <f t="shared" si="24"/>
        <v>124.76520000000001</v>
      </c>
      <c r="O60" s="25">
        <f t="shared" si="25"/>
        <v>359.44260000000003</v>
      </c>
      <c r="P60" s="25">
        <f t="shared" si="26"/>
        <v>36.6374</v>
      </c>
      <c r="Q60" s="25">
        <f t="shared" si="27"/>
        <v>76.245400000000004</v>
      </c>
      <c r="R60" s="25">
        <f t="shared" si="28"/>
        <v>64.363</v>
      </c>
      <c r="S60" s="44"/>
      <c r="T60" s="25">
        <f t="shared" si="29"/>
        <v>95.059200000000004</v>
      </c>
      <c r="U60" s="25">
        <f t="shared" si="30"/>
        <v>0</v>
      </c>
      <c r="V60" s="25">
        <f t="shared" si="31"/>
        <v>137.6378</v>
      </c>
      <c r="W60" s="25">
        <f t="shared" si="32"/>
        <v>82.186600000000013</v>
      </c>
      <c r="X60" s="25">
        <f t="shared" si="33"/>
        <v>13.862799999999915</v>
      </c>
      <c r="Y60" s="26">
        <v>5803.3131916440298</v>
      </c>
      <c r="Z60" s="26">
        <v>5780</v>
      </c>
      <c r="AA60" s="44">
        <f t="shared" si="34"/>
        <v>2.1585674740484428</v>
      </c>
      <c r="AB60" s="44">
        <f t="shared" si="35"/>
        <v>6.2187301038062284</v>
      </c>
      <c r="AC60" s="44">
        <f t="shared" si="36"/>
        <v>0.63386505190311415</v>
      </c>
      <c r="AD60" s="44">
        <f t="shared" si="37"/>
        <v>1.3191245674740484</v>
      </c>
      <c r="AE60" s="44">
        <f t="shared" si="38"/>
        <v>1.1135467128027683</v>
      </c>
      <c r="AF60" s="44">
        <f t="shared" si="39"/>
        <v>0</v>
      </c>
      <c r="AG60" s="44">
        <f t="shared" si="40"/>
        <v>1.6446228373702423</v>
      </c>
      <c r="AH60" s="44">
        <f t="shared" si="41"/>
        <v>0</v>
      </c>
      <c r="AI60" s="44">
        <f t="shared" si="42"/>
        <v>2.3812768166089966</v>
      </c>
      <c r="AJ60" s="44">
        <f t="shared" si="43"/>
        <v>1.4219134948096888</v>
      </c>
      <c r="AK60" s="44">
        <f t="shared" si="44"/>
        <v>0.23984083044982554</v>
      </c>
      <c r="AL60" s="90">
        <f t="shared" si="45"/>
        <v>17.131487889273355</v>
      </c>
    </row>
    <row r="61" spans="1:38">
      <c r="A61" s="13">
        <v>1920</v>
      </c>
      <c r="B61" s="44">
        <v>15</v>
      </c>
      <c r="C61" s="44">
        <v>29.9</v>
      </c>
      <c r="D61" s="44">
        <v>4.3</v>
      </c>
      <c r="E61" s="44">
        <v>11.9</v>
      </c>
      <c r="F61" s="44">
        <v>7.7</v>
      </c>
      <c r="G61" s="70" t="s">
        <v>69</v>
      </c>
      <c r="H61" s="98">
        <v>8.3000000000000007</v>
      </c>
      <c r="I61" s="44"/>
      <c r="J61" s="44">
        <v>13.7</v>
      </c>
      <c r="K61" s="44">
        <v>7.7</v>
      </c>
      <c r="L61" s="44">
        <f t="shared" si="23"/>
        <v>1.5</v>
      </c>
      <c r="M61" s="25">
        <v>911.2</v>
      </c>
      <c r="N61" s="25">
        <f t="shared" si="24"/>
        <v>136.68</v>
      </c>
      <c r="O61" s="25">
        <f t="shared" si="25"/>
        <v>272.44880000000001</v>
      </c>
      <c r="P61" s="25">
        <f t="shared" si="26"/>
        <v>39.181599999999996</v>
      </c>
      <c r="Q61" s="25">
        <f t="shared" si="27"/>
        <v>108.4328</v>
      </c>
      <c r="R61" s="25">
        <f t="shared" si="28"/>
        <v>70.162400000000005</v>
      </c>
      <c r="S61" s="44"/>
      <c r="T61" s="25">
        <f t="shared" si="29"/>
        <v>75.629600000000011</v>
      </c>
      <c r="U61" s="25">
        <f t="shared" si="30"/>
        <v>0</v>
      </c>
      <c r="V61" s="25">
        <f t="shared" si="31"/>
        <v>124.8344</v>
      </c>
      <c r="W61" s="25">
        <f t="shared" si="32"/>
        <v>70.162400000000005</v>
      </c>
      <c r="X61" s="25">
        <f t="shared" si="33"/>
        <v>13.668000000000001</v>
      </c>
      <c r="Y61" s="99">
        <v>6352.7452524288001</v>
      </c>
      <c r="Z61" s="26">
        <v>6285</v>
      </c>
      <c r="AA61" s="44">
        <f t="shared" si="34"/>
        <v>2.1747016706443913</v>
      </c>
      <c r="AB61" s="44">
        <f t="shared" si="35"/>
        <v>4.3349053301511535</v>
      </c>
      <c r="AC61" s="44">
        <f t="shared" si="36"/>
        <v>0.62341447891805879</v>
      </c>
      <c r="AD61" s="44">
        <f t="shared" si="37"/>
        <v>1.725263325377884</v>
      </c>
      <c r="AE61" s="44">
        <f t="shared" si="38"/>
        <v>1.1163468575974544</v>
      </c>
      <c r="AF61" s="44">
        <f t="shared" si="39"/>
        <v>0</v>
      </c>
      <c r="AG61" s="44">
        <f t="shared" si="40"/>
        <v>1.2033349244232301</v>
      </c>
      <c r="AH61" s="44">
        <f t="shared" si="41"/>
        <v>0</v>
      </c>
      <c r="AI61" s="44">
        <f t="shared" si="42"/>
        <v>1.9862275258552109</v>
      </c>
      <c r="AJ61" s="44">
        <f t="shared" si="43"/>
        <v>1.1163468575974544</v>
      </c>
      <c r="AK61" s="44">
        <f t="shared" si="44"/>
        <v>0.21747016706443917</v>
      </c>
      <c r="AL61" s="90">
        <f t="shared" si="45"/>
        <v>14.498011137629277</v>
      </c>
    </row>
    <row r="62" spans="1:38">
      <c r="A62" s="13">
        <v>1919</v>
      </c>
      <c r="B62" s="44">
        <v>27.1</v>
      </c>
      <c r="C62" s="44">
        <v>20.8</v>
      </c>
      <c r="D62" s="44">
        <v>3.6</v>
      </c>
      <c r="E62" s="44">
        <v>16.399999999999999</v>
      </c>
      <c r="F62" s="44">
        <v>5.9</v>
      </c>
      <c r="G62" s="70" t="s">
        <v>69</v>
      </c>
      <c r="H62" s="98">
        <v>3.9</v>
      </c>
      <c r="I62" s="44"/>
      <c r="J62" s="44">
        <v>13.7</v>
      </c>
      <c r="K62" s="44">
        <v>7.5</v>
      </c>
      <c r="L62" s="44">
        <f t="shared" si="23"/>
        <v>1.0999999999999801</v>
      </c>
      <c r="M62" s="25">
        <v>811.2</v>
      </c>
      <c r="N62" s="25">
        <f t="shared" si="24"/>
        <v>219.83520000000004</v>
      </c>
      <c r="O62" s="25">
        <f t="shared" si="25"/>
        <v>168.72960000000003</v>
      </c>
      <c r="P62" s="25">
        <f t="shared" si="26"/>
        <v>29.203200000000002</v>
      </c>
      <c r="Q62" s="25">
        <f t="shared" si="27"/>
        <v>133.0368</v>
      </c>
      <c r="R62" s="25">
        <f t="shared" si="28"/>
        <v>47.860800000000012</v>
      </c>
      <c r="S62" s="44"/>
      <c r="T62" s="25">
        <f t="shared" si="29"/>
        <v>31.636800000000004</v>
      </c>
      <c r="U62" s="25">
        <f t="shared" si="30"/>
        <v>0</v>
      </c>
      <c r="V62" s="25">
        <f t="shared" si="31"/>
        <v>111.1344</v>
      </c>
      <c r="W62" s="25">
        <f t="shared" si="32"/>
        <v>60.84</v>
      </c>
      <c r="X62" s="25">
        <f t="shared" si="33"/>
        <v>8.9231999999998397</v>
      </c>
      <c r="Y62" s="99">
        <v>5626.9095624647698</v>
      </c>
      <c r="Z62" s="26">
        <v>5530</v>
      </c>
      <c r="AA62" s="44">
        <f t="shared" si="34"/>
        <v>3.9753200723327313</v>
      </c>
      <c r="AB62" s="44">
        <f t="shared" si="35"/>
        <v>3.0511681735985539</v>
      </c>
      <c r="AC62" s="44">
        <f t="shared" si="36"/>
        <v>0.52808679927667268</v>
      </c>
      <c r="AD62" s="44">
        <f t="shared" si="37"/>
        <v>2.4057287522603978</v>
      </c>
      <c r="AE62" s="44">
        <f t="shared" si="38"/>
        <v>0.86547558770343591</v>
      </c>
      <c r="AF62" s="44">
        <f t="shared" si="39"/>
        <v>0</v>
      </c>
      <c r="AG62" s="44">
        <f t="shared" si="40"/>
        <v>0.57209403254972879</v>
      </c>
      <c r="AH62" s="44">
        <f t="shared" si="41"/>
        <v>0</v>
      </c>
      <c r="AI62" s="44">
        <f t="shared" si="42"/>
        <v>2.0096636528028933</v>
      </c>
      <c r="AJ62" s="44">
        <f t="shared" si="43"/>
        <v>1.1001808318264015</v>
      </c>
      <c r="AK62" s="44">
        <f t="shared" si="44"/>
        <v>0.16135985533453598</v>
      </c>
      <c r="AL62" s="90">
        <f t="shared" si="45"/>
        <v>14.669077757685351</v>
      </c>
    </row>
    <row r="63" spans="1:38">
      <c r="A63" s="29">
        <v>1918</v>
      </c>
      <c r="B63" s="44">
        <v>40.200000000000003</v>
      </c>
      <c r="C63" s="44">
        <v>13.9</v>
      </c>
      <c r="D63" s="44">
        <v>2.2000000000000002</v>
      </c>
      <c r="E63" s="44">
        <v>28.4</v>
      </c>
      <c r="F63" s="44">
        <v>3.4</v>
      </c>
      <c r="G63" s="70" t="s">
        <v>69</v>
      </c>
      <c r="H63" s="98">
        <v>1.5</v>
      </c>
      <c r="I63" s="44"/>
      <c r="J63" s="44">
        <v>4.5999999999999996</v>
      </c>
      <c r="K63" s="44">
        <v>4.5999999999999996</v>
      </c>
      <c r="L63" s="44">
        <f t="shared" si="23"/>
        <v>1.2000000000000028</v>
      </c>
      <c r="M63" s="25">
        <v>1050.9000000000001</v>
      </c>
      <c r="N63" s="25">
        <f t="shared" si="24"/>
        <v>422.4618000000001</v>
      </c>
      <c r="O63" s="25">
        <f t="shared" si="25"/>
        <v>146.07510000000002</v>
      </c>
      <c r="P63" s="25">
        <f t="shared" si="26"/>
        <v>23.119800000000005</v>
      </c>
      <c r="Q63" s="25">
        <f t="shared" si="27"/>
        <v>298.4556</v>
      </c>
      <c r="R63" s="25">
        <f t="shared" si="28"/>
        <v>35.730600000000003</v>
      </c>
      <c r="S63" s="44"/>
      <c r="T63" s="25">
        <f t="shared" si="29"/>
        <v>15.763500000000001</v>
      </c>
      <c r="U63" s="25">
        <f t="shared" si="30"/>
        <v>0</v>
      </c>
      <c r="V63" s="25">
        <f t="shared" si="31"/>
        <v>48.3414</v>
      </c>
      <c r="W63" s="25">
        <f t="shared" si="32"/>
        <v>48.3414</v>
      </c>
      <c r="X63" s="25">
        <f t="shared" si="33"/>
        <v>12.610800000000031</v>
      </c>
      <c r="Y63" s="99">
        <v>4199.5061295063297</v>
      </c>
      <c r="Z63" s="26">
        <v>4100</v>
      </c>
      <c r="AA63" s="44">
        <f t="shared" si="34"/>
        <v>10.303946341463416</v>
      </c>
      <c r="AB63" s="44">
        <f t="shared" si="35"/>
        <v>3.5628073170731711</v>
      </c>
      <c r="AC63" s="44">
        <f t="shared" si="36"/>
        <v>0.56389756097560984</v>
      </c>
      <c r="AD63" s="44">
        <f t="shared" si="37"/>
        <v>7.2794048780487808</v>
      </c>
      <c r="AE63" s="44">
        <f t="shared" si="38"/>
        <v>0.87147804878048796</v>
      </c>
      <c r="AF63" s="44">
        <f t="shared" si="39"/>
        <v>0</v>
      </c>
      <c r="AG63" s="44">
        <f t="shared" si="40"/>
        <v>0.38447560975609757</v>
      </c>
      <c r="AH63" s="44">
        <f t="shared" si="41"/>
        <v>0</v>
      </c>
      <c r="AI63" s="44">
        <f t="shared" si="42"/>
        <v>1.1790585365853659</v>
      </c>
      <c r="AJ63" s="44">
        <f t="shared" si="43"/>
        <v>1.1790585365853659</v>
      </c>
      <c r="AK63" s="44">
        <f t="shared" si="44"/>
        <v>0.30758048780487879</v>
      </c>
      <c r="AL63" s="90">
        <f t="shared" si="45"/>
        <v>25.631707317073172</v>
      </c>
    </row>
    <row r="64" spans="1:38">
      <c r="A64" s="29">
        <v>1917</v>
      </c>
      <c r="B64" s="44">
        <v>46.3</v>
      </c>
      <c r="C64" s="44">
        <v>11.5</v>
      </c>
      <c r="D64" s="44">
        <v>2.2000000000000002</v>
      </c>
      <c r="E64" s="44">
        <v>21.4</v>
      </c>
      <c r="F64" s="44">
        <v>2.4</v>
      </c>
      <c r="G64" s="70" t="s">
        <v>69</v>
      </c>
      <c r="H64" s="98">
        <v>2.1</v>
      </c>
      <c r="I64" s="44"/>
      <c r="J64" s="44">
        <v>6.4</v>
      </c>
      <c r="K64" s="44">
        <v>6.7</v>
      </c>
      <c r="L64" s="44">
        <f t="shared" si="23"/>
        <v>0.99999999999998579</v>
      </c>
      <c r="M64" s="25">
        <v>688.7</v>
      </c>
      <c r="N64" s="25">
        <f t="shared" si="24"/>
        <v>318.86810000000003</v>
      </c>
      <c r="O64" s="25">
        <f t="shared" si="25"/>
        <v>79.200500000000005</v>
      </c>
      <c r="P64" s="25">
        <f t="shared" si="26"/>
        <v>15.151400000000002</v>
      </c>
      <c r="Q64" s="25">
        <f t="shared" si="27"/>
        <v>147.3818</v>
      </c>
      <c r="R64" s="25">
        <f t="shared" si="28"/>
        <v>16.5288</v>
      </c>
      <c r="S64" s="44"/>
      <c r="T64" s="25">
        <f t="shared" si="29"/>
        <v>14.462700000000002</v>
      </c>
      <c r="U64" s="25">
        <f t="shared" si="30"/>
        <v>0</v>
      </c>
      <c r="V64" s="25">
        <f t="shared" si="31"/>
        <v>44.076800000000006</v>
      </c>
      <c r="W64" s="25">
        <f t="shared" si="32"/>
        <v>46.142900000000012</v>
      </c>
      <c r="X64" s="25">
        <f t="shared" si="33"/>
        <v>6.8869999999999028</v>
      </c>
      <c r="Y64" s="26">
        <v>3779.7018778783299</v>
      </c>
      <c r="Z64" s="26">
        <v>3666</v>
      </c>
      <c r="AA64" s="44">
        <f t="shared" si="34"/>
        <v>8.6979841789416259</v>
      </c>
      <c r="AB64" s="44">
        <f t="shared" si="35"/>
        <v>2.160406437534097</v>
      </c>
      <c r="AC64" s="44">
        <f t="shared" si="36"/>
        <v>0.41329514457174038</v>
      </c>
      <c r="AD64" s="44">
        <f t="shared" si="37"/>
        <v>4.0202345881069288</v>
      </c>
      <c r="AE64" s="44">
        <f t="shared" si="38"/>
        <v>0.45086743044189853</v>
      </c>
      <c r="AF64" s="44">
        <f t="shared" si="39"/>
        <v>0</v>
      </c>
      <c r="AG64" s="44">
        <f t="shared" si="40"/>
        <v>0.39450900163666125</v>
      </c>
      <c r="AH64" s="44">
        <f t="shared" si="41"/>
        <v>0</v>
      </c>
      <c r="AI64" s="44">
        <f t="shared" si="42"/>
        <v>1.2023131478450628</v>
      </c>
      <c r="AJ64" s="44">
        <f t="shared" si="43"/>
        <v>1.2586715766503003</v>
      </c>
      <c r="AK64" s="44">
        <f t="shared" si="44"/>
        <v>0.18786142935078839</v>
      </c>
      <c r="AL64" s="90">
        <f t="shared" si="45"/>
        <v>18.786142935079106</v>
      </c>
    </row>
    <row r="65" spans="1:38">
      <c r="A65" s="29">
        <v>1916</v>
      </c>
      <c r="B65" s="44">
        <v>53.9</v>
      </c>
      <c r="C65" s="44">
        <v>21</v>
      </c>
      <c r="D65" s="44">
        <v>2.4</v>
      </c>
      <c r="E65" s="44">
        <v>8.1999999999999993</v>
      </c>
      <c r="F65" s="44">
        <v>5.4</v>
      </c>
      <c r="G65" s="44"/>
      <c r="H65" s="98"/>
      <c r="I65" s="44"/>
      <c r="J65" s="44"/>
      <c r="K65" s="44">
        <v>8.1</v>
      </c>
      <c r="L65" s="44">
        <f t="shared" si="23"/>
        <v>0.99999999999998579</v>
      </c>
      <c r="M65" s="25">
        <v>532.5</v>
      </c>
      <c r="N65" s="25">
        <f t="shared" si="24"/>
        <v>287.01749999999998</v>
      </c>
      <c r="O65" s="25">
        <f t="shared" si="25"/>
        <v>111.825</v>
      </c>
      <c r="P65" s="25">
        <f t="shared" si="26"/>
        <v>12.78</v>
      </c>
      <c r="Q65" s="25">
        <f t="shared" si="27"/>
        <v>43.664999999999999</v>
      </c>
      <c r="R65" s="25">
        <f t="shared" si="28"/>
        <v>28.754999999999999</v>
      </c>
      <c r="S65" s="44"/>
      <c r="T65" s="25">
        <f t="shared" si="29"/>
        <v>0</v>
      </c>
      <c r="U65" s="25">
        <f t="shared" si="30"/>
        <v>0</v>
      </c>
      <c r="V65" s="25">
        <f t="shared" si="31"/>
        <v>0</v>
      </c>
      <c r="W65" s="25">
        <f t="shared" si="32"/>
        <v>43.1325</v>
      </c>
      <c r="X65" s="25">
        <f t="shared" si="33"/>
        <v>5.3249999999999238</v>
      </c>
      <c r="Y65" s="26">
        <v>3805.23290377883</v>
      </c>
      <c r="Z65" s="26">
        <v>3692</v>
      </c>
      <c r="AA65" s="44">
        <f t="shared" si="34"/>
        <v>7.7740384615384617</v>
      </c>
      <c r="AB65" s="44">
        <f t="shared" si="35"/>
        <v>3.0288461538461537</v>
      </c>
      <c r="AC65" s="44">
        <f t="shared" si="36"/>
        <v>0.34615384615384615</v>
      </c>
      <c r="AD65" s="44">
        <f t="shared" si="37"/>
        <v>1.1826923076923077</v>
      </c>
      <c r="AE65" s="44">
        <f t="shared" si="38"/>
        <v>0.77884615384615385</v>
      </c>
      <c r="AF65" s="44">
        <f t="shared" si="39"/>
        <v>0</v>
      </c>
      <c r="AG65" s="44">
        <f t="shared" si="40"/>
        <v>0</v>
      </c>
      <c r="AH65" s="44">
        <f t="shared" si="41"/>
        <v>0</v>
      </c>
      <c r="AI65" s="44">
        <f t="shared" si="42"/>
        <v>0</v>
      </c>
      <c r="AJ65" s="44">
        <f t="shared" si="43"/>
        <v>1.1682692307692308</v>
      </c>
      <c r="AK65" s="44">
        <f t="shared" si="44"/>
        <v>0.14423076923076716</v>
      </c>
      <c r="AL65" s="90">
        <f t="shared" si="45"/>
        <v>14.42307692307692</v>
      </c>
    </row>
    <row r="66" spans="1:38">
      <c r="A66" s="29">
        <v>1915</v>
      </c>
      <c r="B66" s="44">
        <v>48.7</v>
      </c>
      <c r="C66" s="44">
        <v>26.6</v>
      </c>
      <c r="D66" s="44">
        <v>2.2999999999999998</v>
      </c>
      <c r="E66" s="44">
        <v>6.6</v>
      </c>
      <c r="F66" s="44">
        <v>6.4</v>
      </c>
      <c r="G66" s="44"/>
      <c r="H66" s="98"/>
      <c r="I66" s="44"/>
      <c r="J66" s="44"/>
      <c r="K66" s="44">
        <v>8.1999999999999993</v>
      </c>
      <c r="L66" s="44">
        <f t="shared" si="23"/>
        <v>1.1999999999999886</v>
      </c>
      <c r="M66" s="25">
        <v>504.5</v>
      </c>
      <c r="N66" s="25">
        <f t="shared" si="24"/>
        <v>245.69150000000002</v>
      </c>
      <c r="O66" s="25">
        <f t="shared" si="25"/>
        <v>134.197</v>
      </c>
      <c r="P66" s="25">
        <f t="shared" si="26"/>
        <v>11.603499999999999</v>
      </c>
      <c r="Q66" s="25">
        <f t="shared" si="27"/>
        <v>33.296999999999997</v>
      </c>
      <c r="R66" s="25">
        <f t="shared" si="28"/>
        <v>32.288000000000004</v>
      </c>
      <c r="S66" s="44"/>
      <c r="T66" s="25">
        <f t="shared" si="29"/>
        <v>0</v>
      </c>
      <c r="U66" s="25">
        <f t="shared" si="30"/>
        <v>0</v>
      </c>
      <c r="V66" s="25">
        <f t="shared" si="31"/>
        <v>0</v>
      </c>
      <c r="W66" s="25">
        <f t="shared" si="32"/>
        <v>41.369</v>
      </c>
      <c r="X66" s="25">
        <f t="shared" si="33"/>
        <v>6.0539999999999425</v>
      </c>
      <c r="Y66" s="26">
        <v>3346.7844821742001</v>
      </c>
      <c r="Z66" s="26">
        <v>3227</v>
      </c>
      <c r="AA66" s="44">
        <f t="shared" si="34"/>
        <v>7.6136194607995042</v>
      </c>
      <c r="AB66" s="44">
        <f t="shared" si="35"/>
        <v>4.1585683297180047</v>
      </c>
      <c r="AC66" s="44">
        <f t="shared" si="36"/>
        <v>0.35957545708088007</v>
      </c>
      <c r="AD66" s="44">
        <f t="shared" si="37"/>
        <v>1.0318252246668731</v>
      </c>
      <c r="AE66" s="44">
        <f t="shared" si="38"/>
        <v>1.0005577936163621</v>
      </c>
      <c r="AF66" s="44">
        <f t="shared" si="39"/>
        <v>0</v>
      </c>
      <c r="AG66" s="44">
        <f t="shared" si="40"/>
        <v>0</v>
      </c>
      <c r="AH66" s="44">
        <f t="shared" si="41"/>
        <v>0</v>
      </c>
      <c r="AI66" s="44">
        <f t="shared" si="42"/>
        <v>0</v>
      </c>
      <c r="AJ66" s="44">
        <f t="shared" si="43"/>
        <v>1.2819646730709637</v>
      </c>
      <c r="AK66" s="44">
        <f t="shared" si="44"/>
        <v>0.18760458630306609</v>
      </c>
      <c r="AL66" s="90">
        <f t="shared" si="45"/>
        <v>15.633715525255656</v>
      </c>
    </row>
    <row r="67" spans="1:38">
      <c r="A67" s="29">
        <v>1914</v>
      </c>
      <c r="B67" s="44">
        <v>37.1</v>
      </c>
      <c r="C67" s="44">
        <v>29.3</v>
      </c>
      <c r="D67" s="44">
        <v>3.2</v>
      </c>
      <c r="E67" s="44">
        <v>4.0999999999999996</v>
      </c>
      <c r="F67" s="44">
        <v>13.8</v>
      </c>
      <c r="G67" s="44"/>
      <c r="H67" s="98"/>
      <c r="I67" s="44"/>
      <c r="J67" s="44"/>
      <c r="K67" s="44">
        <v>11.2</v>
      </c>
      <c r="L67" s="44">
        <f t="shared" si="23"/>
        <v>1.2999999999999972</v>
      </c>
      <c r="M67" s="25">
        <v>359.3</v>
      </c>
      <c r="N67" s="25">
        <f t="shared" si="24"/>
        <v>133.30029999999999</v>
      </c>
      <c r="O67" s="25">
        <f t="shared" si="25"/>
        <v>105.2749</v>
      </c>
      <c r="P67" s="25">
        <f t="shared" si="26"/>
        <v>11.4976</v>
      </c>
      <c r="Q67" s="25">
        <f t="shared" si="27"/>
        <v>14.731299999999999</v>
      </c>
      <c r="R67" s="25">
        <f t="shared" si="28"/>
        <v>49.583400000000005</v>
      </c>
      <c r="S67" s="44"/>
      <c r="T67" s="25">
        <f t="shared" si="29"/>
        <v>0</v>
      </c>
      <c r="U67" s="25">
        <f t="shared" si="30"/>
        <v>0</v>
      </c>
      <c r="V67" s="25">
        <f t="shared" si="31"/>
        <v>0</v>
      </c>
      <c r="W67" s="25">
        <f t="shared" si="32"/>
        <v>40.241599999999998</v>
      </c>
      <c r="X67" s="25">
        <f t="shared" si="33"/>
        <v>4.6708999999999898</v>
      </c>
      <c r="Y67" s="26">
        <v>2780.6617339457298</v>
      </c>
      <c r="Z67" s="26">
        <v>2730</v>
      </c>
      <c r="AA67" s="44">
        <f t="shared" si="34"/>
        <v>4.8827948717948715</v>
      </c>
      <c r="AB67" s="44">
        <f t="shared" si="35"/>
        <v>3.8562234432234432</v>
      </c>
      <c r="AC67" s="44">
        <f t="shared" si="36"/>
        <v>0.42115750915750916</v>
      </c>
      <c r="AD67" s="44">
        <f t="shared" si="37"/>
        <v>0.53960805860805861</v>
      </c>
      <c r="AE67" s="44">
        <f t="shared" si="38"/>
        <v>1.8162417582417583</v>
      </c>
      <c r="AF67" s="44">
        <f t="shared" si="39"/>
        <v>0</v>
      </c>
      <c r="AG67" s="44">
        <f t="shared" si="40"/>
        <v>0</v>
      </c>
      <c r="AH67" s="44">
        <f t="shared" si="41"/>
        <v>0</v>
      </c>
      <c r="AI67" s="44">
        <f t="shared" si="42"/>
        <v>0</v>
      </c>
      <c r="AJ67" s="44">
        <f t="shared" si="43"/>
        <v>1.4740512820512821</v>
      </c>
      <c r="AK67" s="44">
        <f t="shared" si="44"/>
        <v>0.17109523809523774</v>
      </c>
      <c r="AL67" s="90">
        <f t="shared" si="45"/>
        <v>13.161172161172161</v>
      </c>
    </row>
    <row r="68" spans="1:38">
      <c r="A68" s="13">
        <v>1913</v>
      </c>
      <c r="B68" s="44">
        <v>22.2</v>
      </c>
      <c r="C68" s="44">
        <v>32.5</v>
      </c>
      <c r="D68" s="44">
        <v>4.7</v>
      </c>
      <c r="E68" s="44">
        <v>5.9</v>
      </c>
      <c r="F68" s="44">
        <v>17</v>
      </c>
      <c r="G68" s="44"/>
      <c r="H68" s="98"/>
      <c r="I68" s="44"/>
      <c r="J68" s="44"/>
      <c r="K68" s="44">
        <v>15.9</v>
      </c>
      <c r="L68" s="44">
        <f t="shared" si="23"/>
        <v>1.7999999999999829</v>
      </c>
      <c r="M68" s="25">
        <v>238.7</v>
      </c>
      <c r="N68" s="25">
        <f t="shared" si="24"/>
        <v>52.991399999999992</v>
      </c>
      <c r="O68" s="25">
        <f t="shared" si="25"/>
        <v>77.577500000000001</v>
      </c>
      <c r="P68" s="25">
        <f t="shared" si="26"/>
        <v>11.218900000000001</v>
      </c>
      <c r="Q68" s="25">
        <f t="shared" si="27"/>
        <v>14.083299999999999</v>
      </c>
      <c r="R68" s="25">
        <f t="shared" si="28"/>
        <v>40.578999999999994</v>
      </c>
      <c r="S68" s="44"/>
      <c r="T68" s="25">
        <f t="shared" si="29"/>
        <v>0</v>
      </c>
      <c r="U68" s="25">
        <f t="shared" si="30"/>
        <v>0</v>
      </c>
      <c r="V68" s="25">
        <f t="shared" si="31"/>
        <v>0</v>
      </c>
      <c r="W68" s="25">
        <f t="shared" si="32"/>
        <v>37.953299999999999</v>
      </c>
      <c r="X68" s="25">
        <f t="shared" si="33"/>
        <v>4.2965999999999589</v>
      </c>
      <c r="Y68" s="26">
        <v>2813.96307207682</v>
      </c>
      <c r="Z68" s="26">
        <v>2414.38954507577</v>
      </c>
      <c r="AA68" s="44">
        <f t="shared" si="34"/>
        <v>2.1948156670938941</v>
      </c>
      <c r="AB68" s="44">
        <f t="shared" si="35"/>
        <v>3.2131310441689895</v>
      </c>
      <c r="AC68" s="44">
        <f t="shared" si="36"/>
        <v>0.46466818177213082</v>
      </c>
      <c r="AD68" s="44">
        <f t="shared" si="37"/>
        <v>0.58330686647990881</v>
      </c>
      <c r="AE68" s="44">
        <f t="shared" si="38"/>
        <v>1.6807147000268556</v>
      </c>
      <c r="AF68" s="44">
        <f t="shared" si="39"/>
        <v>0</v>
      </c>
      <c r="AG68" s="44">
        <f t="shared" si="40"/>
        <v>0</v>
      </c>
      <c r="AH68" s="44">
        <f t="shared" si="41"/>
        <v>0</v>
      </c>
      <c r="AI68" s="44">
        <f t="shared" si="42"/>
        <v>0</v>
      </c>
      <c r="AJ68" s="44">
        <f t="shared" si="43"/>
        <v>1.5719625723780595</v>
      </c>
      <c r="AK68" s="44">
        <f t="shared" si="44"/>
        <v>0.17795802706166539</v>
      </c>
      <c r="AL68" s="90">
        <f t="shared" si="45"/>
        <v>9.8865570589815039</v>
      </c>
    </row>
    <row r="69" spans="1:38">
      <c r="A69" s="13">
        <v>1912</v>
      </c>
      <c r="B69" s="44">
        <v>21.9</v>
      </c>
      <c r="C69" s="44">
        <v>32.1</v>
      </c>
      <c r="D69" s="44">
        <v>4.7</v>
      </c>
      <c r="E69" s="44">
        <v>5.5</v>
      </c>
      <c r="F69" s="44">
        <v>17.100000000000001</v>
      </c>
      <c r="G69" s="44"/>
      <c r="H69" s="98"/>
      <c r="I69" s="44"/>
      <c r="J69" s="44"/>
      <c r="K69" s="44">
        <v>16.7</v>
      </c>
      <c r="L69" s="44">
        <f t="shared" si="23"/>
        <v>1.9999999999999858</v>
      </c>
      <c r="M69" s="25">
        <v>224.7</v>
      </c>
      <c r="N69" s="25">
        <f t="shared" si="24"/>
        <v>49.209299999999992</v>
      </c>
      <c r="O69" s="25">
        <f t="shared" si="25"/>
        <v>72.128699999999995</v>
      </c>
      <c r="P69" s="25">
        <f t="shared" si="26"/>
        <v>10.560899999999998</v>
      </c>
      <c r="Q69" s="25">
        <f t="shared" si="27"/>
        <v>12.358499999999999</v>
      </c>
      <c r="R69" s="25">
        <f t="shared" si="28"/>
        <v>38.423700000000004</v>
      </c>
      <c r="S69" s="44"/>
      <c r="T69" s="25">
        <f t="shared" si="29"/>
        <v>0</v>
      </c>
      <c r="U69" s="25">
        <f t="shared" si="30"/>
        <v>0</v>
      </c>
      <c r="V69" s="25">
        <f t="shared" si="31"/>
        <v>0</v>
      </c>
      <c r="W69" s="25">
        <f t="shared" si="32"/>
        <v>37.524899999999995</v>
      </c>
      <c r="X69" s="25">
        <f t="shared" si="33"/>
        <v>4.4939999999999678</v>
      </c>
      <c r="Y69" s="26">
        <v>2735.1499051665801</v>
      </c>
      <c r="Z69" s="26">
        <v>2309.9660589620798</v>
      </c>
      <c r="AA69" s="44">
        <f t="shared" si="34"/>
        <v>2.1303040280215568</v>
      </c>
      <c r="AB69" s="44">
        <f t="shared" si="35"/>
        <v>3.1225004246343366</v>
      </c>
      <c r="AC69" s="44">
        <f t="shared" si="36"/>
        <v>0.45718853569412404</v>
      </c>
      <c r="AD69" s="44">
        <f t="shared" si="37"/>
        <v>0.53500786091865582</v>
      </c>
      <c r="AE69" s="44">
        <f t="shared" si="38"/>
        <v>1.6633880766743665</v>
      </c>
      <c r="AF69" s="44">
        <f t="shared" si="39"/>
        <v>0</v>
      </c>
      <c r="AG69" s="44">
        <f t="shared" si="40"/>
        <v>0</v>
      </c>
      <c r="AH69" s="44">
        <f t="shared" si="41"/>
        <v>0</v>
      </c>
      <c r="AI69" s="44">
        <f t="shared" si="42"/>
        <v>0</v>
      </c>
      <c r="AJ69" s="44">
        <f t="shared" si="43"/>
        <v>1.6244784140621003</v>
      </c>
      <c r="AK69" s="44">
        <f t="shared" si="44"/>
        <v>0.19454831306132803</v>
      </c>
      <c r="AL69" s="90">
        <f t="shared" si="45"/>
        <v>9.7274156530664673</v>
      </c>
    </row>
    <row r="70" spans="1:38">
      <c r="A70" s="13">
        <v>1911</v>
      </c>
      <c r="B70" s="44">
        <v>22.8</v>
      </c>
      <c r="C70" s="44">
        <v>31.4</v>
      </c>
      <c r="D70" s="44">
        <v>5</v>
      </c>
      <c r="E70" s="44">
        <v>4.5999999999999996</v>
      </c>
      <c r="F70" s="44">
        <v>16.7</v>
      </c>
      <c r="G70" s="44"/>
      <c r="H70" s="98"/>
      <c r="I70" s="44"/>
      <c r="J70" s="44"/>
      <c r="K70" s="44">
        <v>17.600000000000001</v>
      </c>
      <c r="L70" s="44">
        <f t="shared" ref="L70:L71" si="46">100-SUM(B70:K70)</f>
        <v>1.9000000000000057</v>
      </c>
      <c r="M70" s="25">
        <v>208.5</v>
      </c>
      <c r="N70" s="25">
        <f t="shared" si="24"/>
        <v>47.538000000000004</v>
      </c>
      <c r="O70" s="25">
        <f t="shared" si="25"/>
        <v>65.468999999999994</v>
      </c>
      <c r="P70" s="25">
        <f t="shared" si="26"/>
        <v>10.425000000000001</v>
      </c>
      <c r="Q70" s="25">
        <f t="shared" si="27"/>
        <v>9.5909999999999993</v>
      </c>
      <c r="R70" s="25">
        <f t="shared" si="28"/>
        <v>34.819499999999998</v>
      </c>
      <c r="S70" s="44"/>
      <c r="T70" s="25">
        <f t="shared" si="29"/>
        <v>0</v>
      </c>
      <c r="U70" s="25">
        <f t="shared" si="30"/>
        <v>0</v>
      </c>
      <c r="V70" s="25">
        <f t="shared" si="31"/>
        <v>0</v>
      </c>
      <c r="W70" s="25">
        <f t="shared" si="32"/>
        <v>36.696000000000005</v>
      </c>
      <c r="X70" s="25">
        <f t="shared" si="33"/>
        <v>3.9615000000000116</v>
      </c>
      <c r="Y70" s="26">
        <v>2563.0929914892999</v>
      </c>
      <c r="Z70" s="26">
        <v>2201.9429473949799</v>
      </c>
      <c r="AA70" s="44">
        <f t="shared" si="34"/>
        <v>2.1589115220373936</v>
      </c>
      <c r="AB70" s="44">
        <f t="shared" si="35"/>
        <v>2.9732377978936029</v>
      </c>
      <c r="AC70" s="44">
        <f t="shared" si="36"/>
        <v>0.47344550921872663</v>
      </c>
      <c r="AD70" s="44">
        <f t="shared" si="37"/>
        <v>0.43556986848122842</v>
      </c>
      <c r="AE70" s="44">
        <f t="shared" si="38"/>
        <v>1.5813080007905469</v>
      </c>
      <c r="AF70" s="44">
        <f t="shared" si="39"/>
        <v>0</v>
      </c>
      <c r="AG70" s="44">
        <f t="shared" si="40"/>
        <v>0</v>
      </c>
      <c r="AH70" s="44">
        <f t="shared" si="41"/>
        <v>0</v>
      </c>
      <c r="AI70" s="44">
        <f t="shared" si="42"/>
        <v>0</v>
      </c>
      <c r="AJ70" s="44">
        <f t="shared" si="43"/>
        <v>1.6665281924499178</v>
      </c>
      <c r="AK70" s="44">
        <f t="shared" si="44"/>
        <v>0.17990929350311663</v>
      </c>
      <c r="AL70" s="90">
        <f t="shared" ref="AL70:AL71" si="47">SUM(AA70:AK70)</f>
        <v>9.4689101843745345</v>
      </c>
    </row>
    <row r="71" spans="1:38">
      <c r="A71" s="13">
        <v>1910</v>
      </c>
      <c r="B71" s="44">
        <v>23.3</v>
      </c>
      <c r="C71" s="44">
        <v>31.2</v>
      </c>
      <c r="D71" s="44">
        <v>4.8</v>
      </c>
      <c r="E71" s="44">
        <v>4.0999999999999996</v>
      </c>
      <c r="F71" s="44">
        <v>16.7</v>
      </c>
      <c r="G71" s="44"/>
      <c r="H71" s="98"/>
      <c r="I71" s="44"/>
      <c r="J71" s="44"/>
      <c r="K71" s="44">
        <v>17.899999999999999</v>
      </c>
      <c r="L71" s="44">
        <f t="shared" si="46"/>
        <v>2</v>
      </c>
      <c r="M71" s="25">
        <v>203.947</v>
      </c>
      <c r="N71" s="25">
        <f t="shared" si="24"/>
        <v>47.519651000000003</v>
      </c>
      <c r="O71" s="25">
        <f t="shared" si="25"/>
        <v>63.631463999999994</v>
      </c>
      <c r="P71" s="25">
        <f t="shared" si="26"/>
        <v>9.7894559999999995</v>
      </c>
      <c r="Q71" s="25">
        <f t="shared" si="27"/>
        <v>8.3618269999999999</v>
      </c>
      <c r="R71" s="25">
        <f t="shared" si="28"/>
        <v>34.059148999999998</v>
      </c>
      <c r="S71" s="44"/>
      <c r="T71" s="25">
        <f t="shared" si="29"/>
        <v>0</v>
      </c>
      <c r="U71" s="25">
        <f t="shared" si="30"/>
        <v>0</v>
      </c>
      <c r="V71" s="25">
        <f t="shared" si="31"/>
        <v>0</v>
      </c>
      <c r="W71" s="25">
        <f t="shared" si="32"/>
        <v>36.506512999999998</v>
      </c>
      <c r="X71" s="25">
        <f t="shared" si="33"/>
        <v>4.0789400000000002</v>
      </c>
      <c r="Y71" s="26">
        <v>2464.2990217004099</v>
      </c>
      <c r="Z71" s="26">
        <v>2000.49058953845</v>
      </c>
      <c r="AA71" s="44">
        <f t="shared" si="34"/>
        <v>2.3753998768353948</v>
      </c>
      <c r="AB71" s="44">
        <f t="shared" si="35"/>
        <v>3.1807929681229314</v>
      </c>
      <c r="AC71" s="44">
        <f t="shared" si="36"/>
        <v>0.48935276432660485</v>
      </c>
      <c r="AD71" s="44">
        <f t="shared" si="37"/>
        <v>0.41798881952897499</v>
      </c>
      <c r="AE71" s="44">
        <f t="shared" si="38"/>
        <v>1.7025398258863127</v>
      </c>
      <c r="AF71" s="44">
        <f t="shared" si="39"/>
        <v>0</v>
      </c>
      <c r="AG71" s="44">
        <f t="shared" si="40"/>
        <v>0</v>
      </c>
      <c r="AH71" s="44">
        <f t="shared" si="41"/>
        <v>0</v>
      </c>
      <c r="AI71" s="44">
        <f t="shared" si="42"/>
        <v>0</v>
      </c>
      <c r="AJ71" s="44">
        <f t="shared" si="43"/>
        <v>1.8248780169679641</v>
      </c>
      <c r="AK71" s="44">
        <f t="shared" si="44"/>
        <v>0.20389698513608537</v>
      </c>
      <c r="AL71" s="90">
        <f t="shared" si="47"/>
        <v>10.194849256804268</v>
      </c>
    </row>
    <row r="72" spans="1:38">
      <c r="A72" s="13">
        <v>1909</v>
      </c>
      <c r="B72" s="44"/>
      <c r="C72" s="44"/>
      <c r="D72" s="44"/>
      <c r="E72" s="44"/>
      <c r="F72" s="44"/>
      <c r="G72" s="44"/>
      <c r="H72" s="98"/>
      <c r="I72" s="44"/>
      <c r="J72" s="4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6">
        <v>2385.4858547901699</v>
      </c>
      <c r="Z72" s="26">
        <v>1880.3282381828301</v>
      </c>
      <c r="AA72" s="44">
        <f t="shared" ref="AA72:AJ79" si="48">N72/$Y72</f>
        <v>0</v>
      </c>
      <c r="AB72" s="44">
        <f t="shared" si="48"/>
        <v>0</v>
      </c>
      <c r="AC72" s="44">
        <f t="shared" si="48"/>
        <v>0</v>
      </c>
      <c r="AD72" s="44">
        <f t="shared" si="48"/>
        <v>0</v>
      </c>
      <c r="AE72" s="44">
        <f t="shared" si="48"/>
        <v>0</v>
      </c>
      <c r="AF72" s="44">
        <f t="shared" si="48"/>
        <v>0</v>
      </c>
      <c r="AG72" s="44">
        <f t="shared" si="48"/>
        <v>0</v>
      </c>
      <c r="AH72" s="44">
        <f t="shared" si="48"/>
        <v>0</v>
      </c>
      <c r="AI72" s="44">
        <f t="shared" si="48"/>
        <v>0</v>
      </c>
      <c r="AJ72" s="44">
        <f t="shared" si="48"/>
        <v>0</v>
      </c>
    </row>
    <row r="73" spans="1:38">
      <c r="A73" s="13">
        <v>1908</v>
      </c>
      <c r="B73" s="44"/>
      <c r="C73" s="44"/>
      <c r="D73" s="44"/>
      <c r="E73" s="44"/>
      <c r="F73" s="44"/>
      <c r="G73" s="44"/>
      <c r="H73" s="98"/>
      <c r="I73" s="44"/>
      <c r="J73" s="4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6">
        <v>2311.1128662974102</v>
      </c>
      <c r="Z73" s="26">
        <v>1778.1688901779901</v>
      </c>
      <c r="AA73" s="44">
        <f t="shared" si="48"/>
        <v>0</v>
      </c>
      <c r="AB73" s="44">
        <f t="shared" si="48"/>
        <v>0</v>
      </c>
      <c r="AC73" s="44">
        <f t="shared" si="48"/>
        <v>0</v>
      </c>
      <c r="AD73" s="44">
        <f t="shared" si="48"/>
        <v>0</v>
      </c>
      <c r="AE73" s="44">
        <f t="shared" si="48"/>
        <v>0</v>
      </c>
      <c r="AF73" s="44">
        <f t="shared" si="48"/>
        <v>0</v>
      </c>
      <c r="AG73" s="44">
        <f t="shared" si="48"/>
        <v>0</v>
      </c>
      <c r="AH73" s="44">
        <f t="shared" si="48"/>
        <v>0</v>
      </c>
      <c r="AI73" s="44">
        <f t="shared" si="48"/>
        <v>0</v>
      </c>
      <c r="AJ73" s="44">
        <f t="shared" si="48"/>
        <v>0</v>
      </c>
    </row>
    <row r="74" spans="1:38">
      <c r="A74" s="13">
        <v>1907</v>
      </c>
      <c r="B74" s="44"/>
      <c r="C74" s="44"/>
      <c r="D74" s="44"/>
      <c r="E74" s="44"/>
      <c r="F74" s="44"/>
      <c r="G74" s="44"/>
      <c r="H74" s="98"/>
      <c r="I74" s="44"/>
      <c r="J74" s="4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6">
        <v>2254.5005914745602</v>
      </c>
      <c r="Z74" s="26">
        <v>1811.6056625000299</v>
      </c>
      <c r="AA74" s="44">
        <f t="shared" si="48"/>
        <v>0</v>
      </c>
      <c r="AB74" s="44">
        <f t="shared" si="48"/>
        <v>0</v>
      </c>
      <c r="AC74" s="44">
        <f t="shared" si="48"/>
        <v>0</v>
      </c>
      <c r="AD74" s="44">
        <f t="shared" si="48"/>
        <v>0</v>
      </c>
      <c r="AE74" s="44">
        <f t="shared" si="48"/>
        <v>0</v>
      </c>
      <c r="AF74" s="44">
        <f t="shared" si="48"/>
        <v>0</v>
      </c>
      <c r="AG74" s="44">
        <f t="shared" si="48"/>
        <v>0</v>
      </c>
      <c r="AH74" s="44">
        <f t="shared" si="48"/>
        <v>0</v>
      </c>
      <c r="AI74" s="44">
        <f t="shared" si="48"/>
        <v>0</v>
      </c>
      <c r="AJ74" s="44">
        <f t="shared" si="48"/>
        <v>0</v>
      </c>
    </row>
    <row r="75" spans="1:38">
      <c r="A75" s="13">
        <v>1906</v>
      </c>
      <c r="B75" s="44"/>
      <c r="C75" s="44"/>
      <c r="D75" s="44"/>
      <c r="E75" s="44"/>
      <c r="F75" s="44"/>
      <c r="G75" s="44"/>
      <c r="H75" s="98"/>
      <c r="I75" s="44"/>
      <c r="J75" s="4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6">
        <v>2191.2280490254998</v>
      </c>
      <c r="Z75" s="26">
        <v>1822.92731886772</v>
      </c>
      <c r="AA75" s="44">
        <f t="shared" si="48"/>
        <v>0</v>
      </c>
      <c r="AB75" s="44">
        <f t="shared" si="48"/>
        <v>0</v>
      </c>
      <c r="AC75" s="44">
        <f t="shared" si="48"/>
        <v>0</v>
      </c>
      <c r="AD75" s="44">
        <f t="shared" si="48"/>
        <v>0</v>
      </c>
      <c r="AE75" s="44">
        <f t="shared" si="48"/>
        <v>0</v>
      </c>
      <c r="AF75" s="44">
        <f t="shared" si="48"/>
        <v>0</v>
      </c>
      <c r="AG75" s="44">
        <f t="shared" si="48"/>
        <v>0</v>
      </c>
      <c r="AH75" s="44">
        <f t="shared" si="48"/>
        <v>0</v>
      </c>
      <c r="AI75" s="44">
        <f t="shared" si="48"/>
        <v>0</v>
      </c>
      <c r="AJ75" s="44">
        <f t="shared" si="48"/>
        <v>0</v>
      </c>
    </row>
    <row r="76" spans="1:38">
      <c r="A76" s="13">
        <v>1905</v>
      </c>
      <c r="B76" s="44"/>
      <c r="C76" s="44"/>
      <c r="D76" s="44"/>
      <c r="E76" s="44"/>
      <c r="F76" s="44"/>
      <c r="G76" s="44"/>
      <c r="H76" s="98"/>
      <c r="I76" s="44"/>
      <c r="J76" s="4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6">
        <v>2119.0751497414799</v>
      </c>
      <c r="Z76" s="26">
        <v>1710.9686442513901</v>
      </c>
      <c r="AA76" s="44">
        <f t="shared" si="48"/>
        <v>0</v>
      </c>
      <c r="AB76" s="44">
        <f t="shared" si="48"/>
        <v>0</v>
      </c>
      <c r="AC76" s="44">
        <f t="shared" si="48"/>
        <v>0</v>
      </c>
      <c r="AD76" s="44">
        <f t="shared" si="48"/>
        <v>0</v>
      </c>
      <c r="AE76" s="44">
        <f t="shared" si="48"/>
        <v>0</v>
      </c>
      <c r="AF76" s="44">
        <f t="shared" si="48"/>
        <v>0</v>
      </c>
      <c r="AG76" s="44">
        <f t="shared" si="48"/>
        <v>0</v>
      </c>
      <c r="AH76" s="44">
        <f t="shared" si="48"/>
        <v>0</v>
      </c>
      <c r="AI76" s="44">
        <f t="shared" si="48"/>
        <v>0</v>
      </c>
      <c r="AJ76" s="44">
        <f t="shared" si="48"/>
        <v>0</v>
      </c>
    </row>
    <row r="77" spans="1:38">
      <c r="A77" s="13">
        <v>1904</v>
      </c>
      <c r="B77" s="44"/>
      <c r="C77" s="44"/>
      <c r="D77" s="44"/>
      <c r="E77" s="44"/>
      <c r="F77" s="44"/>
      <c r="G77" s="44"/>
      <c r="H77" s="98"/>
      <c r="I77" s="44"/>
      <c r="J77" s="4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6">
        <v>2046.92225045746</v>
      </c>
      <c r="Z77" s="26">
        <v>1642.1540568816599</v>
      </c>
      <c r="AA77" s="44">
        <f t="shared" si="48"/>
        <v>0</v>
      </c>
      <c r="AB77" s="44">
        <f t="shared" si="48"/>
        <v>0</v>
      </c>
      <c r="AC77" s="44">
        <f t="shared" si="48"/>
        <v>0</v>
      </c>
      <c r="AD77" s="44">
        <f t="shared" si="48"/>
        <v>0</v>
      </c>
      <c r="AE77" s="44">
        <f t="shared" si="48"/>
        <v>0</v>
      </c>
      <c r="AF77" s="44">
        <f t="shared" si="48"/>
        <v>0</v>
      </c>
      <c r="AG77" s="44">
        <f t="shared" si="48"/>
        <v>0</v>
      </c>
      <c r="AH77" s="44">
        <f t="shared" si="48"/>
        <v>0</v>
      </c>
      <c r="AI77" s="44">
        <f t="shared" si="48"/>
        <v>0</v>
      </c>
      <c r="AJ77" s="44">
        <f t="shared" si="48"/>
        <v>0</v>
      </c>
    </row>
    <row r="78" spans="1:38">
      <c r="A78" s="13">
        <v>1903</v>
      </c>
      <c r="B78" s="44"/>
      <c r="C78" s="44"/>
      <c r="D78" s="44"/>
      <c r="E78" s="44"/>
      <c r="F78" s="44"/>
      <c r="G78" s="44"/>
      <c r="H78" s="98"/>
      <c r="I78" s="44"/>
      <c r="J78" s="44"/>
      <c r="K78" s="44"/>
      <c r="L78" s="4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6">
        <v>1990.3099756346101</v>
      </c>
      <c r="Z78" s="26">
        <v>1561.7602399106299</v>
      </c>
      <c r="AA78" s="44">
        <f t="shared" si="48"/>
        <v>0</v>
      </c>
      <c r="AB78" s="44">
        <f t="shared" si="48"/>
        <v>0</v>
      </c>
      <c r="AC78" s="44">
        <f t="shared" si="48"/>
        <v>0</v>
      </c>
      <c r="AD78" s="44">
        <f t="shared" si="48"/>
        <v>0</v>
      </c>
      <c r="AE78" s="44">
        <f t="shared" si="48"/>
        <v>0</v>
      </c>
      <c r="AF78" s="44">
        <f t="shared" si="48"/>
        <v>0</v>
      </c>
      <c r="AG78" s="44">
        <f t="shared" si="48"/>
        <v>0</v>
      </c>
      <c r="AH78" s="44">
        <f t="shared" si="48"/>
        <v>0</v>
      </c>
      <c r="AI78" s="44">
        <f t="shared" si="48"/>
        <v>0</v>
      </c>
      <c r="AJ78" s="44">
        <f t="shared" si="48"/>
        <v>0</v>
      </c>
    </row>
    <row r="79" spans="1:38">
      <c r="A79" s="13">
        <v>1902</v>
      </c>
      <c r="B79" s="44"/>
      <c r="C79" s="44"/>
      <c r="D79" s="44"/>
      <c r="E79" s="44"/>
      <c r="F79" s="44"/>
      <c r="G79" s="44"/>
      <c r="H79" s="98"/>
      <c r="I79" s="44"/>
      <c r="J79" s="44"/>
      <c r="K79" s="44"/>
      <c r="L79" s="4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6">
        <v>1959.2287267122599</v>
      </c>
      <c r="Z79" s="26">
        <v>1532.5947647258299</v>
      </c>
      <c r="AA79" s="44">
        <f t="shared" si="48"/>
        <v>0</v>
      </c>
      <c r="AB79" s="44">
        <f t="shared" si="48"/>
        <v>0</v>
      </c>
      <c r="AC79" s="44">
        <f t="shared" si="48"/>
        <v>0</v>
      </c>
      <c r="AD79" s="44">
        <f t="shared" si="48"/>
        <v>0</v>
      </c>
      <c r="AE79" s="44">
        <f t="shared" si="48"/>
        <v>0</v>
      </c>
      <c r="AF79" s="44">
        <f t="shared" si="48"/>
        <v>0</v>
      </c>
      <c r="AG79" s="44">
        <f t="shared" si="48"/>
        <v>0</v>
      </c>
      <c r="AH79" s="44">
        <f t="shared" si="48"/>
        <v>0</v>
      </c>
      <c r="AI79" s="44">
        <f t="shared" si="48"/>
        <v>0</v>
      </c>
      <c r="AJ79" s="44">
        <f t="shared" si="48"/>
        <v>0</v>
      </c>
    </row>
    <row r="80" spans="1:38">
      <c r="A80" s="13">
        <v>1901</v>
      </c>
      <c r="B80" s="44"/>
      <c r="C80" s="44"/>
      <c r="D80" s="44"/>
      <c r="E80" s="44"/>
      <c r="F80" s="44"/>
      <c r="G80" s="44"/>
      <c r="H80" s="98"/>
      <c r="I80" s="44"/>
      <c r="J80" s="44"/>
      <c r="K80" s="44"/>
      <c r="L80" s="4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6">
        <v>1914.8269425374799</v>
      </c>
      <c r="Z80" s="26">
        <v>1500.7918894719101</v>
      </c>
      <c r="AB80" s="44"/>
      <c r="AC80" s="44"/>
      <c r="AD80" s="44"/>
      <c r="AE80" s="44"/>
      <c r="AF80" s="44"/>
      <c r="AG80" s="44"/>
      <c r="AH80" s="44"/>
      <c r="AI80" s="44"/>
      <c r="AJ80" s="44"/>
    </row>
    <row r="81" spans="1:38">
      <c r="A81" s="13">
        <v>1900</v>
      </c>
      <c r="B81" s="44">
        <v>26.4</v>
      </c>
      <c r="C81" s="44">
        <v>27.2</v>
      </c>
      <c r="D81" s="44">
        <v>4</v>
      </c>
      <c r="E81" s="44">
        <v>18.399999999999999</v>
      </c>
      <c r="F81" s="44"/>
      <c r="G81" s="44"/>
      <c r="H81" s="98"/>
      <c r="I81" s="44"/>
      <c r="J81" s="44"/>
      <c r="K81" s="44">
        <v>22.6</v>
      </c>
      <c r="L81" s="44">
        <f>100-SUM(B81:K81)</f>
        <v>1.4000000000000057</v>
      </c>
      <c r="M81" s="40">
        <v>154.161</v>
      </c>
      <c r="N81" s="40">
        <f>B81*$M81/100</f>
        <v>40.698504</v>
      </c>
      <c r="O81" s="40">
        <f>C81*$M81/100</f>
        <v>41.931791999999994</v>
      </c>
      <c r="P81" s="40">
        <f>D81*$M81/100</f>
        <v>6.1664399999999997</v>
      </c>
      <c r="Q81" s="40">
        <f>E81*$M81/100</f>
        <v>28.365623999999997</v>
      </c>
      <c r="R81" s="40">
        <f>F81*$M81/100</f>
        <v>0</v>
      </c>
      <c r="S81" s="40"/>
      <c r="T81" s="40">
        <f>H81*$M81/100</f>
        <v>0</v>
      </c>
      <c r="U81" s="40">
        <f>I81*$M81/100</f>
        <v>0</v>
      </c>
      <c r="V81" s="40">
        <f>J81*$M81/100</f>
        <v>0</v>
      </c>
      <c r="W81" s="40">
        <f>K81*$M81/100</f>
        <v>34.840386000000002</v>
      </c>
      <c r="X81" s="40">
        <f>L81*$M81/100</f>
        <v>2.1582540000000088</v>
      </c>
      <c r="Y81" s="26">
        <v>1840.4539540447199</v>
      </c>
      <c r="Z81" s="26">
        <v>1466.61573123328</v>
      </c>
      <c r="AA81" s="44">
        <f t="shared" ref="AA81:AK81" si="49">100*N81/$Z81</f>
        <v>2.7749943719597598</v>
      </c>
      <c r="AB81" s="44">
        <f t="shared" si="49"/>
        <v>2.8590851105039947</v>
      </c>
      <c r="AC81" s="44">
        <f t="shared" si="49"/>
        <v>0.42045369272117578</v>
      </c>
      <c r="AD81" s="44">
        <f t="shared" si="49"/>
        <v>1.9340869865174084</v>
      </c>
      <c r="AE81" s="44">
        <f t="shared" si="49"/>
        <v>0</v>
      </c>
      <c r="AF81" s="44">
        <f t="shared" si="49"/>
        <v>0</v>
      </c>
      <c r="AG81" s="44">
        <f t="shared" si="49"/>
        <v>0</v>
      </c>
      <c r="AH81" s="44">
        <f t="shared" si="49"/>
        <v>0</v>
      </c>
      <c r="AI81" s="44">
        <f t="shared" si="49"/>
        <v>0</v>
      </c>
      <c r="AJ81" s="44">
        <f t="shared" si="49"/>
        <v>2.3755633638746434</v>
      </c>
      <c r="AK81" s="44">
        <f t="shared" si="49"/>
        <v>0.14715879245241212</v>
      </c>
      <c r="AL81" s="90">
        <f>SUM(AA81:AK81)</f>
        <v>10.511342318029394</v>
      </c>
    </row>
    <row r="82" spans="1:38">
      <c r="A82" s="13">
        <v>1899</v>
      </c>
      <c r="B82" s="44"/>
      <c r="C82" s="44"/>
      <c r="D82" s="44"/>
      <c r="E82" s="44"/>
      <c r="F82" s="44"/>
      <c r="G82" s="44"/>
      <c r="H82" s="100"/>
      <c r="I82" s="44"/>
      <c r="J82" s="4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18">
        <v>1393.8239902493699</v>
      </c>
    </row>
    <row r="83" spans="1:38">
      <c r="A83" s="13">
        <v>1898</v>
      </c>
      <c r="B83" s="44"/>
      <c r="C83" s="44"/>
      <c r="D83" s="44"/>
      <c r="E83" s="44"/>
      <c r="F83" s="44"/>
      <c r="G83" s="44"/>
      <c r="H83" s="100"/>
      <c r="I83" s="44"/>
      <c r="J83" s="4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18">
        <v>1361.6516992243601</v>
      </c>
    </row>
    <row r="84" spans="1:38">
      <c r="A84" s="13">
        <v>1897</v>
      </c>
      <c r="B84" s="44"/>
      <c r="C84" s="44"/>
      <c r="D84" s="44"/>
      <c r="E84" s="44"/>
      <c r="F84" s="44"/>
      <c r="G84" s="44"/>
      <c r="H84" s="100"/>
      <c r="I84" s="44"/>
      <c r="J84" s="4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18">
        <v>1288.17202763362</v>
      </c>
    </row>
    <row r="85" spans="1:38">
      <c r="A85" s="13">
        <v>1896</v>
      </c>
      <c r="B85" s="44"/>
      <c r="C85" s="44"/>
      <c r="D85" s="44"/>
      <c r="E85" s="44"/>
      <c r="F85" s="44"/>
      <c r="G85" s="44"/>
      <c r="H85" s="100"/>
      <c r="I85" s="44"/>
      <c r="J85" s="4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18">
        <v>1279.5745680760399</v>
      </c>
    </row>
    <row r="86" spans="1:38">
      <c r="A86" s="13">
        <v>1895</v>
      </c>
      <c r="B86" s="44"/>
      <c r="C86" s="44"/>
      <c r="D86" s="44"/>
      <c r="E86" s="44"/>
      <c r="F86" s="44"/>
      <c r="G86" s="44"/>
      <c r="H86" s="100"/>
      <c r="I86" s="44"/>
      <c r="J86" s="4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18">
        <v>1209.42249994243</v>
      </c>
    </row>
    <row r="87" spans="1:38">
      <c r="A87" s="13">
        <v>1894</v>
      </c>
      <c r="B87" s="44"/>
      <c r="C87" s="44"/>
      <c r="D87" s="44"/>
      <c r="E87" s="44"/>
      <c r="F87" s="44"/>
      <c r="G87" s="44"/>
      <c r="H87" s="100"/>
      <c r="I87" s="44"/>
      <c r="J87" s="44"/>
      <c r="K87" s="44"/>
      <c r="L87" s="4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18">
        <v>1229.4706899097901</v>
      </c>
    </row>
    <row r="88" spans="1:38">
      <c r="A88" s="13">
        <v>1893</v>
      </c>
      <c r="B88" s="44"/>
      <c r="C88" s="44"/>
      <c r="D88" s="44"/>
      <c r="E88" s="44"/>
      <c r="F88" s="44"/>
      <c r="G88" s="44"/>
      <c r="H88" s="100"/>
      <c r="I88" s="44"/>
      <c r="J88" s="44"/>
      <c r="K88" s="44"/>
      <c r="L88" s="4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18">
        <v>1186.0697006263999</v>
      </c>
    </row>
    <row r="89" spans="1:38">
      <c r="A89" s="13">
        <v>1892</v>
      </c>
      <c r="B89" s="44"/>
      <c r="C89" s="44"/>
      <c r="D89" s="44"/>
      <c r="E89" s="44"/>
      <c r="F89" s="44"/>
      <c r="G89" s="44"/>
      <c r="H89" s="100"/>
      <c r="I89" s="44"/>
      <c r="J89" s="44"/>
      <c r="K89" s="44"/>
      <c r="L89" s="4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18">
        <v>1209.1350045710001</v>
      </c>
    </row>
    <row r="90" spans="1:38">
      <c r="A90" s="13">
        <v>1891</v>
      </c>
      <c r="B90" s="44"/>
      <c r="C90" s="44"/>
      <c r="D90" s="44"/>
      <c r="E90" s="44"/>
      <c r="F90" s="44"/>
      <c r="G90" s="44"/>
      <c r="H90" s="100"/>
      <c r="I90" s="44"/>
      <c r="J90" s="44"/>
      <c r="K90" s="44"/>
      <c r="L90" s="4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18">
        <v>1259.5451382932999</v>
      </c>
    </row>
    <row r="91" spans="1:38">
      <c r="A91" s="13">
        <v>1890</v>
      </c>
      <c r="B91" s="44">
        <v>20.3</v>
      </c>
      <c r="C91" s="44">
        <v>17.8</v>
      </c>
      <c r="D91" s="44">
        <v>3.1</v>
      </c>
      <c r="E91" s="44">
        <v>37.200000000000003</v>
      </c>
      <c r="F91" s="44"/>
      <c r="G91" s="44"/>
      <c r="H91" s="100"/>
      <c r="I91" s="44"/>
      <c r="J91" s="44"/>
      <c r="K91" s="44">
        <v>20.5</v>
      </c>
      <c r="L91" s="44">
        <f>100-SUM(B91:K91)</f>
        <v>1.0999999999999943</v>
      </c>
      <c r="M91" s="40">
        <v>165.93799999999999</v>
      </c>
      <c r="N91" s="40">
        <f>B91*$M91/100</f>
        <v>33.685414000000002</v>
      </c>
      <c r="O91" s="40">
        <f>C91*$M91/100</f>
        <v>29.536963999999998</v>
      </c>
      <c r="P91" s="40">
        <f>D91*$M91/100</f>
        <v>5.1440779999999995</v>
      </c>
      <c r="Q91" s="40">
        <f>E91*$M91/100</f>
        <v>61.728936000000004</v>
      </c>
      <c r="R91" s="40">
        <f>F91*$M91/100</f>
        <v>0</v>
      </c>
      <c r="S91" s="40"/>
      <c r="T91" s="40">
        <f>H91*$M91/100</f>
        <v>0</v>
      </c>
      <c r="U91" s="40">
        <f>I91*$M91/100</f>
        <v>0</v>
      </c>
      <c r="V91" s="40">
        <f>J91*$M91/100</f>
        <v>0</v>
      </c>
      <c r="W91" s="40">
        <f>K91*$M91/100</f>
        <v>34.017289999999996</v>
      </c>
      <c r="X91" s="40">
        <f>L91*$M91/100</f>
        <v>1.8253179999999904</v>
      </c>
      <c r="Z91" s="18">
        <v>1240.9433862744499</v>
      </c>
      <c r="AA91" s="44">
        <f t="shared" ref="AA91:AK91" si="50">100*N91/$Z91</f>
        <v>2.7145004657408323</v>
      </c>
      <c r="AB91" s="44">
        <f t="shared" si="50"/>
        <v>2.3802023788269366</v>
      </c>
      <c r="AC91" s="44">
        <f t="shared" si="50"/>
        <v>0.41452962777323049</v>
      </c>
      <c r="AD91" s="44">
        <f t="shared" si="50"/>
        <v>4.974355533278767</v>
      </c>
      <c r="AE91" s="44">
        <f t="shared" si="50"/>
        <v>0</v>
      </c>
      <c r="AF91" s="44">
        <f t="shared" si="50"/>
        <v>0</v>
      </c>
      <c r="AG91" s="44">
        <f t="shared" si="50"/>
        <v>0</v>
      </c>
      <c r="AH91" s="44">
        <f t="shared" si="50"/>
        <v>0</v>
      </c>
      <c r="AI91" s="44">
        <f t="shared" si="50"/>
        <v>0</v>
      </c>
      <c r="AJ91" s="44">
        <f t="shared" si="50"/>
        <v>2.7412443126939436</v>
      </c>
      <c r="AK91" s="44">
        <f t="shared" si="50"/>
        <v>0.1470911582421133</v>
      </c>
      <c r="AL91" s="90">
        <f>SUM(AA91:AK91)</f>
        <v>13.371923476555823</v>
      </c>
    </row>
    <row r="92" spans="1:38">
      <c r="A92" s="13">
        <v>1889</v>
      </c>
      <c r="B92" s="44"/>
      <c r="C92" s="44"/>
      <c r="D92" s="44"/>
      <c r="E92" s="44"/>
      <c r="F92" s="44"/>
      <c r="G92" s="44"/>
      <c r="H92" s="100"/>
      <c r="I92" s="44"/>
      <c r="J92" s="4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18">
        <v>1237.2104444629599</v>
      </c>
    </row>
    <row r="93" spans="1:38">
      <c r="A93" s="13">
        <v>1888</v>
      </c>
      <c r="B93" s="44"/>
      <c r="C93" s="44"/>
      <c r="D93" s="44"/>
      <c r="E93" s="44"/>
      <c r="F93" s="44"/>
      <c r="G93" s="44"/>
      <c r="H93" s="100"/>
      <c r="I93" s="44"/>
      <c r="J93" s="4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18">
        <v>1178.3581562956099</v>
      </c>
    </row>
    <row r="94" spans="1:38">
      <c r="A94" s="13">
        <v>1887</v>
      </c>
      <c r="B94" s="44"/>
      <c r="C94" s="44"/>
      <c r="D94" s="44"/>
      <c r="E94" s="44"/>
      <c r="F94" s="44"/>
      <c r="G94" s="44"/>
      <c r="H94" s="100"/>
      <c r="I94" s="44"/>
      <c r="J94" s="4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18">
        <v>1141.02736366053</v>
      </c>
    </row>
    <row r="95" spans="1:38">
      <c r="A95" s="13">
        <v>1886</v>
      </c>
      <c r="B95" s="44"/>
      <c r="C95" s="44"/>
      <c r="D95" s="44"/>
      <c r="E95" s="44"/>
      <c r="F95" s="44"/>
      <c r="G95" s="44"/>
      <c r="H95" s="100"/>
      <c r="I95" s="44"/>
      <c r="J95" s="4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18">
        <v>1094.3514448544599</v>
      </c>
    </row>
    <row r="96" spans="1:38">
      <c r="A96" s="13">
        <v>1885</v>
      </c>
      <c r="B96" s="44"/>
      <c r="C96" s="44"/>
      <c r="D96" s="44"/>
      <c r="E96" s="44"/>
      <c r="F96" s="44"/>
      <c r="G96" s="44"/>
      <c r="H96" s="100"/>
      <c r="I96" s="44"/>
      <c r="J96" s="44"/>
      <c r="K96" s="44"/>
      <c r="L96" s="4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18">
        <v>1109.8255890164</v>
      </c>
    </row>
    <row r="97" spans="1:38">
      <c r="A97" s="13">
        <v>1884</v>
      </c>
      <c r="B97" s="44"/>
      <c r="C97" s="44"/>
      <c r="D97" s="44"/>
      <c r="E97" s="44"/>
      <c r="F97" s="44"/>
      <c r="G97" s="44"/>
      <c r="H97" s="100"/>
      <c r="I97" s="44"/>
      <c r="J97" s="44"/>
      <c r="K97" s="44"/>
      <c r="L97" s="4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18">
        <v>1158.2267596716799</v>
      </c>
    </row>
    <row r="98" spans="1:38">
      <c r="A98" s="13">
        <v>1883</v>
      </c>
      <c r="B98" s="44"/>
      <c r="C98" s="44"/>
      <c r="D98" s="44"/>
      <c r="E98" s="44"/>
      <c r="F98" s="44"/>
      <c r="G98" s="44"/>
      <c r="H98" s="100"/>
      <c r="I98" s="44"/>
      <c r="J98" s="44"/>
      <c r="K98" s="44"/>
      <c r="L98" s="4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18">
        <v>1170.2997768488799</v>
      </c>
    </row>
    <row r="99" spans="1:38">
      <c r="A99" s="13">
        <v>1882</v>
      </c>
      <c r="B99" s="44"/>
      <c r="C99" s="44"/>
      <c r="D99" s="44"/>
      <c r="E99" s="44"/>
      <c r="F99" s="44"/>
      <c r="G99" s="44"/>
      <c r="H99" s="100"/>
      <c r="I99" s="44"/>
      <c r="J99" s="44"/>
      <c r="K99" s="44"/>
      <c r="L99" s="4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18">
        <v>1190.91990665052</v>
      </c>
    </row>
    <row r="100" spans="1:38">
      <c r="A100" s="13">
        <v>1881</v>
      </c>
      <c r="B100" s="44"/>
      <c r="C100" s="44"/>
      <c r="D100" s="44"/>
      <c r="E100" s="44"/>
      <c r="F100" s="44"/>
      <c r="G100" s="44"/>
      <c r="H100" s="100"/>
      <c r="I100" s="44"/>
      <c r="J100" s="44"/>
      <c r="K100" s="44"/>
      <c r="L100" s="4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18">
        <v>1134.1663222596701</v>
      </c>
    </row>
    <row r="101" spans="1:38">
      <c r="A101" s="13">
        <v>1880</v>
      </c>
      <c r="B101" s="44">
        <v>28.4</v>
      </c>
      <c r="C101" s="44">
        <v>23.6</v>
      </c>
      <c r="D101" s="44">
        <v>3.9</v>
      </c>
      <c r="E101" s="44">
        <v>17.600000000000001</v>
      </c>
      <c r="F101" s="44"/>
      <c r="G101" s="44"/>
      <c r="H101" s="100"/>
      <c r="I101" s="44"/>
      <c r="J101" s="44"/>
      <c r="K101" s="44">
        <v>24.7</v>
      </c>
      <c r="L101" s="44">
        <f>100-SUM(B101:K101)</f>
        <v>1.7999999999999972</v>
      </c>
      <c r="M101" s="40">
        <v>113.051</v>
      </c>
      <c r="N101" s="40">
        <f>B101*$M101/100</f>
        <v>32.106484000000002</v>
      </c>
      <c r="O101" s="40">
        <f>C101*$M101/100</f>
        <v>26.680036000000001</v>
      </c>
      <c r="P101" s="40">
        <f>D101*$M101/100</f>
        <v>4.408989</v>
      </c>
      <c r="Q101" s="40">
        <f>E101*$M101/100</f>
        <v>19.896976000000002</v>
      </c>
      <c r="R101" s="40">
        <f>F101*$M101/100</f>
        <v>0</v>
      </c>
      <c r="S101" s="40"/>
      <c r="T101" s="40">
        <f>H101*$M101/100</f>
        <v>0</v>
      </c>
      <c r="U101" s="40">
        <f>I101*$M101/100</f>
        <v>0</v>
      </c>
      <c r="V101" s="40">
        <f>J101*$M101/100</f>
        <v>0</v>
      </c>
      <c r="W101" s="40">
        <f>K101*$M101/100</f>
        <v>27.923597000000001</v>
      </c>
      <c r="X101" s="40">
        <f>L101*$M101/100</f>
        <v>2.0349179999999967</v>
      </c>
      <c r="Z101" s="18">
        <v>1120.46493579615</v>
      </c>
      <c r="AA101" s="44">
        <f t="shared" ref="AA101:AK101" si="51">100*N101/$Z101</f>
        <v>2.8654608434655415</v>
      </c>
      <c r="AB101" s="44">
        <f t="shared" si="51"/>
        <v>2.3811576023164358</v>
      </c>
      <c r="AC101" s="44">
        <f t="shared" si="51"/>
        <v>0.39349638343364834</v>
      </c>
      <c r="AD101" s="44">
        <f t="shared" si="51"/>
        <v>1.7757785508800541</v>
      </c>
      <c r="AE101" s="44">
        <f t="shared" si="51"/>
        <v>0</v>
      </c>
      <c r="AF101" s="44">
        <f t="shared" si="51"/>
        <v>0</v>
      </c>
      <c r="AG101" s="44">
        <f t="shared" si="51"/>
        <v>0</v>
      </c>
      <c r="AH101" s="44">
        <f t="shared" si="51"/>
        <v>0</v>
      </c>
      <c r="AI101" s="44">
        <f t="shared" si="51"/>
        <v>0</v>
      </c>
      <c r="AJ101" s="44">
        <f t="shared" si="51"/>
        <v>2.4921437617464393</v>
      </c>
      <c r="AK101" s="44">
        <f t="shared" si="51"/>
        <v>0.18161371543091431</v>
      </c>
      <c r="AL101" s="90">
        <f>SUM(AA101:AK101)</f>
        <v>10.089650857273034</v>
      </c>
    </row>
    <row r="102" spans="1:38">
      <c r="A102" s="13">
        <v>1879</v>
      </c>
      <c r="B102" s="44"/>
      <c r="C102" s="44"/>
      <c r="D102" s="44"/>
      <c r="E102" s="44"/>
      <c r="F102" s="44"/>
      <c r="G102" s="44"/>
      <c r="H102" s="100"/>
      <c r="I102" s="44"/>
      <c r="J102" s="4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18">
        <v>1037.5085556204399</v>
      </c>
    </row>
    <row r="103" spans="1:38">
      <c r="A103" s="13">
        <v>1878</v>
      </c>
      <c r="B103" s="44"/>
      <c r="C103" s="44"/>
      <c r="D103" s="44"/>
      <c r="E103" s="44"/>
      <c r="F103" s="44"/>
      <c r="G103" s="44"/>
      <c r="H103" s="100"/>
      <c r="I103" s="44"/>
      <c r="J103" s="4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18">
        <v>1094.9703266424999</v>
      </c>
    </row>
    <row r="104" spans="1:38">
      <c r="A104" s="13">
        <v>1877</v>
      </c>
      <c r="B104" s="44"/>
      <c r="C104" s="44"/>
      <c r="D104" s="44"/>
      <c r="E104" s="44"/>
      <c r="F104" s="44"/>
      <c r="G104" s="44"/>
      <c r="H104" s="100"/>
      <c r="I104" s="44"/>
      <c r="J104" s="4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18">
        <v>1152.1396789002799</v>
      </c>
    </row>
    <row r="105" spans="1:38">
      <c r="A105" s="13">
        <v>1876</v>
      </c>
      <c r="B105" s="44"/>
      <c r="C105" s="44"/>
      <c r="D105" s="44"/>
      <c r="E105" s="44"/>
      <c r="F105" s="44"/>
      <c r="G105" s="44"/>
      <c r="H105" s="100"/>
      <c r="I105" s="44"/>
      <c r="J105" s="44"/>
      <c r="K105" s="44"/>
      <c r="L105" s="4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18">
        <v>1118.85658831978</v>
      </c>
    </row>
    <row r="106" spans="1:38">
      <c r="A106" s="13">
        <v>1875</v>
      </c>
      <c r="B106" s="44"/>
      <c r="C106" s="44"/>
      <c r="D106" s="44"/>
      <c r="E106" s="44"/>
      <c r="F106" s="44"/>
      <c r="G106" s="44"/>
      <c r="H106" s="100"/>
      <c r="I106" s="44"/>
      <c r="J106" s="44"/>
      <c r="K106" s="44"/>
      <c r="L106" s="4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18">
        <v>1115.8818526309699</v>
      </c>
    </row>
    <row r="107" spans="1:38">
      <c r="A107" s="13">
        <v>1874</v>
      </c>
      <c r="B107" s="44"/>
      <c r="C107" s="44"/>
      <c r="D107" s="44"/>
      <c r="E107" s="44"/>
      <c r="F107" s="44"/>
      <c r="G107" s="44"/>
      <c r="H107" s="100"/>
      <c r="I107" s="44"/>
      <c r="J107" s="44"/>
      <c r="K107" s="44"/>
      <c r="L107" s="4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18">
        <v>1148.7040148651599</v>
      </c>
    </row>
    <row r="108" spans="1:38">
      <c r="A108" s="13">
        <v>1873</v>
      </c>
      <c r="B108" s="44"/>
      <c r="C108" s="44"/>
      <c r="D108" s="44"/>
      <c r="E108" s="44"/>
      <c r="F108" s="44"/>
      <c r="G108" s="44"/>
      <c r="H108" s="100"/>
      <c r="I108" s="44"/>
      <c r="J108" s="44"/>
      <c r="K108" s="44"/>
      <c r="L108" s="4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18">
        <v>1181.0007249544201</v>
      </c>
    </row>
    <row r="109" spans="1:38">
      <c r="A109" s="13">
        <v>1872</v>
      </c>
      <c r="B109" s="44"/>
      <c r="C109" s="44"/>
      <c r="D109" s="44"/>
      <c r="E109" s="44"/>
      <c r="F109" s="44"/>
      <c r="G109" s="44"/>
      <c r="H109" s="100"/>
      <c r="I109" s="44"/>
      <c r="J109" s="44"/>
      <c r="K109" s="44"/>
      <c r="L109" s="4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18">
        <v>1093.80149762774</v>
      </c>
    </row>
    <row r="110" spans="1:38">
      <c r="A110" s="13">
        <v>1871</v>
      </c>
      <c r="B110" s="44"/>
      <c r="C110" s="44"/>
      <c r="D110" s="44"/>
      <c r="E110" s="44"/>
      <c r="F110" s="44"/>
      <c r="G110" s="44"/>
      <c r="H110" s="100"/>
      <c r="I110" s="44"/>
      <c r="J110" s="44"/>
      <c r="K110" s="44"/>
      <c r="L110" s="4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72">
        <v>972.09183615380505</v>
      </c>
    </row>
    <row r="111" spans="1:38">
      <c r="A111" s="13">
        <v>1870</v>
      </c>
      <c r="B111" s="44">
        <v>27.6</v>
      </c>
      <c r="C111" s="44">
        <v>24.3</v>
      </c>
      <c r="D111" s="44">
        <v>3.1</v>
      </c>
      <c r="E111" s="44">
        <v>12.8</v>
      </c>
      <c r="F111" s="44"/>
      <c r="G111" s="44"/>
      <c r="H111" s="100"/>
      <c r="I111" s="44"/>
      <c r="J111" s="44"/>
      <c r="K111" s="44">
        <v>27.7</v>
      </c>
      <c r="L111" s="44">
        <f>100-SUM(B111:K111)</f>
        <v>4.4999999999999858</v>
      </c>
      <c r="M111" s="40">
        <v>99.108000000000004</v>
      </c>
      <c r="N111" s="40">
        <f>B111*$M111/100</f>
        <v>27.353808000000004</v>
      </c>
      <c r="O111" s="40">
        <f>C111*$M111/100</f>
        <v>24.083244000000001</v>
      </c>
      <c r="P111" s="40">
        <f>D111*$M111/100</f>
        <v>3.0723479999999999</v>
      </c>
      <c r="Q111" s="40">
        <f>E111*$M111/100</f>
        <v>12.685824000000002</v>
      </c>
      <c r="R111" s="40">
        <f>F111*$M111/100</f>
        <v>0</v>
      </c>
      <c r="S111" s="40"/>
      <c r="T111" s="40">
        <f>H111*$M111/100</f>
        <v>0</v>
      </c>
      <c r="U111" s="40">
        <f>I111*$M111/100</f>
        <v>0</v>
      </c>
      <c r="V111" s="40">
        <f>J111*$M111/100</f>
        <v>0</v>
      </c>
      <c r="W111" s="40">
        <f>K111*$M111/100</f>
        <v>27.452916000000002</v>
      </c>
      <c r="X111" s="40">
        <f>L111*$M111/100</f>
        <v>4.4598599999999866</v>
      </c>
      <c r="Z111" s="72">
        <v>931.40755854216798</v>
      </c>
      <c r="AA111" s="44">
        <f t="shared" ref="AA111:AK111" si="52">100*N111/$Z111</f>
        <v>2.9368247819261821</v>
      </c>
      <c r="AB111" s="44">
        <f t="shared" si="52"/>
        <v>2.5856826884350079</v>
      </c>
      <c r="AC111" s="44">
        <f t="shared" si="52"/>
        <v>0.32986075449170887</v>
      </c>
      <c r="AD111" s="44">
        <f t="shared" si="52"/>
        <v>1.3620056959657658</v>
      </c>
      <c r="AE111" s="44">
        <f t="shared" si="52"/>
        <v>0</v>
      </c>
      <c r="AF111" s="44">
        <f t="shared" si="52"/>
        <v>0</v>
      </c>
      <c r="AG111" s="44">
        <f t="shared" si="52"/>
        <v>0</v>
      </c>
      <c r="AH111" s="44">
        <f t="shared" si="52"/>
        <v>0</v>
      </c>
      <c r="AI111" s="44">
        <f t="shared" si="52"/>
        <v>0</v>
      </c>
      <c r="AJ111" s="44">
        <f t="shared" si="52"/>
        <v>2.9474654514259147</v>
      </c>
      <c r="AK111" s="44">
        <f t="shared" si="52"/>
        <v>0.47883012748796305</v>
      </c>
      <c r="AL111" s="90">
        <f>SUM(AA111:AK111)</f>
        <v>10.640669499732542</v>
      </c>
    </row>
    <row r="112" spans="1:38">
      <c r="A112" s="13">
        <v>1869</v>
      </c>
      <c r="B112" s="44"/>
      <c r="C112" s="44"/>
      <c r="D112" s="44"/>
      <c r="E112" s="44"/>
      <c r="F112" s="44"/>
      <c r="G112" s="44"/>
      <c r="H112" s="100"/>
      <c r="I112" s="44"/>
      <c r="J112" s="4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72">
        <v>916</v>
      </c>
    </row>
    <row r="113" spans="1:38">
      <c r="A113" s="13">
        <v>1868</v>
      </c>
      <c r="B113" s="44"/>
      <c r="C113" s="44"/>
      <c r="D113" s="44"/>
      <c r="E113" s="44"/>
      <c r="F113" s="44"/>
      <c r="G113" s="44"/>
      <c r="H113" s="100"/>
      <c r="I113" s="44"/>
      <c r="J113" s="4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72">
        <v>879.5</v>
      </c>
    </row>
    <row r="114" spans="1:38">
      <c r="A114" s="13">
        <v>1867</v>
      </c>
      <c r="B114" s="44"/>
      <c r="C114" s="44"/>
      <c r="D114" s="44"/>
      <c r="E114" s="44"/>
      <c r="F114" s="44"/>
      <c r="G114" s="44"/>
      <c r="H114" s="100"/>
      <c r="I114" s="44"/>
      <c r="J114" s="44"/>
      <c r="K114" s="44"/>
      <c r="L114" s="4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72">
        <v>877.4</v>
      </c>
    </row>
    <row r="115" spans="1:38">
      <c r="A115" s="13">
        <v>1866</v>
      </c>
      <c r="B115" s="44"/>
      <c r="C115" s="44"/>
      <c r="D115" s="44"/>
      <c r="E115" s="44"/>
      <c r="F115" s="44"/>
      <c r="G115" s="44"/>
      <c r="H115" s="100"/>
      <c r="I115" s="44"/>
      <c r="J115" s="44"/>
      <c r="K115" s="44"/>
      <c r="L115" s="4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72">
        <v>911.7</v>
      </c>
    </row>
    <row r="116" spans="1:38">
      <c r="A116" s="13">
        <v>1865</v>
      </c>
      <c r="B116" s="44"/>
      <c r="C116" s="44"/>
      <c r="D116" s="44"/>
      <c r="E116" s="44"/>
      <c r="F116" s="44"/>
      <c r="G116" s="44"/>
      <c r="H116" s="100"/>
      <c r="I116" s="44"/>
      <c r="J116" s="44"/>
      <c r="K116" s="44"/>
      <c r="L116" s="4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72">
        <v>866.5</v>
      </c>
    </row>
    <row r="117" spans="1:38">
      <c r="A117" s="13">
        <v>1864</v>
      </c>
      <c r="B117" s="44"/>
      <c r="C117" s="44"/>
      <c r="D117" s="44"/>
      <c r="E117" s="44"/>
      <c r="F117" s="44"/>
      <c r="G117" s="44"/>
      <c r="H117" s="100"/>
      <c r="I117" s="44"/>
      <c r="J117" s="44"/>
      <c r="K117" s="44"/>
      <c r="L117" s="4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72">
        <v>872.3</v>
      </c>
    </row>
    <row r="118" spans="1:38">
      <c r="A118" s="13">
        <v>1863</v>
      </c>
      <c r="B118" s="44"/>
      <c r="C118" s="44"/>
      <c r="D118" s="44"/>
      <c r="E118" s="44"/>
      <c r="F118" s="44"/>
      <c r="G118" s="44"/>
      <c r="H118" s="100"/>
      <c r="I118" s="44"/>
      <c r="J118" s="44"/>
      <c r="K118" s="44"/>
      <c r="L118" s="4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72">
        <v>830.9</v>
      </c>
    </row>
    <row r="119" spans="1:38">
      <c r="A119" s="13">
        <v>1862</v>
      </c>
      <c r="B119" s="44"/>
      <c r="C119" s="44"/>
      <c r="D119" s="44"/>
      <c r="E119" s="44"/>
      <c r="F119" s="44"/>
      <c r="G119" s="44"/>
      <c r="H119" s="100"/>
      <c r="I119" s="44"/>
      <c r="J119" s="44"/>
      <c r="K119" s="44"/>
      <c r="L119" s="4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72">
        <v>823.5</v>
      </c>
    </row>
    <row r="120" spans="1:38">
      <c r="A120" s="13">
        <v>1861</v>
      </c>
      <c r="B120" s="44"/>
      <c r="C120" s="44"/>
      <c r="D120" s="44"/>
      <c r="E120" s="44"/>
      <c r="F120" s="44"/>
      <c r="G120" s="44"/>
      <c r="H120" s="100"/>
      <c r="I120" s="44"/>
      <c r="J120" s="44"/>
      <c r="K120" s="44"/>
      <c r="L120" s="4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72">
        <v>739.8</v>
      </c>
    </row>
    <row r="121" spans="1:38">
      <c r="A121" s="13">
        <v>1860</v>
      </c>
      <c r="B121" s="44">
        <v>24.7</v>
      </c>
      <c r="C121" s="44">
        <v>18</v>
      </c>
      <c r="D121" s="44">
        <v>3.3</v>
      </c>
      <c r="E121" s="44"/>
      <c r="F121" s="44"/>
      <c r="G121" s="44"/>
      <c r="H121" s="100"/>
      <c r="I121" s="44"/>
      <c r="J121" s="44"/>
      <c r="K121" s="44">
        <v>50.3</v>
      </c>
      <c r="L121" s="44">
        <f>100-SUM(B121:K121)</f>
        <v>3.7000000000000028</v>
      </c>
      <c r="M121" s="40">
        <v>85.129000000000005</v>
      </c>
      <c r="N121" s="40">
        <f>B121*$M121/100</f>
        <v>21.026862999999999</v>
      </c>
      <c r="O121" s="40">
        <f>C121*$M121/100</f>
        <v>15.323220000000001</v>
      </c>
      <c r="P121" s="40">
        <f>D121*$M121/100</f>
        <v>2.8092570000000001</v>
      </c>
      <c r="Q121" s="40">
        <f>E121*$M121/100</f>
        <v>0</v>
      </c>
      <c r="R121" s="40">
        <f>F121*$M121/100</f>
        <v>0</v>
      </c>
      <c r="S121" s="40"/>
      <c r="T121" s="40">
        <f>H121*$M121/100</f>
        <v>0</v>
      </c>
      <c r="U121" s="40">
        <f>I121*$M121/100</f>
        <v>0</v>
      </c>
      <c r="V121" s="40">
        <f>J121*$M121/100</f>
        <v>0</v>
      </c>
      <c r="W121" s="40">
        <f>K121*$M121/100</f>
        <v>42.819887000000001</v>
      </c>
      <c r="X121" s="40">
        <f>L121*$M121/100</f>
        <v>3.1497730000000024</v>
      </c>
      <c r="Z121" s="72">
        <v>730.2</v>
      </c>
      <c r="AA121" s="44">
        <f t="shared" ref="AA121:AK121" si="53">100*N121/$Z121</f>
        <v>2.8796032593809913</v>
      </c>
      <c r="AB121" s="44">
        <f t="shared" si="53"/>
        <v>2.0984963023829089</v>
      </c>
      <c r="AC121" s="44">
        <f t="shared" si="53"/>
        <v>0.38472432210353324</v>
      </c>
      <c r="AD121" s="44">
        <f t="shared" si="53"/>
        <v>0</v>
      </c>
      <c r="AE121" s="44">
        <f t="shared" si="53"/>
        <v>0</v>
      </c>
      <c r="AF121" s="44">
        <f t="shared" si="53"/>
        <v>0</v>
      </c>
      <c r="AG121" s="44">
        <f t="shared" si="53"/>
        <v>0</v>
      </c>
      <c r="AH121" s="44">
        <f t="shared" si="53"/>
        <v>0</v>
      </c>
      <c r="AI121" s="44">
        <f t="shared" si="53"/>
        <v>0</v>
      </c>
      <c r="AJ121" s="44">
        <f t="shared" si="53"/>
        <v>5.8641313338811276</v>
      </c>
      <c r="AK121" s="44">
        <f t="shared" si="53"/>
        <v>0.43135757326759822</v>
      </c>
      <c r="AL121" s="90">
        <f>SUM(AA121:AK121)</f>
        <v>11.65831279101616</v>
      </c>
    </row>
    <row r="122" spans="1:38">
      <c r="A122" s="13">
        <v>1859</v>
      </c>
      <c r="B122" s="44"/>
      <c r="C122" s="44"/>
      <c r="D122" s="44"/>
      <c r="E122" s="44"/>
      <c r="F122" s="44"/>
      <c r="G122" s="44"/>
      <c r="H122" s="100"/>
      <c r="I122" s="44"/>
      <c r="J122" s="4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72">
        <v>660.4</v>
      </c>
    </row>
    <row r="123" spans="1:38">
      <c r="A123" s="13">
        <v>1858</v>
      </c>
      <c r="B123" s="44"/>
      <c r="C123" s="44"/>
      <c r="D123" s="44"/>
      <c r="E123" s="44"/>
      <c r="F123" s="44"/>
      <c r="G123" s="44"/>
      <c r="H123" s="100"/>
      <c r="I123" s="44"/>
      <c r="J123" s="44"/>
      <c r="K123" s="44"/>
      <c r="L123" s="4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72">
        <v>700.2</v>
      </c>
    </row>
    <row r="124" spans="1:38">
      <c r="A124" s="13">
        <v>1857</v>
      </c>
      <c r="B124" s="44"/>
      <c r="C124" s="44"/>
      <c r="D124" s="44"/>
      <c r="E124" s="44"/>
      <c r="F124" s="44"/>
      <c r="G124" s="44"/>
      <c r="H124" s="100"/>
      <c r="I124" s="44"/>
      <c r="J124" s="44"/>
      <c r="K124" s="44"/>
      <c r="L124" s="4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72">
        <v>754.6</v>
      </c>
    </row>
    <row r="125" spans="1:38">
      <c r="A125" s="13">
        <v>1856</v>
      </c>
      <c r="B125" s="44"/>
      <c r="C125" s="44"/>
      <c r="D125" s="44"/>
      <c r="E125" s="44"/>
      <c r="F125" s="44"/>
      <c r="G125" s="44"/>
      <c r="H125" s="100"/>
      <c r="I125" s="44"/>
      <c r="J125" s="44"/>
      <c r="K125" s="44"/>
      <c r="L125" s="4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72">
        <v>764.4</v>
      </c>
    </row>
    <row r="126" spans="1:38">
      <c r="A126" s="13">
        <v>1855</v>
      </c>
      <c r="B126" s="44"/>
      <c r="C126" s="44"/>
      <c r="D126" s="44"/>
      <c r="E126" s="44"/>
      <c r="F126" s="44"/>
      <c r="G126" s="44"/>
      <c r="H126" s="100"/>
      <c r="I126" s="44"/>
      <c r="J126" s="44"/>
      <c r="K126" s="44"/>
      <c r="L126" s="4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72">
        <v>702.1</v>
      </c>
    </row>
    <row r="127" spans="1:38">
      <c r="A127" s="13">
        <v>1854</v>
      </c>
      <c r="B127" s="44"/>
      <c r="C127" s="44"/>
      <c r="D127" s="44"/>
      <c r="E127" s="44"/>
      <c r="F127" s="44"/>
      <c r="G127" s="44"/>
      <c r="H127" s="100"/>
      <c r="I127" s="44"/>
      <c r="J127" s="44"/>
      <c r="K127" s="44"/>
      <c r="L127" s="4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72">
        <v>706.9</v>
      </c>
    </row>
    <row r="128" spans="1:38">
      <c r="A128" s="13">
        <v>1853</v>
      </c>
      <c r="B128" s="44"/>
      <c r="C128" s="44"/>
      <c r="D128" s="44"/>
      <c r="E128" s="44"/>
      <c r="F128" s="44"/>
      <c r="G128" s="44"/>
      <c r="H128" s="100"/>
      <c r="I128" s="44"/>
      <c r="J128" s="44"/>
      <c r="K128" s="44"/>
      <c r="L128" s="4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72">
        <v>617.20000000000005</v>
      </c>
    </row>
    <row r="129" spans="1:38">
      <c r="A129" s="13">
        <v>1852</v>
      </c>
      <c r="B129" s="44"/>
      <c r="C129" s="44"/>
      <c r="D129" s="44"/>
      <c r="E129" s="44"/>
      <c r="F129" s="44"/>
      <c r="G129" s="44"/>
      <c r="H129" s="100"/>
      <c r="I129" s="44"/>
      <c r="J129" s="44"/>
      <c r="K129" s="44"/>
      <c r="L129" s="4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72">
        <v>605.9</v>
      </c>
    </row>
    <row r="130" spans="1:38">
      <c r="A130" s="13">
        <v>1851</v>
      </c>
      <c r="B130" s="44"/>
      <c r="C130" s="44"/>
      <c r="D130" s="44"/>
      <c r="E130" s="44"/>
      <c r="F130" s="44"/>
      <c r="G130" s="44"/>
      <c r="H130" s="100"/>
      <c r="I130" s="44"/>
      <c r="J130" s="44"/>
      <c r="K130" s="44"/>
      <c r="L130" s="4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72">
        <v>575</v>
      </c>
    </row>
    <row r="131" spans="1:38">
      <c r="A131" s="13">
        <v>1850</v>
      </c>
      <c r="B131" s="44">
        <v>21.6</v>
      </c>
      <c r="C131" s="44">
        <v>18</v>
      </c>
      <c r="D131" s="44">
        <v>3</v>
      </c>
      <c r="E131" s="44"/>
      <c r="F131" s="44"/>
      <c r="G131" s="44"/>
      <c r="H131" s="100"/>
      <c r="I131" s="44"/>
      <c r="J131" s="44"/>
      <c r="K131" s="44">
        <v>53.3</v>
      </c>
      <c r="L131" s="44">
        <f>100-SUM(B131:K131)</f>
        <v>4.0999999999999943</v>
      </c>
      <c r="M131" s="40">
        <v>70.012</v>
      </c>
      <c r="N131" s="40">
        <f>B131*$M131/100</f>
        <v>15.122592000000003</v>
      </c>
      <c r="O131" s="40">
        <f>C131*$M131/100</f>
        <v>12.60216</v>
      </c>
      <c r="P131" s="40">
        <f>D131*$M131/100</f>
        <v>2.1003600000000002</v>
      </c>
      <c r="Q131" s="40">
        <f>E131*$M131/100</f>
        <v>0</v>
      </c>
      <c r="R131" s="40">
        <f>F131*$M131/100</f>
        <v>0</v>
      </c>
      <c r="S131" s="40"/>
      <c r="T131" s="40">
        <f>H131*$M131/100</f>
        <v>0</v>
      </c>
      <c r="U131" s="40">
        <f>I131*$M131/100</f>
        <v>0</v>
      </c>
      <c r="V131" s="40">
        <f>J131*$M131/100</f>
        <v>0</v>
      </c>
      <c r="W131" s="40">
        <f>K131*$M131/100</f>
        <v>37.316395999999997</v>
      </c>
      <c r="X131" s="40">
        <f>L131*$M131/100</f>
        <v>2.870491999999996</v>
      </c>
      <c r="Z131" s="72">
        <v>561</v>
      </c>
      <c r="AA131" s="44">
        <f t="shared" ref="AA131:AK131" si="54">100*N131/$Z131</f>
        <v>2.6956491978609627</v>
      </c>
      <c r="AB131" s="44">
        <f t="shared" si="54"/>
        <v>2.2463743315508018</v>
      </c>
      <c r="AC131" s="44">
        <f t="shared" si="54"/>
        <v>0.37439572192513376</v>
      </c>
      <c r="AD131" s="44">
        <f t="shared" si="54"/>
        <v>0</v>
      </c>
      <c r="AE131" s="44">
        <f t="shared" si="54"/>
        <v>0</v>
      </c>
      <c r="AF131" s="44">
        <f t="shared" si="54"/>
        <v>0</v>
      </c>
      <c r="AG131" s="44">
        <f t="shared" si="54"/>
        <v>0</v>
      </c>
      <c r="AH131" s="44">
        <f t="shared" si="54"/>
        <v>0</v>
      </c>
      <c r="AI131" s="44">
        <f t="shared" si="54"/>
        <v>0</v>
      </c>
      <c r="AJ131" s="44">
        <f t="shared" si="54"/>
        <v>6.6517639928698742</v>
      </c>
      <c r="AK131" s="44">
        <f t="shared" si="54"/>
        <v>0.51167415329768196</v>
      </c>
      <c r="AL131" s="90">
        <f>SUM(AA131:AK131)</f>
        <v>12.479857397504455</v>
      </c>
    </row>
    <row r="133" spans="1:38">
      <c r="B133" s="6" t="s">
        <v>71</v>
      </c>
      <c r="C133" s="7"/>
      <c r="D133" s="7"/>
      <c r="E133" s="7"/>
      <c r="F133" s="7"/>
      <c r="G133" s="7"/>
      <c r="H133" s="17"/>
      <c r="I133" s="7"/>
      <c r="J133" s="7"/>
      <c r="K133" s="7"/>
      <c r="L133" s="8"/>
      <c r="M133" s="1" t="s">
        <v>72</v>
      </c>
      <c r="N133" s="6" t="s">
        <v>156</v>
      </c>
      <c r="O133" s="7"/>
      <c r="P133" s="7"/>
      <c r="Q133" s="7"/>
      <c r="R133" s="7"/>
      <c r="S133" s="7"/>
      <c r="T133" s="7"/>
      <c r="U133" s="7"/>
      <c r="V133" s="7"/>
      <c r="W133" s="8"/>
      <c r="X133" s="101"/>
      <c r="Y133" s="10" t="s">
        <v>22</v>
      </c>
      <c r="Z133" s="10"/>
      <c r="AA133" s="6" t="s">
        <v>74</v>
      </c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</row>
    <row r="134" spans="1:38">
      <c r="B134" s="10"/>
      <c r="C134" s="10" t="s">
        <v>43</v>
      </c>
      <c r="D134" s="10" t="s">
        <v>44</v>
      </c>
      <c r="E134" s="10" t="s">
        <v>45</v>
      </c>
      <c r="F134" s="10" t="s">
        <v>46</v>
      </c>
      <c r="G134" s="10" t="s">
        <v>47</v>
      </c>
      <c r="H134" s="10" t="s">
        <v>48</v>
      </c>
      <c r="I134" s="10"/>
      <c r="J134" s="10" t="s">
        <v>49</v>
      </c>
      <c r="K134" s="10" t="s">
        <v>50</v>
      </c>
      <c r="L134" s="21" t="s">
        <v>51</v>
      </c>
      <c r="M134" s="10" t="s">
        <v>82</v>
      </c>
      <c r="N134" s="10"/>
      <c r="O134" s="10" t="s">
        <v>43</v>
      </c>
      <c r="P134" s="10" t="s">
        <v>44</v>
      </c>
      <c r="Q134" s="10" t="s">
        <v>45</v>
      </c>
      <c r="R134" s="10" t="s">
        <v>46</v>
      </c>
      <c r="S134" s="10" t="s">
        <v>47</v>
      </c>
      <c r="T134" s="10" t="s">
        <v>48</v>
      </c>
      <c r="U134" s="10"/>
      <c r="V134" s="10" t="s">
        <v>49</v>
      </c>
      <c r="W134" s="10" t="s">
        <v>50</v>
      </c>
      <c r="X134" s="10"/>
      <c r="Y134" s="10" t="s">
        <v>53</v>
      </c>
      <c r="Z134" s="10"/>
      <c r="AA134" s="10"/>
      <c r="AB134" s="10" t="s">
        <v>43</v>
      </c>
      <c r="AC134" s="10" t="s">
        <v>44</v>
      </c>
      <c r="AD134" s="10" t="s">
        <v>45</v>
      </c>
      <c r="AE134" s="10" t="s">
        <v>46</v>
      </c>
      <c r="AF134" s="10" t="s">
        <v>47</v>
      </c>
      <c r="AG134" s="10" t="s">
        <v>48</v>
      </c>
      <c r="AH134" s="10"/>
      <c r="AI134" s="10" t="s">
        <v>49</v>
      </c>
      <c r="AJ134" s="10" t="s">
        <v>50</v>
      </c>
      <c r="AK134" s="21" t="s">
        <v>51</v>
      </c>
      <c r="AL134" s="10" t="s">
        <v>105</v>
      </c>
    </row>
    <row r="135" spans="1:38">
      <c r="B135" s="10" t="s">
        <v>54</v>
      </c>
      <c r="C135" s="10" t="s">
        <v>55</v>
      </c>
      <c r="D135" s="10" t="s">
        <v>56</v>
      </c>
      <c r="E135" s="10" t="s">
        <v>57</v>
      </c>
      <c r="F135" s="10" t="s">
        <v>58</v>
      </c>
      <c r="G135" s="10" t="s">
        <v>59</v>
      </c>
      <c r="H135" s="10" t="s">
        <v>60</v>
      </c>
      <c r="I135" s="10" t="s">
        <v>61</v>
      </c>
      <c r="J135" s="10" t="s">
        <v>62</v>
      </c>
      <c r="K135" s="10" t="s">
        <v>63</v>
      </c>
      <c r="L135" s="21" t="s">
        <v>64</v>
      </c>
      <c r="M135" s="10" t="s">
        <v>153</v>
      </c>
      <c r="N135" s="10" t="s">
        <v>54</v>
      </c>
      <c r="O135" s="10" t="s">
        <v>55</v>
      </c>
      <c r="P135" s="10" t="s">
        <v>56</v>
      </c>
      <c r="Q135" s="10" t="s">
        <v>57</v>
      </c>
      <c r="R135" s="10" t="s">
        <v>58</v>
      </c>
      <c r="S135" s="10" t="s">
        <v>59</v>
      </c>
      <c r="T135" s="10" t="s">
        <v>60</v>
      </c>
      <c r="U135" s="10" t="s">
        <v>61</v>
      </c>
      <c r="V135" s="10" t="s">
        <v>62</v>
      </c>
      <c r="W135" s="10" t="s">
        <v>63</v>
      </c>
      <c r="X135" s="10"/>
      <c r="Y135" s="10" t="s">
        <v>66</v>
      </c>
      <c r="Z135" s="10"/>
      <c r="AA135" s="10" t="s">
        <v>54</v>
      </c>
      <c r="AB135" s="10" t="s">
        <v>55</v>
      </c>
      <c r="AC135" s="10" t="s">
        <v>56</v>
      </c>
      <c r="AD135" s="10" t="s">
        <v>57</v>
      </c>
      <c r="AE135" s="10" t="s">
        <v>58</v>
      </c>
      <c r="AF135" s="10" t="s">
        <v>59</v>
      </c>
      <c r="AG135" s="10" t="s">
        <v>60</v>
      </c>
      <c r="AH135" s="10" t="s">
        <v>61</v>
      </c>
      <c r="AI135" s="10" t="s">
        <v>62</v>
      </c>
      <c r="AJ135" s="10" t="s">
        <v>63</v>
      </c>
      <c r="AK135" s="21" t="s">
        <v>64</v>
      </c>
      <c r="AL135" s="1" t="s">
        <v>155</v>
      </c>
    </row>
    <row r="136" spans="1:38">
      <c r="A136" s="13">
        <v>1975</v>
      </c>
    </row>
    <row r="137" spans="1:38">
      <c r="A137" s="13">
        <v>1974</v>
      </c>
      <c r="C137" s="56" t="s">
        <v>76</v>
      </c>
      <c r="O137" s="56" t="s">
        <v>76</v>
      </c>
      <c r="AB137" s="56" t="s">
        <v>76</v>
      </c>
    </row>
    <row r="138" spans="1:38">
      <c r="A138" s="13">
        <v>1973</v>
      </c>
    </row>
    <row r="139" spans="1:38" hidden="1">
      <c r="A139" s="13">
        <v>1972</v>
      </c>
    </row>
    <row r="140" spans="1:38" hidden="1">
      <c r="A140" s="13">
        <v>1971</v>
      </c>
    </row>
    <row r="141" spans="1:38" hidden="1">
      <c r="A141" s="13">
        <v>1970</v>
      </c>
    </row>
    <row r="142" spans="1:38" hidden="1">
      <c r="A142" s="13">
        <v>1969</v>
      </c>
    </row>
    <row r="143" spans="1:38" hidden="1">
      <c r="A143" s="13">
        <v>1968</v>
      </c>
    </row>
    <row r="144" spans="1:38" hidden="1">
      <c r="A144" s="13">
        <v>1967</v>
      </c>
    </row>
    <row r="145" spans="1:1" hidden="1">
      <c r="A145" s="13">
        <v>1966</v>
      </c>
    </row>
    <row r="146" spans="1:1" hidden="1">
      <c r="A146" s="13">
        <v>1965</v>
      </c>
    </row>
    <row r="147" spans="1:1" hidden="1">
      <c r="A147" s="13">
        <v>1964</v>
      </c>
    </row>
    <row r="148" spans="1:1" hidden="1">
      <c r="A148" s="13">
        <v>1963</v>
      </c>
    </row>
    <row r="149" spans="1:1" hidden="1">
      <c r="A149" s="13">
        <v>1962</v>
      </c>
    </row>
    <row r="150" spans="1:1" hidden="1">
      <c r="A150" s="13">
        <v>1961</v>
      </c>
    </row>
    <row r="151" spans="1:1" hidden="1">
      <c r="A151" s="13">
        <v>1960</v>
      </c>
    </row>
    <row r="152" spans="1:1" hidden="1">
      <c r="A152" s="13">
        <v>1959</v>
      </c>
    </row>
    <row r="153" spans="1:1" hidden="1">
      <c r="A153" s="13">
        <v>1958</v>
      </c>
    </row>
    <row r="154" spans="1:1" hidden="1">
      <c r="A154" s="13">
        <v>1957</v>
      </c>
    </row>
    <row r="155" spans="1:1" hidden="1">
      <c r="A155" s="13">
        <v>1956</v>
      </c>
    </row>
    <row r="156" spans="1:1" hidden="1">
      <c r="A156" s="13">
        <v>1955</v>
      </c>
    </row>
    <row r="157" spans="1:1" hidden="1">
      <c r="A157" s="13">
        <v>1954</v>
      </c>
    </row>
    <row r="158" spans="1:1" hidden="1">
      <c r="A158" s="13">
        <v>1953</v>
      </c>
    </row>
    <row r="159" spans="1:1" hidden="1">
      <c r="A159" s="13">
        <v>1952</v>
      </c>
    </row>
    <row r="160" spans="1:1" hidden="1">
      <c r="A160" s="13">
        <v>1951</v>
      </c>
    </row>
    <row r="161" spans="1:1" hidden="1">
      <c r="A161" s="13">
        <v>1950</v>
      </c>
    </row>
    <row r="162" spans="1:1" hidden="1">
      <c r="A162" s="13">
        <v>1949</v>
      </c>
    </row>
    <row r="163" spans="1:1" hidden="1">
      <c r="A163" s="13">
        <v>1948</v>
      </c>
    </row>
    <row r="164" spans="1:1" hidden="1">
      <c r="A164" s="13">
        <v>1947</v>
      </c>
    </row>
    <row r="165" spans="1:1" hidden="1">
      <c r="A165" s="13">
        <v>1946</v>
      </c>
    </row>
    <row r="166" spans="1:1" hidden="1">
      <c r="A166" s="13">
        <v>1945</v>
      </c>
    </row>
    <row r="167" spans="1:1" hidden="1">
      <c r="A167" s="13">
        <v>1944</v>
      </c>
    </row>
    <row r="168" spans="1:1" hidden="1">
      <c r="A168" s="13">
        <v>1943</v>
      </c>
    </row>
    <row r="169" spans="1:1" hidden="1">
      <c r="A169" s="13">
        <v>1942</v>
      </c>
    </row>
    <row r="170" spans="1:1" hidden="1">
      <c r="A170" s="13">
        <v>1941</v>
      </c>
    </row>
    <row r="171" spans="1:1" hidden="1">
      <c r="A171" s="13">
        <v>1940</v>
      </c>
    </row>
    <row r="172" spans="1:1" hidden="1">
      <c r="A172" s="13">
        <v>1939</v>
      </c>
    </row>
    <row r="173" spans="1:1" hidden="1">
      <c r="A173" s="13">
        <v>1938</v>
      </c>
    </row>
    <row r="174" spans="1:1" hidden="1">
      <c r="A174" s="13">
        <v>1937</v>
      </c>
    </row>
    <row r="175" spans="1:1" hidden="1">
      <c r="A175" s="13">
        <v>1936</v>
      </c>
    </row>
    <row r="176" spans="1:1" hidden="1">
      <c r="A176" s="13">
        <v>1935</v>
      </c>
    </row>
    <row r="177" spans="1:1" hidden="1">
      <c r="A177" s="13">
        <v>1934</v>
      </c>
    </row>
    <row r="178" spans="1:1" hidden="1">
      <c r="A178" s="13">
        <v>1933</v>
      </c>
    </row>
    <row r="179" spans="1:1" hidden="1">
      <c r="A179" s="13">
        <v>1932</v>
      </c>
    </row>
    <row r="180" spans="1:1" hidden="1">
      <c r="A180" s="13">
        <v>1931</v>
      </c>
    </row>
    <row r="181" spans="1:1" hidden="1">
      <c r="A181" s="13">
        <v>1930</v>
      </c>
    </row>
    <row r="182" spans="1:1" hidden="1">
      <c r="A182" s="13">
        <v>1929</v>
      </c>
    </row>
    <row r="183" spans="1:1" hidden="1">
      <c r="A183" s="13">
        <v>1928</v>
      </c>
    </row>
    <row r="184" spans="1:1" hidden="1">
      <c r="A184" s="13">
        <v>1927</v>
      </c>
    </row>
    <row r="185" spans="1:1" hidden="1">
      <c r="A185" s="13">
        <v>1926</v>
      </c>
    </row>
    <row r="186" spans="1:1" hidden="1">
      <c r="A186" s="13">
        <v>1925</v>
      </c>
    </row>
    <row r="187" spans="1:1" hidden="1">
      <c r="A187" s="13">
        <v>1924</v>
      </c>
    </row>
    <row r="188" spans="1:1" hidden="1">
      <c r="A188" s="13">
        <v>1923</v>
      </c>
    </row>
    <row r="189" spans="1:1" hidden="1">
      <c r="A189" s="13">
        <v>1922</v>
      </c>
    </row>
    <row r="190" spans="1:1" hidden="1">
      <c r="A190" s="13">
        <v>1921</v>
      </c>
    </row>
    <row r="191" spans="1:1" hidden="1">
      <c r="A191" s="13">
        <v>1920</v>
      </c>
    </row>
    <row r="192" spans="1:1" hidden="1">
      <c r="A192" s="13">
        <v>1919</v>
      </c>
    </row>
    <row r="193" spans="1:1" hidden="1">
      <c r="A193" s="13">
        <v>1918</v>
      </c>
    </row>
    <row r="194" spans="1:1" hidden="1">
      <c r="A194" s="13">
        <v>1917</v>
      </c>
    </row>
    <row r="195" spans="1:1" hidden="1">
      <c r="A195" s="13">
        <v>1916</v>
      </c>
    </row>
    <row r="196" spans="1:1" hidden="1">
      <c r="A196" s="13">
        <v>1915</v>
      </c>
    </row>
    <row r="197" spans="1:1" hidden="1">
      <c r="A197" s="13">
        <v>1914</v>
      </c>
    </row>
    <row r="198" spans="1:1" hidden="1">
      <c r="A198" s="13">
        <v>1913</v>
      </c>
    </row>
    <row r="199" spans="1:1" hidden="1">
      <c r="A199" s="13">
        <v>1912</v>
      </c>
    </row>
    <row r="200" spans="1:1" hidden="1">
      <c r="A200" s="13">
        <v>1911</v>
      </c>
    </row>
    <row r="201" spans="1:1" hidden="1">
      <c r="A201" s="13">
        <v>1910</v>
      </c>
    </row>
    <row r="202" spans="1:1" hidden="1">
      <c r="A202" s="13">
        <v>1909</v>
      </c>
    </row>
    <row r="203" spans="1:1" hidden="1">
      <c r="A203" s="13">
        <v>1908</v>
      </c>
    </row>
    <row r="204" spans="1:1" hidden="1">
      <c r="A204" s="13">
        <v>1907</v>
      </c>
    </row>
    <row r="205" spans="1:1" hidden="1">
      <c r="A205" s="13">
        <v>1906</v>
      </c>
    </row>
    <row r="206" spans="1:1" hidden="1">
      <c r="A206" s="13">
        <v>1905</v>
      </c>
    </row>
    <row r="207" spans="1:1" hidden="1">
      <c r="A207" s="13">
        <v>1904</v>
      </c>
    </row>
    <row r="208" spans="1:1" hidden="1">
      <c r="A208" s="13">
        <v>1903</v>
      </c>
    </row>
    <row r="209" spans="1:1" hidden="1">
      <c r="A209" s="13">
        <v>1902</v>
      </c>
    </row>
    <row r="210" spans="1:1" hidden="1">
      <c r="A210" s="13">
        <v>1901</v>
      </c>
    </row>
    <row r="211" spans="1:1" hidden="1">
      <c r="A211" s="13">
        <v>1900</v>
      </c>
    </row>
    <row r="212" spans="1:1" hidden="1">
      <c r="A212" s="13">
        <v>1899</v>
      </c>
    </row>
    <row r="213" spans="1:1" hidden="1">
      <c r="A213" s="13">
        <v>1898</v>
      </c>
    </row>
    <row r="214" spans="1:1" hidden="1">
      <c r="A214" s="13">
        <v>1897</v>
      </c>
    </row>
    <row r="215" spans="1:1" hidden="1">
      <c r="A215" s="13">
        <v>1896</v>
      </c>
    </row>
    <row r="216" spans="1:1" hidden="1">
      <c r="A216" s="13">
        <v>1895</v>
      </c>
    </row>
    <row r="217" spans="1:1" hidden="1">
      <c r="A217" s="13">
        <v>1894</v>
      </c>
    </row>
    <row r="218" spans="1:1" hidden="1">
      <c r="A218" s="13">
        <v>1893</v>
      </c>
    </row>
    <row r="219" spans="1:1" hidden="1">
      <c r="A219" s="13">
        <v>1892</v>
      </c>
    </row>
    <row r="220" spans="1:1" hidden="1">
      <c r="A220" s="13">
        <v>1891</v>
      </c>
    </row>
    <row r="221" spans="1:1" hidden="1">
      <c r="A221" s="13">
        <v>1890</v>
      </c>
    </row>
    <row r="222" spans="1:1" hidden="1">
      <c r="A222" s="13">
        <v>1889</v>
      </c>
    </row>
    <row r="223" spans="1:1" hidden="1">
      <c r="A223" s="13">
        <v>1888</v>
      </c>
    </row>
    <row r="224" spans="1:1" hidden="1">
      <c r="A224" s="13">
        <v>1887</v>
      </c>
    </row>
    <row r="225" spans="1:1" hidden="1">
      <c r="A225" s="13">
        <v>1886</v>
      </c>
    </row>
    <row r="226" spans="1:1" hidden="1">
      <c r="A226" s="13">
        <v>1885</v>
      </c>
    </row>
    <row r="227" spans="1:1" hidden="1">
      <c r="A227" s="13">
        <v>1884</v>
      </c>
    </row>
    <row r="228" spans="1:1" hidden="1">
      <c r="A228" s="13">
        <v>1883</v>
      </c>
    </row>
    <row r="229" spans="1:1" hidden="1">
      <c r="A229" s="13">
        <v>1882</v>
      </c>
    </row>
    <row r="230" spans="1:1" hidden="1">
      <c r="A230" s="13">
        <v>1881</v>
      </c>
    </row>
    <row r="231" spans="1:1" hidden="1">
      <c r="A231" s="13">
        <v>1880</v>
      </c>
    </row>
    <row r="232" spans="1:1" hidden="1">
      <c r="A232" s="13">
        <v>1879</v>
      </c>
    </row>
    <row r="233" spans="1:1" hidden="1">
      <c r="A233" s="13">
        <v>1878</v>
      </c>
    </row>
    <row r="234" spans="1:1" hidden="1">
      <c r="A234" s="13">
        <v>1877</v>
      </c>
    </row>
    <row r="235" spans="1:1" hidden="1">
      <c r="A235" s="13">
        <v>1876</v>
      </c>
    </row>
    <row r="236" spans="1:1" hidden="1">
      <c r="A236" s="13">
        <v>1875</v>
      </c>
    </row>
    <row r="237" spans="1:1" hidden="1">
      <c r="A237" s="13">
        <v>1874</v>
      </c>
    </row>
    <row r="238" spans="1:1" hidden="1">
      <c r="A238" s="13">
        <v>1873</v>
      </c>
    </row>
    <row r="239" spans="1:1" hidden="1">
      <c r="A239" s="13">
        <v>1872</v>
      </c>
    </row>
    <row r="240" spans="1:1" hidden="1">
      <c r="A240" s="13">
        <v>1871</v>
      </c>
    </row>
    <row r="241" spans="1:1" hidden="1">
      <c r="A241" s="13">
        <v>1870</v>
      </c>
    </row>
    <row r="242" spans="1:1" hidden="1">
      <c r="A242" s="13">
        <v>1869</v>
      </c>
    </row>
    <row r="243" spans="1:1" hidden="1">
      <c r="A243" s="13">
        <v>1868</v>
      </c>
    </row>
    <row r="244" spans="1:1" hidden="1">
      <c r="A244" s="13">
        <v>1867</v>
      </c>
    </row>
    <row r="245" spans="1:1" hidden="1">
      <c r="A245" s="13">
        <v>1866</v>
      </c>
    </row>
    <row r="246" spans="1:1" hidden="1">
      <c r="A246" s="13">
        <v>1865</v>
      </c>
    </row>
    <row r="247" spans="1:1" hidden="1">
      <c r="A247" s="13">
        <v>1864</v>
      </c>
    </row>
    <row r="248" spans="1:1" hidden="1">
      <c r="A248" s="13">
        <v>1863</v>
      </c>
    </row>
    <row r="249" spans="1:1" hidden="1">
      <c r="A249" s="13">
        <v>1862</v>
      </c>
    </row>
    <row r="250" spans="1:1" hidden="1">
      <c r="A250" s="13">
        <v>1861</v>
      </c>
    </row>
    <row r="251" spans="1:1" hidden="1">
      <c r="A251" s="13">
        <v>1860</v>
      </c>
    </row>
    <row r="252" spans="1:1" hidden="1">
      <c r="A252" s="13">
        <v>1859</v>
      </c>
    </row>
    <row r="253" spans="1:1" hidden="1">
      <c r="A253" s="13">
        <v>1858</v>
      </c>
    </row>
    <row r="254" spans="1:1" hidden="1">
      <c r="A254" s="13">
        <v>1857</v>
      </c>
    </row>
    <row r="255" spans="1:1" hidden="1">
      <c r="A255" s="13">
        <v>1856</v>
      </c>
    </row>
    <row r="256" spans="1:1" hidden="1">
      <c r="A256" s="13">
        <v>1855</v>
      </c>
    </row>
    <row r="257" spans="1:2" hidden="1">
      <c r="A257" s="13">
        <v>1854</v>
      </c>
    </row>
    <row r="258" spans="1:2" hidden="1">
      <c r="A258" s="13">
        <v>1853</v>
      </c>
    </row>
    <row r="259" spans="1:2" hidden="1">
      <c r="A259" s="13">
        <v>1852</v>
      </c>
    </row>
    <row r="260" spans="1:2" hidden="1">
      <c r="A260" s="13">
        <v>1851</v>
      </c>
    </row>
    <row r="261" spans="1:2">
      <c r="A261" s="13">
        <v>1850</v>
      </c>
      <c r="B261" s="64" t="s">
        <v>144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Sources &amp; notes</vt:lpstr>
      <vt:lpstr>Austria</vt:lpstr>
      <vt:lpstr>Belgium</vt:lpstr>
      <vt:lpstr>Denmark</vt:lpstr>
      <vt:lpstr>Finland</vt:lpstr>
      <vt:lpstr>France</vt:lpstr>
      <vt:lpstr>Germany</vt:lpstr>
      <vt:lpstr> Italy</vt:lpstr>
      <vt:lpstr>Netherlands</vt:lpstr>
      <vt:lpstr>Norway</vt:lpstr>
      <vt:lpstr>Sweden</vt:lpstr>
      <vt:lpstr>Switzerland</vt:lpstr>
      <vt:lpstr> UK</vt:lpstr>
      <vt:lpstr>extrap GDP on NDP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Lindert</dc:creator>
  <cp:lastModifiedBy>Peter Lindert</cp:lastModifiedBy>
  <cp:revision>0</cp:revision>
  <dcterms:created xsi:type="dcterms:W3CDTF">2013-02-16T01:22:33Z</dcterms:created>
  <dcterms:modified xsi:type="dcterms:W3CDTF">2013-11-14T21:24:02Z</dcterms:modified>
</cp:coreProperties>
</file>