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lehbib\Documents\GitHub\Global-Macro-Project\data\raw\aggregators\KIM\"/>
    </mc:Choice>
  </mc:AlternateContent>
  <xr:revisionPtr revIDLastSave="0" documentId="13_ncr:1_{37144EAB-89F0-4883-B5DD-1D437D50DA88}" xr6:coauthVersionLast="47" xr6:coauthVersionMax="47" xr10:uidLastSave="{00000000-0000-0000-0000-000000000000}"/>
  <bookViews>
    <workbookView xWindow="-120" yWindow="-120" windowWidth="51840" windowHeight="21120" tabRatio="914" xr2:uid="{00000000-000D-0000-FFFF-FFFF00000000}"/>
  </bookViews>
  <sheets>
    <sheet name="contents" sheetId="123" r:id="rId1"/>
    <sheet name="T1-15" sheetId="109" r:id="rId2"/>
    <sheet name="T16-32" sheetId="120" r:id="rId3"/>
    <sheet name="T33-53" sheetId="121" r:id="rId4"/>
    <sheet name="T54-62" sheetId="122" r:id="rId5"/>
    <sheet name="T63-80" sheetId="50" r:id="rId6"/>
    <sheet name="T81-86" sheetId="113" r:id="rId7"/>
    <sheet name="T87-96" sheetId="114" r:id="rId8"/>
    <sheet name="T97-106" sheetId="52" r:id="rId9"/>
    <sheet name="T107-119" sheetId="18" r:id="rId10"/>
    <sheet name="T120-128" sheetId="27" r:id="rId11"/>
    <sheet name="T129-136" sheetId="119" r:id="rId12"/>
    <sheet name="T137-153" sheetId="98" r:id="rId13"/>
    <sheet name="T154-164" sheetId="112" r:id="rId14"/>
    <sheet name="T165-177" sheetId="51" r:id="rId15"/>
    <sheet name="T178-195" sheetId="81" r:id="rId16"/>
    <sheet name="T196-202" sheetId="90" r:id="rId17"/>
    <sheet name="T203-219" sheetId="2" r:id="rId18"/>
    <sheet name="T220-235" sheetId="11" r:id="rId19"/>
    <sheet name="T236-251" sheetId="42" r:id="rId20"/>
    <sheet name="T252-272" sheetId="110" r:id="rId21"/>
    <sheet name="T273-291" sheetId="41" r:id="rId22"/>
    <sheet name="T292-301" sheetId="72" r:id="rId23"/>
    <sheet name="T302-320" sheetId="62" r:id="rId24"/>
    <sheet name="T321-335" sheetId="68" r:id="rId25"/>
    <sheet name="T336-350" sheetId="64" r:id="rId26"/>
    <sheet name="T351-352" sheetId="115" r:id="rId27"/>
    <sheet name="T353-357" sheetId="116" r:id="rId28"/>
    <sheet name="T358-360" sheetId="117" r:id="rId29"/>
  </sheets>
  <definedNames>
    <definedName name="_Hlk516142883" localSheetId="1">'T1-15'!#REF!</definedName>
    <definedName name="_Hlk516149268" localSheetId="6">'T81-86'!$A$43</definedName>
    <definedName name="_Hlk519245170" localSheetId="17">'T203-219'!$A$124</definedName>
    <definedName name="_Hlk519250413" localSheetId="6">'T81-86'!#REF!</definedName>
    <definedName name="_Hlk519251697" localSheetId="22">'T292-301'!$A$76</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8" i="123" l="1"/>
  <c r="B47" i="123"/>
  <c r="B46" i="123"/>
  <c r="B42" i="123"/>
  <c r="B41" i="123"/>
  <c r="B40" i="123"/>
  <c r="B35" i="123"/>
  <c r="B34" i="123"/>
  <c r="B33" i="123"/>
  <c r="B32" i="123"/>
  <c r="B28" i="123"/>
  <c r="B27" i="123"/>
  <c r="B23" i="123"/>
  <c r="B22" i="123"/>
  <c r="B21" i="123"/>
  <c r="B20" i="123"/>
  <c r="B19" i="123"/>
  <c r="B18" i="123"/>
  <c r="B17" i="123"/>
  <c r="B16" i="123"/>
  <c r="B15" i="123"/>
  <c r="B14" i="123"/>
  <c r="B13" i="123"/>
  <c r="B12" i="123"/>
  <c r="B8" i="123"/>
  <c r="B7" i="123"/>
  <c r="B6" i="123"/>
  <c r="B5" i="123"/>
  <c r="V75" i="121"/>
  <c r="V74" i="121"/>
  <c r="V73" i="121"/>
  <c r="V72" i="121"/>
  <c r="V71" i="121"/>
  <c r="V70" i="121"/>
  <c r="V69" i="121"/>
  <c r="V68" i="121"/>
  <c r="V67" i="121"/>
  <c r="V66" i="121"/>
  <c r="V65" i="121"/>
  <c r="V64" i="121"/>
  <c r="V63" i="121"/>
  <c r="V62" i="121"/>
  <c r="V61" i="121"/>
  <c r="V60" i="121"/>
  <c r="V59" i="121"/>
  <c r="V58" i="121"/>
  <c r="V57" i="121"/>
  <c r="V56" i="121"/>
  <c r="V55" i="121"/>
  <c r="V54" i="121"/>
  <c r="V53" i="121"/>
  <c r="V52" i="121"/>
  <c r="V51" i="121"/>
  <c r="V50" i="121"/>
  <c r="V49" i="121"/>
  <c r="V48" i="121"/>
  <c r="V47" i="121"/>
  <c r="V46" i="121"/>
  <c r="V45" i="121"/>
  <c r="V44" i="121"/>
  <c r="V43" i="121"/>
  <c r="V42" i="121"/>
  <c r="V41" i="121"/>
  <c r="V40" i="121"/>
  <c r="V39" i="121"/>
  <c r="V38" i="121"/>
  <c r="V37" i="121"/>
  <c r="V36" i="121"/>
  <c r="V35" i="121"/>
  <c r="V34" i="121"/>
  <c r="V33" i="121"/>
  <c r="V32" i="121"/>
  <c r="V31" i="121"/>
  <c r="V30" i="121"/>
  <c r="V29" i="121"/>
  <c r="V28" i="121"/>
  <c r="V27" i="121"/>
  <c r="W58" i="11"/>
  <c r="W59" i="11"/>
  <c r="W60" i="11"/>
  <c r="W61" i="11"/>
  <c r="W62" i="11"/>
  <c r="W63" i="11"/>
  <c r="W64" i="11"/>
  <c r="W65" i="11"/>
  <c r="W66" i="11"/>
  <c r="W67" i="11"/>
  <c r="W68" i="11"/>
  <c r="W69" i="11"/>
  <c r="W70" i="11"/>
  <c r="W71" i="11"/>
  <c r="W72" i="11"/>
  <c r="W73" i="11"/>
  <c r="W74" i="11"/>
  <c r="W75" i="11"/>
  <c r="W76" i="11"/>
  <c r="W77" i="11"/>
  <c r="W78" i="11"/>
  <c r="W79" i="11"/>
  <c r="W80" i="11"/>
  <c r="W81" i="11"/>
  <c r="W82" i="11"/>
  <c r="W83" i="11"/>
  <c r="W84" i="11"/>
  <c r="W85" i="11"/>
  <c r="W86" i="11"/>
  <c r="W87" i="11"/>
  <c r="W88" i="11"/>
  <c r="W89" i="11"/>
  <c r="W90" i="11"/>
  <c r="W91" i="11"/>
  <c r="W92" i="11"/>
  <c r="W93" i="11"/>
  <c r="W94" i="11"/>
  <c r="W95" i="11"/>
  <c r="W96" i="11"/>
  <c r="W97" i="11"/>
  <c r="W98" i="11"/>
  <c r="W99" i="11"/>
  <c r="W100" i="11"/>
  <c r="W101" i="11"/>
  <c r="W102" i="11"/>
  <c r="W103" i="11"/>
  <c r="W104" i="11"/>
  <c r="W105" i="11"/>
  <c r="W106" i="11"/>
  <c r="W107" i="11"/>
  <c r="W108" i="11"/>
  <c r="W109" i="11"/>
  <c r="W110" i="11"/>
  <c r="W111" i="11"/>
  <c r="W112" i="11"/>
  <c r="W113" i="11"/>
  <c r="W114" i="11"/>
  <c r="W115" i="11"/>
  <c r="W116" i="11"/>
  <c r="W117" i="11"/>
  <c r="W118" i="11"/>
  <c r="W119" i="11"/>
  <c r="W120" i="11"/>
  <c r="W121" i="11"/>
  <c r="W57" i="11"/>
  <c r="U58" i="11"/>
  <c r="U59" i="11"/>
  <c r="U60" i="11"/>
  <c r="U61" i="11"/>
  <c r="U62" i="11"/>
  <c r="U63" i="11"/>
  <c r="U64" i="11"/>
  <c r="U65" i="11"/>
  <c r="U66" i="11"/>
  <c r="U67" i="11"/>
  <c r="U68" i="11"/>
  <c r="U69" i="11"/>
  <c r="U70" i="11"/>
  <c r="U71" i="11"/>
  <c r="U72" i="11"/>
  <c r="U73" i="11"/>
  <c r="U74" i="11"/>
  <c r="U75" i="11"/>
  <c r="U76" i="11"/>
  <c r="U77" i="11"/>
  <c r="U78" i="11"/>
  <c r="U79" i="11"/>
  <c r="U80" i="11"/>
  <c r="U81" i="11"/>
  <c r="U82" i="11"/>
  <c r="U83" i="11"/>
  <c r="U84" i="11"/>
  <c r="U85" i="11"/>
  <c r="U86" i="11"/>
  <c r="U87" i="11"/>
  <c r="U88" i="11"/>
  <c r="U89" i="11"/>
  <c r="U90" i="11"/>
  <c r="U91" i="11"/>
  <c r="U92" i="11"/>
  <c r="U93" i="11"/>
  <c r="U94" i="11"/>
  <c r="U95" i="11"/>
  <c r="U96" i="11"/>
  <c r="U97" i="11"/>
  <c r="U98" i="11"/>
  <c r="U99" i="11"/>
  <c r="U100" i="11"/>
  <c r="U101" i="11"/>
  <c r="U102" i="11"/>
  <c r="U103" i="11"/>
  <c r="U104" i="11"/>
  <c r="U105" i="11"/>
  <c r="U106" i="11"/>
  <c r="U107" i="11"/>
  <c r="U108" i="11"/>
  <c r="U109" i="11"/>
  <c r="U110" i="11"/>
  <c r="U111" i="11"/>
  <c r="U112" i="11"/>
  <c r="U113" i="11"/>
  <c r="U114" i="11"/>
  <c r="U115" i="11"/>
  <c r="U116" i="11"/>
  <c r="U117" i="11"/>
  <c r="U118" i="11"/>
  <c r="U119" i="11"/>
  <c r="U120" i="11"/>
  <c r="U121" i="11"/>
  <c r="U57" i="11"/>
  <c r="S58" i="11"/>
  <c r="S59" i="11"/>
  <c r="S60" i="11"/>
  <c r="S61" i="11"/>
  <c r="S62" i="11"/>
  <c r="S63" i="11"/>
  <c r="S64" i="11"/>
  <c r="S65" i="11"/>
  <c r="S66" i="11"/>
  <c r="S67" i="11"/>
  <c r="S68" i="11"/>
  <c r="S69" i="11"/>
  <c r="S70" i="11"/>
  <c r="S71" i="11"/>
  <c r="S72" i="11"/>
  <c r="S73" i="11"/>
  <c r="S74" i="11"/>
  <c r="S75" i="11"/>
  <c r="S76" i="11"/>
  <c r="S77" i="11"/>
  <c r="S78" i="11"/>
  <c r="S79" i="11"/>
  <c r="S80" i="11"/>
  <c r="S81" i="11"/>
  <c r="S82" i="11"/>
  <c r="S83" i="11"/>
  <c r="S84" i="11"/>
  <c r="S85" i="11"/>
  <c r="S86" i="11"/>
  <c r="S87" i="11"/>
  <c r="S88" i="11"/>
  <c r="S89" i="11"/>
  <c r="S90" i="11"/>
  <c r="S91" i="11"/>
  <c r="S92" i="11"/>
  <c r="S93" i="11"/>
  <c r="S94" i="11"/>
  <c r="S95" i="11"/>
  <c r="S96" i="11"/>
  <c r="S97" i="11"/>
  <c r="S98" i="11"/>
  <c r="S99" i="11"/>
  <c r="S100" i="11"/>
  <c r="S101" i="11"/>
  <c r="S102" i="11"/>
  <c r="S103" i="11"/>
  <c r="S104" i="11"/>
  <c r="S105" i="11"/>
  <c r="S106" i="11"/>
  <c r="S107" i="11"/>
  <c r="S108" i="11"/>
  <c r="S109" i="11"/>
  <c r="S110" i="11"/>
  <c r="S111" i="11"/>
  <c r="S112" i="11"/>
  <c r="S113" i="11"/>
  <c r="S114" i="11"/>
  <c r="S115" i="11"/>
  <c r="S116" i="11"/>
  <c r="S117" i="11"/>
  <c r="S118" i="11"/>
  <c r="S119" i="11"/>
  <c r="S120" i="11"/>
  <c r="S121" i="11"/>
  <c r="S57" i="11"/>
  <c r="K13" i="72"/>
  <c r="K14" i="72"/>
  <c r="K15" i="72"/>
  <c r="K16" i="72"/>
  <c r="K17" i="72"/>
  <c r="K18" i="72"/>
  <c r="K19" i="72"/>
  <c r="K20" i="72"/>
  <c r="K21" i="72"/>
  <c r="K22" i="72"/>
  <c r="K23" i="72"/>
  <c r="K24" i="72"/>
  <c r="K25" i="72"/>
  <c r="K26" i="72"/>
  <c r="K27" i="72"/>
  <c r="K28" i="72"/>
  <c r="K29" i="72"/>
  <c r="K30" i="72"/>
  <c r="K31" i="72"/>
  <c r="K32" i="72"/>
  <c r="K33" i="72"/>
  <c r="K34" i="72"/>
  <c r="K35" i="72"/>
  <c r="K36" i="72"/>
  <c r="K37" i="72"/>
  <c r="K38" i="72"/>
  <c r="K39" i="72"/>
  <c r="K40" i="72"/>
  <c r="K41" i="72"/>
  <c r="K42" i="72"/>
  <c r="K43" i="72"/>
  <c r="K44" i="72"/>
  <c r="K45" i="72"/>
  <c r="K46" i="72"/>
  <c r="K47" i="72"/>
  <c r="K48" i="72"/>
  <c r="K49" i="72"/>
  <c r="K50" i="72"/>
  <c r="K51" i="72"/>
  <c r="K52" i="72"/>
  <c r="K53" i="72"/>
  <c r="K54" i="72"/>
  <c r="K55" i="72"/>
  <c r="K56" i="72"/>
  <c r="K57" i="72"/>
  <c r="K58" i="72"/>
  <c r="K59" i="72"/>
  <c r="K60" i="72"/>
  <c r="K61" i="72"/>
  <c r="K62" i="72"/>
  <c r="K63" i="72"/>
  <c r="K64" i="72"/>
  <c r="K65" i="72"/>
  <c r="K66" i="72"/>
  <c r="K67" i="72"/>
  <c r="K68" i="72"/>
  <c r="K69" i="72"/>
  <c r="K70" i="72"/>
  <c r="K71" i="72"/>
  <c r="K72" i="72"/>
  <c r="K73" i="72"/>
  <c r="K12" i="72"/>
  <c r="Q78" i="11"/>
  <c r="Q79" i="11"/>
  <c r="Q80" i="11"/>
  <c r="Q81" i="11"/>
  <c r="Q82" i="11"/>
  <c r="Q83" i="11"/>
  <c r="Q84" i="11"/>
  <c r="Q85" i="11"/>
  <c r="Q86" i="11"/>
  <c r="Q87" i="11"/>
  <c r="Q88" i="11"/>
  <c r="Q89" i="11"/>
  <c r="Q90" i="11"/>
  <c r="Q91" i="11"/>
  <c r="Q92" i="11"/>
  <c r="Q93" i="11"/>
  <c r="Q94" i="11"/>
  <c r="Q95" i="11"/>
  <c r="Q96" i="11"/>
  <c r="Q97" i="11"/>
  <c r="Q98" i="11"/>
  <c r="Q99" i="11"/>
  <c r="Q100" i="11"/>
  <c r="Q101" i="11"/>
  <c r="Q102" i="11"/>
  <c r="Q103" i="11"/>
  <c r="Q104" i="11"/>
  <c r="Q105" i="11"/>
  <c r="Q106" i="11"/>
  <c r="Q107" i="11"/>
  <c r="Q108" i="11"/>
  <c r="Q109" i="11"/>
  <c r="Q110" i="11"/>
  <c r="Q111" i="11"/>
  <c r="Q112" i="11"/>
  <c r="Q113" i="11"/>
  <c r="Q114" i="11"/>
  <c r="Q115" i="11"/>
  <c r="Q116" i="11"/>
  <c r="Q117" i="11"/>
  <c r="Q118" i="11"/>
  <c r="Q119" i="11"/>
  <c r="Q120" i="11"/>
  <c r="Q121" i="11"/>
  <c r="Q122" i="11"/>
  <c r="Q77" i="11"/>
  <c r="P122" i="1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12" i="41"/>
  <c r="O7" i="42"/>
  <c r="O8" i="42"/>
  <c r="O9" i="42"/>
  <c r="O10" i="42"/>
  <c r="O11" i="42"/>
  <c r="O12" i="42"/>
  <c r="O13" i="42"/>
  <c r="O14" i="42"/>
  <c r="O15" i="42"/>
  <c r="O16" i="42"/>
  <c r="O17" i="42"/>
  <c r="O18" i="42"/>
  <c r="O19" i="42"/>
  <c r="O20" i="42"/>
  <c r="O21" i="42"/>
  <c r="O22" i="42"/>
  <c r="O23" i="42"/>
  <c r="O24" i="42"/>
  <c r="O25" i="42"/>
  <c r="O26" i="42"/>
  <c r="O27" i="42"/>
  <c r="O28" i="42"/>
  <c r="O29" i="42"/>
  <c r="O30" i="42"/>
  <c r="O31" i="42"/>
  <c r="O32" i="42"/>
  <c r="O33" i="42"/>
  <c r="O34" i="42"/>
  <c r="O35" i="42"/>
  <c r="O6" i="42"/>
  <c r="N7" i="42"/>
  <c r="N8" i="42"/>
  <c r="N9" i="42"/>
  <c r="N10" i="42"/>
  <c r="N11" i="42"/>
  <c r="N12" i="42"/>
  <c r="N13" i="42"/>
  <c r="N14" i="42"/>
  <c r="N15" i="42"/>
  <c r="N16" i="42"/>
  <c r="N17" i="42"/>
  <c r="N18" i="42"/>
  <c r="N19" i="42"/>
  <c r="N20" i="42"/>
  <c r="N21" i="42"/>
  <c r="N22" i="42"/>
  <c r="N23" i="42"/>
  <c r="N24" i="42"/>
  <c r="N25" i="42"/>
  <c r="N26" i="42"/>
  <c r="N27" i="42"/>
  <c r="N28" i="42"/>
  <c r="N29" i="42"/>
  <c r="N30" i="42"/>
  <c r="N31" i="42"/>
  <c r="N32" i="42"/>
  <c r="N33" i="42"/>
  <c r="N34" i="42"/>
  <c r="N35" i="42"/>
  <c r="N6" i="42"/>
  <c r="P28" i="42"/>
  <c r="P24" i="42"/>
  <c r="P20" i="42"/>
  <c r="P12" i="42"/>
  <c r="P62" i="11"/>
  <c r="P63" i="11"/>
  <c r="P64" i="11"/>
  <c r="P65" i="11"/>
  <c r="P66" i="11"/>
  <c r="P67" i="11"/>
  <c r="P68" i="11"/>
  <c r="P69" i="11"/>
  <c r="P70" i="11"/>
  <c r="P71" i="11"/>
  <c r="P72" i="11"/>
  <c r="P73" i="11"/>
  <c r="P74" i="11"/>
  <c r="P75" i="11"/>
  <c r="P76" i="11"/>
  <c r="P77" i="11"/>
  <c r="P78" i="11"/>
  <c r="P79" i="11"/>
  <c r="P80" i="11"/>
  <c r="P81" i="11"/>
  <c r="P82" i="11"/>
  <c r="P83" i="11"/>
  <c r="P84" i="11"/>
  <c r="P85" i="11"/>
  <c r="P86" i="11"/>
  <c r="P87" i="11"/>
  <c r="P88" i="11"/>
  <c r="P89" i="11"/>
  <c r="P90" i="11"/>
  <c r="P91" i="11"/>
  <c r="P92" i="11"/>
  <c r="P93" i="11"/>
  <c r="P94" i="11"/>
  <c r="P95" i="11"/>
  <c r="P96" i="11"/>
  <c r="P97" i="11"/>
  <c r="P98" i="11"/>
  <c r="P99" i="11"/>
  <c r="P100" i="11"/>
  <c r="P101" i="11"/>
  <c r="P102" i="11"/>
  <c r="P103" i="11"/>
  <c r="P104" i="11"/>
  <c r="P105" i="11"/>
  <c r="P106" i="11"/>
  <c r="P107" i="11"/>
  <c r="P108" i="11"/>
  <c r="P109" i="11"/>
  <c r="P110" i="11"/>
  <c r="P111" i="11"/>
  <c r="P112" i="11"/>
  <c r="P113" i="11"/>
  <c r="P114" i="11"/>
  <c r="P115" i="11"/>
  <c r="P116" i="11"/>
  <c r="P117" i="11"/>
  <c r="P118" i="11"/>
  <c r="P119" i="11"/>
  <c r="P120" i="11"/>
  <c r="P121" i="11"/>
  <c r="P61" i="11"/>
  <c r="P23" i="11"/>
  <c r="P24" i="11"/>
  <c r="P25" i="11"/>
  <c r="P26" i="11"/>
  <c r="P27" i="11"/>
  <c r="P28" i="11"/>
  <c r="P29" i="11"/>
  <c r="P30" i="11"/>
  <c r="P31" i="11"/>
  <c r="P32" i="11"/>
  <c r="P33" i="11"/>
  <c r="P34" i="11"/>
  <c r="P35" i="11"/>
  <c r="P36" i="11"/>
  <c r="P37" i="11"/>
  <c r="P38" i="11"/>
  <c r="P39" i="11"/>
  <c r="P40" i="11"/>
  <c r="P41" i="11"/>
  <c r="P42" i="11"/>
  <c r="P43" i="11"/>
  <c r="P44" i="11"/>
  <c r="P45" i="11"/>
  <c r="P46" i="11"/>
  <c r="P47" i="11"/>
  <c r="P48" i="11"/>
  <c r="P49" i="11"/>
  <c r="P50" i="11"/>
  <c r="P51" i="11"/>
  <c r="P22" i="11"/>
  <c r="P15" i="42"/>
  <c r="Q22" i="42"/>
  <c r="P33" i="42"/>
  <c r="P35" i="42"/>
  <c r="P11" i="42"/>
  <c r="Q18" i="42"/>
  <c r="P25" i="42"/>
  <c r="P27" i="42"/>
  <c r="P29" i="42"/>
  <c r="P31" i="42"/>
  <c r="Q14" i="42"/>
  <c r="P21" i="42"/>
  <c r="P23" i="42"/>
  <c r="Q34" i="42"/>
  <c r="P6" i="42"/>
  <c r="P9" i="42"/>
  <c r="P17" i="42"/>
  <c r="P19" i="42"/>
  <c r="Q26" i="42"/>
  <c r="Q30" i="42"/>
  <c r="P7" i="42"/>
  <c r="P10" i="42"/>
  <c r="P13" i="42"/>
  <c r="P8" i="42"/>
  <c r="P16" i="42"/>
  <c r="P32" i="42"/>
  <c r="P14" i="42"/>
  <c r="P18" i="42"/>
  <c r="P22" i="42"/>
  <c r="P26" i="42"/>
  <c r="P30" i="42"/>
  <c r="P34" i="42"/>
  <c r="N95" i="109"/>
  <c r="N96" i="109"/>
  <c r="N97" i="109"/>
  <c r="N98" i="109"/>
  <c r="N99" i="109"/>
  <c r="N100" i="109"/>
  <c r="N101" i="109"/>
  <c r="N102" i="109"/>
  <c r="N103" i="109"/>
  <c r="N104" i="109"/>
  <c r="T8" i="110"/>
  <c r="T9" i="110"/>
  <c r="T10" i="110"/>
  <c r="T11" i="110"/>
  <c r="T12" i="110"/>
  <c r="T13" i="110"/>
  <c r="T14" i="110"/>
  <c r="T15" i="110"/>
  <c r="T16" i="110"/>
  <c r="T17" i="110"/>
  <c r="T18" i="110"/>
  <c r="T19" i="110"/>
  <c r="T20" i="110"/>
  <c r="T21" i="110"/>
  <c r="T22" i="110"/>
  <c r="T23" i="110"/>
  <c r="T24" i="110"/>
  <c r="T25" i="110"/>
  <c r="T26" i="110"/>
  <c r="T27" i="110"/>
  <c r="T28" i="110"/>
  <c r="T29" i="110"/>
  <c r="T7" i="110"/>
  <c r="P8" i="110"/>
  <c r="P9" i="110"/>
  <c r="P10" i="110"/>
  <c r="P11" i="110"/>
  <c r="P12" i="110"/>
  <c r="P13" i="110"/>
  <c r="P14" i="110"/>
  <c r="P15" i="110"/>
  <c r="P16" i="110"/>
  <c r="P17" i="110"/>
  <c r="P18" i="110"/>
  <c r="P19" i="110"/>
  <c r="P20" i="110"/>
  <c r="P21" i="110"/>
  <c r="P22" i="110"/>
  <c r="P23" i="110"/>
  <c r="P24" i="110"/>
  <c r="P25" i="110"/>
  <c r="P26" i="110"/>
  <c r="P27" i="110"/>
  <c r="P28" i="110"/>
  <c r="P29" i="110"/>
  <c r="P7" i="110"/>
  <c r="D8" i="110"/>
  <c r="S8" i="110"/>
  <c r="D9" i="110"/>
  <c r="S9" i="110"/>
  <c r="D10" i="110"/>
  <c r="O10" i="110"/>
  <c r="D11" i="110"/>
  <c r="O11" i="110"/>
  <c r="D12" i="110"/>
  <c r="S12" i="110"/>
  <c r="D13" i="110"/>
  <c r="O13" i="110"/>
  <c r="D14" i="110"/>
  <c r="S14" i="110"/>
  <c r="O14" i="110"/>
  <c r="D15" i="110"/>
  <c r="S15" i="110"/>
  <c r="D16" i="110"/>
  <c r="O16" i="110"/>
  <c r="S16" i="110"/>
  <c r="D17" i="110"/>
  <c r="S17" i="110"/>
  <c r="D18" i="110"/>
  <c r="O18" i="110"/>
  <c r="D19" i="110"/>
  <c r="D20" i="110"/>
  <c r="O20" i="110"/>
  <c r="S20" i="110"/>
  <c r="D21" i="110"/>
  <c r="O21" i="110"/>
  <c r="D22" i="110"/>
  <c r="O22" i="110"/>
  <c r="D7" i="110"/>
  <c r="O7" i="110"/>
  <c r="Q24" i="42"/>
  <c r="Q8" i="42"/>
  <c r="Q20" i="42"/>
  <c r="Q7" i="42"/>
  <c r="Q21" i="42"/>
  <c r="Q29" i="42"/>
  <c r="Q32" i="42"/>
  <c r="Q16" i="42"/>
  <c r="Q9" i="42"/>
  <c r="Q6" i="42"/>
  <c r="Q23" i="42"/>
  <c r="Q31" i="42"/>
  <c r="Q33" i="42"/>
  <c r="Q28" i="42"/>
  <c r="Q12" i="42"/>
  <c r="Q13" i="42"/>
  <c r="Q10" i="42"/>
  <c r="Q17" i="42"/>
  <c r="Q25" i="42"/>
  <c r="Q35" i="42"/>
  <c r="Q15" i="42"/>
  <c r="Q19" i="42"/>
  <c r="Q27" i="42"/>
  <c r="Q11" i="42"/>
  <c r="S10" i="110"/>
  <c r="O8" i="110"/>
  <c r="S22" i="110"/>
  <c r="O9" i="110"/>
  <c r="K58" i="109"/>
  <c r="D64" i="110"/>
  <c r="D63" i="110"/>
  <c r="O63" i="110"/>
  <c r="D62" i="110"/>
  <c r="S62" i="110"/>
  <c r="D61" i="110"/>
  <c r="O61" i="110"/>
  <c r="D60" i="110"/>
  <c r="S60" i="110"/>
  <c r="D59" i="110"/>
  <c r="S59" i="110"/>
  <c r="D58" i="110"/>
  <c r="S58" i="110"/>
  <c r="D57" i="110"/>
  <c r="S57" i="110"/>
  <c r="D56" i="110"/>
  <c r="O56" i="110"/>
  <c r="D47" i="110"/>
  <c r="O47" i="110"/>
  <c r="D48" i="110"/>
  <c r="S48" i="110"/>
  <c r="D49" i="110"/>
  <c r="O49" i="110"/>
  <c r="D50" i="110"/>
  <c r="O50" i="110"/>
  <c r="D51" i="110"/>
  <c r="O51" i="110"/>
  <c r="D52" i="110"/>
  <c r="O52" i="110"/>
  <c r="H24" i="110"/>
  <c r="Q24" i="110"/>
  <c r="H25" i="110"/>
  <c r="U25" i="110"/>
  <c r="H26" i="110"/>
  <c r="U26" i="110"/>
  <c r="H27" i="110"/>
  <c r="Q27" i="110"/>
  <c r="H28" i="110"/>
  <c r="U28" i="110"/>
  <c r="H29" i="110"/>
  <c r="U29" i="110"/>
  <c r="H30" i="110"/>
  <c r="Q30" i="110"/>
  <c r="H31" i="110"/>
  <c r="U31" i="110"/>
  <c r="H32" i="110"/>
  <c r="Q32" i="110"/>
  <c r="H33" i="110"/>
  <c r="H34" i="110"/>
  <c r="U34" i="110"/>
  <c r="H35" i="110"/>
  <c r="Q35" i="110"/>
  <c r="H36" i="110"/>
  <c r="U36" i="110"/>
  <c r="H37" i="110"/>
  <c r="U37" i="110"/>
  <c r="H38" i="110"/>
  <c r="Q38" i="110"/>
  <c r="H39" i="110"/>
  <c r="U39" i="110"/>
  <c r="H40" i="110"/>
  <c r="Q40" i="110"/>
  <c r="H41" i="110"/>
  <c r="H42" i="110"/>
  <c r="U42" i="110"/>
  <c r="H43" i="110"/>
  <c r="Q43" i="110"/>
  <c r="H44" i="110"/>
  <c r="U44" i="110"/>
  <c r="H45" i="110"/>
  <c r="U45" i="110"/>
  <c r="H46" i="110"/>
  <c r="H47" i="110"/>
  <c r="U47" i="110"/>
  <c r="H48" i="110"/>
  <c r="Q48" i="110"/>
  <c r="H49" i="110"/>
  <c r="M49" i="110"/>
  <c r="R49" i="110"/>
  <c r="H50" i="110"/>
  <c r="M50" i="110"/>
  <c r="R50" i="110"/>
  <c r="H51" i="110"/>
  <c r="M51" i="110"/>
  <c r="H52" i="110"/>
  <c r="U52" i="110"/>
  <c r="H53" i="110"/>
  <c r="U53" i="110"/>
  <c r="H54" i="110"/>
  <c r="U54" i="110"/>
  <c r="H55" i="110"/>
  <c r="U55" i="110"/>
  <c r="H66" i="110"/>
  <c r="M66" i="110"/>
  <c r="H67" i="110"/>
  <c r="U67" i="110"/>
  <c r="H68" i="110"/>
  <c r="M68" i="110"/>
  <c r="H23" i="110"/>
  <c r="U23" i="110"/>
  <c r="D24" i="110"/>
  <c r="S24" i="110"/>
  <c r="D25" i="110"/>
  <c r="O25" i="110"/>
  <c r="D26" i="110"/>
  <c r="S26" i="110"/>
  <c r="D27" i="110"/>
  <c r="D28" i="110"/>
  <c r="S28" i="110"/>
  <c r="D29" i="110"/>
  <c r="D30" i="110"/>
  <c r="S30" i="110"/>
  <c r="D31" i="110"/>
  <c r="S31" i="110"/>
  <c r="D32" i="110"/>
  <c r="S32" i="110"/>
  <c r="D33" i="110"/>
  <c r="O33" i="110"/>
  <c r="D34" i="110"/>
  <c r="D35" i="110"/>
  <c r="D36" i="110"/>
  <c r="S36" i="110"/>
  <c r="D37" i="110"/>
  <c r="S37" i="110"/>
  <c r="D38" i="110"/>
  <c r="D39" i="110"/>
  <c r="O39" i="110"/>
  <c r="D40" i="110"/>
  <c r="S40" i="110"/>
  <c r="D41" i="110"/>
  <c r="O41" i="110"/>
  <c r="D42" i="110"/>
  <c r="O42" i="110"/>
  <c r="D43" i="110"/>
  <c r="D44" i="110"/>
  <c r="S44" i="110"/>
  <c r="D45" i="110"/>
  <c r="O45" i="110"/>
  <c r="D46" i="110"/>
  <c r="D53" i="110"/>
  <c r="D54" i="110"/>
  <c r="S54" i="110"/>
  <c r="D55" i="110"/>
  <c r="O55" i="110"/>
  <c r="H56" i="110"/>
  <c r="Q56" i="110"/>
  <c r="H57" i="110"/>
  <c r="M57" i="110"/>
  <c r="H58" i="110"/>
  <c r="Q58" i="110"/>
  <c r="H59" i="110"/>
  <c r="M59" i="110"/>
  <c r="H60" i="110"/>
  <c r="M60" i="110"/>
  <c r="R60" i="110"/>
  <c r="H61" i="110"/>
  <c r="H62" i="110"/>
  <c r="M62" i="110"/>
  <c r="H63" i="110"/>
  <c r="U63" i="110"/>
  <c r="H64" i="110"/>
  <c r="H65" i="110"/>
  <c r="M65" i="110"/>
  <c r="R65" i="110"/>
  <c r="D23" i="110"/>
  <c r="O23" i="110"/>
  <c r="Q60" i="110"/>
  <c r="S38" i="110"/>
  <c r="O38" i="110"/>
  <c r="M63" i="110"/>
  <c r="V63" i="110"/>
  <c r="Q63" i="110"/>
  <c r="Q59" i="110"/>
  <c r="U59" i="110"/>
  <c r="S55" i="110"/>
  <c r="S45" i="110"/>
  <c r="S41" i="110"/>
  <c r="O37" i="110"/>
  <c r="S33" i="110"/>
  <c r="O29" i="110"/>
  <c r="S29" i="110"/>
  <c r="M67" i="110"/>
  <c r="V67" i="110"/>
  <c r="Q67" i="110"/>
  <c r="M53" i="110"/>
  <c r="R53" i="110"/>
  <c r="Q53" i="110"/>
  <c r="U49" i="110"/>
  <c r="Q49" i="110"/>
  <c r="Q45" i="110"/>
  <c r="U41" i="110"/>
  <c r="Q41" i="110"/>
  <c r="U33" i="110"/>
  <c r="Q33" i="110"/>
  <c r="Q29" i="110"/>
  <c r="Q25" i="110"/>
  <c r="S50" i="110"/>
  <c r="S56" i="110"/>
  <c r="O60" i="110"/>
  <c r="S64" i="110"/>
  <c r="O64" i="110"/>
  <c r="O54" i="110"/>
  <c r="M52" i="110"/>
  <c r="R52" i="110"/>
  <c r="U24" i="110"/>
  <c r="O53" i="110"/>
  <c r="S53" i="110"/>
  <c r="Q47" i="110"/>
  <c r="U43" i="110"/>
  <c r="M64" i="110"/>
  <c r="V64" i="110"/>
  <c r="M56" i="110"/>
  <c r="S42" i="110"/>
  <c r="O30" i="110"/>
  <c r="O26" i="110"/>
  <c r="M54" i="110"/>
  <c r="V54" i="110"/>
  <c r="Q54" i="110"/>
  <c r="Q50" i="110"/>
  <c r="U46" i="110"/>
  <c r="Q42" i="110"/>
  <c r="U38" i="110"/>
  <c r="U30" i="110"/>
  <c r="Q26" i="110"/>
  <c r="S51" i="110"/>
  <c r="O59" i="110"/>
  <c r="S63" i="110"/>
  <c r="K13" i="98"/>
  <c r="K14" i="98"/>
  <c r="K15" i="98"/>
  <c r="K16" i="98"/>
  <c r="K17" i="98"/>
  <c r="K18" i="98"/>
  <c r="K19" i="98"/>
  <c r="K20" i="98"/>
  <c r="K21" i="98"/>
  <c r="K22" i="98"/>
  <c r="K23" i="98"/>
  <c r="K24" i="98"/>
  <c r="K25" i="98"/>
  <c r="K26" i="98"/>
  <c r="K27" i="98"/>
  <c r="K28" i="98"/>
  <c r="K29" i="98"/>
  <c r="K30" i="98"/>
  <c r="K31" i="98"/>
  <c r="K32" i="98"/>
  <c r="K33" i="98"/>
  <c r="K34" i="98"/>
  <c r="K35" i="98"/>
  <c r="K36" i="98"/>
  <c r="K37" i="98"/>
  <c r="K38" i="98"/>
  <c r="K39" i="98"/>
  <c r="K40" i="98"/>
  <c r="K41" i="98"/>
  <c r="K42" i="98"/>
  <c r="K43" i="98"/>
  <c r="K44" i="98"/>
  <c r="K45" i="98"/>
  <c r="K46" i="98"/>
  <c r="K47" i="98"/>
  <c r="K48" i="98"/>
  <c r="K12" i="98"/>
  <c r="R64" i="110"/>
  <c r="V53" i="110"/>
  <c r="J7" i="109"/>
  <c r="K7" i="109"/>
  <c r="M7" i="109"/>
  <c r="O7" i="109"/>
  <c r="P7" i="109"/>
  <c r="J8" i="109"/>
  <c r="K8" i="109"/>
  <c r="M8" i="109"/>
  <c r="O8" i="109"/>
  <c r="P8" i="109"/>
  <c r="J9" i="109"/>
  <c r="K9" i="109"/>
  <c r="M9" i="109"/>
  <c r="O9" i="109"/>
  <c r="P9" i="109"/>
  <c r="J10" i="109"/>
  <c r="K10" i="109"/>
  <c r="M10" i="109"/>
  <c r="O10" i="109"/>
  <c r="P10" i="109"/>
  <c r="J11" i="109"/>
  <c r="K11" i="109"/>
  <c r="M11" i="109"/>
  <c r="O11" i="109"/>
  <c r="P11" i="109"/>
  <c r="J12" i="109"/>
  <c r="K12" i="109"/>
  <c r="M12" i="109"/>
  <c r="O12" i="109"/>
  <c r="P12" i="109"/>
  <c r="J13" i="109"/>
  <c r="K13" i="109"/>
  <c r="M13" i="109"/>
  <c r="O13" i="109"/>
  <c r="P13" i="109"/>
  <c r="J14" i="109"/>
  <c r="K14" i="109"/>
  <c r="M14" i="109"/>
  <c r="O14" i="109"/>
  <c r="P14" i="109"/>
  <c r="J15" i="109"/>
  <c r="K15" i="109"/>
  <c r="M15" i="109"/>
  <c r="O15" i="109"/>
  <c r="P15" i="109"/>
  <c r="J16" i="109"/>
  <c r="K16" i="109"/>
  <c r="M16" i="109"/>
  <c r="O16" i="109"/>
  <c r="P16" i="109"/>
  <c r="J17" i="109"/>
  <c r="K17" i="109"/>
  <c r="M17" i="109"/>
  <c r="O17" i="109"/>
  <c r="P17" i="109"/>
  <c r="J18" i="109"/>
  <c r="K18" i="109"/>
  <c r="M18" i="109"/>
  <c r="O18" i="109"/>
  <c r="P18" i="109"/>
  <c r="J19" i="109"/>
  <c r="K19" i="109"/>
  <c r="M19" i="109"/>
  <c r="O19" i="109"/>
  <c r="P19" i="109"/>
  <c r="J20" i="109"/>
  <c r="K20" i="109"/>
  <c r="M20" i="109"/>
  <c r="O20" i="109"/>
  <c r="P20" i="109"/>
  <c r="J21" i="109"/>
  <c r="K21" i="109"/>
  <c r="M21" i="109"/>
  <c r="O21" i="109"/>
  <c r="P21" i="109"/>
  <c r="J22" i="109"/>
  <c r="K22" i="109"/>
  <c r="M22" i="109"/>
  <c r="O22" i="109"/>
  <c r="P22" i="109"/>
  <c r="J23" i="109"/>
  <c r="K23" i="109"/>
  <c r="M23" i="109"/>
  <c r="O23" i="109"/>
  <c r="P23" i="109"/>
  <c r="J24" i="109"/>
  <c r="K24" i="109"/>
  <c r="M24" i="109"/>
  <c r="O24" i="109"/>
  <c r="P24" i="109"/>
  <c r="J25" i="109"/>
  <c r="K25" i="109"/>
  <c r="M25" i="109"/>
  <c r="O25" i="109"/>
  <c r="P25" i="109"/>
  <c r="J26" i="109"/>
  <c r="K26" i="109"/>
  <c r="M26" i="109"/>
  <c r="O26" i="109"/>
  <c r="P26" i="109"/>
  <c r="J27" i="109"/>
  <c r="K27" i="109"/>
  <c r="M27" i="109"/>
  <c r="O27" i="109"/>
  <c r="P27" i="109"/>
  <c r="J28" i="109"/>
  <c r="K28" i="109"/>
  <c r="M28" i="109"/>
  <c r="O28" i="109"/>
  <c r="P28" i="109"/>
  <c r="J29" i="109"/>
  <c r="K29" i="109"/>
  <c r="M29" i="109"/>
  <c r="O29" i="109"/>
  <c r="P29" i="109"/>
  <c r="J30" i="109"/>
  <c r="K30" i="109"/>
  <c r="M30" i="109"/>
  <c r="O30" i="109"/>
  <c r="P30" i="109"/>
  <c r="J31" i="109"/>
  <c r="K31" i="109"/>
  <c r="M31" i="109"/>
  <c r="O31" i="109"/>
  <c r="P31" i="109"/>
  <c r="J32" i="109"/>
  <c r="K32" i="109"/>
  <c r="M32" i="109"/>
  <c r="O32" i="109"/>
  <c r="P32" i="109"/>
  <c r="J33" i="109"/>
  <c r="K33" i="109"/>
  <c r="M33" i="109"/>
  <c r="O33" i="109"/>
  <c r="P33" i="109"/>
  <c r="J34" i="109"/>
  <c r="K34" i="109"/>
  <c r="M34" i="109"/>
  <c r="O34" i="109"/>
  <c r="P34" i="109"/>
  <c r="J35" i="109"/>
  <c r="K35" i="109"/>
  <c r="M35" i="109"/>
  <c r="O35" i="109"/>
  <c r="P35" i="109"/>
  <c r="P42" i="109"/>
  <c r="M43" i="109"/>
  <c r="P43" i="109"/>
  <c r="M44" i="109"/>
  <c r="P44" i="109"/>
  <c r="M45" i="109"/>
  <c r="P45" i="109"/>
  <c r="J46" i="109"/>
  <c r="L46" i="109"/>
  <c r="M46" i="109"/>
  <c r="P46" i="109"/>
  <c r="J47" i="109"/>
  <c r="L47" i="109"/>
  <c r="M47" i="109"/>
  <c r="P47" i="109"/>
  <c r="J48" i="109"/>
  <c r="L48" i="109"/>
  <c r="M48" i="109"/>
  <c r="P48" i="109"/>
  <c r="J49" i="109"/>
  <c r="L49" i="109"/>
  <c r="M49" i="109"/>
  <c r="P49" i="109"/>
  <c r="J50" i="109"/>
  <c r="L50" i="109"/>
  <c r="M50" i="109"/>
  <c r="P50" i="109"/>
  <c r="J51" i="109"/>
  <c r="L51" i="109"/>
  <c r="M51" i="109"/>
  <c r="P51" i="109"/>
  <c r="J52" i="109"/>
  <c r="L52" i="109"/>
  <c r="M52" i="109"/>
  <c r="P52" i="109"/>
  <c r="J53" i="109"/>
  <c r="L53" i="109"/>
  <c r="M53" i="109"/>
  <c r="P53" i="109"/>
  <c r="J54" i="109"/>
  <c r="L54" i="109"/>
  <c r="M54" i="109"/>
  <c r="P54" i="109"/>
  <c r="J55" i="109"/>
  <c r="L55" i="109"/>
  <c r="M55" i="109"/>
  <c r="P55" i="109"/>
  <c r="J56" i="109"/>
  <c r="K56" i="109"/>
  <c r="L56" i="109"/>
  <c r="M56" i="109"/>
  <c r="P56" i="109"/>
  <c r="J57" i="109"/>
  <c r="K57" i="109"/>
  <c r="L57" i="109"/>
  <c r="M57" i="109"/>
  <c r="P57" i="109"/>
  <c r="J58" i="109"/>
  <c r="L58" i="109"/>
  <c r="M58" i="109"/>
  <c r="P58" i="109"/>
  <c r="J59" i="109"/>
  <c r="K59" i="109"/>
  <c r="L59" i="109"/>
  <c r="M59" i="109"/>
  <c r="O59" i="109"/>
  <c r="P59" i="109"/>
  <c r="J60" i="109"/>
  <c r="K60" i="109"/>
  <c r="L60" i="109"/>
  <c r="M60" i="109"/>
  <c r="O60" i="109"/>
  <c r="P60" i="109"/>
  <c r="J61" i="109"/>
  <c r="K61" i="109"/>
  <c r="L61" i="109"/>
  <c r="M61" i="109"/>
  <c r="O61" i="109"/>
  <c r="P61" i="109"/>
  <c r="J62" i="109"/>
  <c r="K62" i="109"/>
  <c r="L62" i="109"/>
  <c r="M62" i="109"/>
  <c r="O62" i="109"/>
  <c r="P62" i="109"/>
  <c r="J63" i="109"/>
  <c r="K63" i="109"/>
  <c r="L63" i="109"/>
  <c r="M63" i="109"/>
  <c r="O63" i="109"/>
  <c r="P63" i="109"/>
  <c r="J64" i="109"/>
  <c r="K64" i="109"/>
  <c r="L64" i="109"/>
  <c r="M64" i="109"/>
  <c r="O64" i="109"/>
  <c r="P64" i="109"/>
  <c r="J65" i="109"/>
  <c r="K65" i="109"/>
  <c r="L65" i="109"/>
  <c r="M65" i="109"/>
  <c r="O65" i="109"/>
  <c r="P65" i="109"/>
  <c r="J66" i="109"/>
  <c r="K66" i="109"/>
  <c r="M66" i="109"/>
  <c r="O66" i="109"/>
  <c r="P66" i="109"/>
  <c r="J67" i="109"/>
  <c r="K67" i="109"/>
  <c r="M67" i="109"/>
  <c r="O67" i="109"/>
  <c r="P67" i="109"/>
  <c r="J68" i="109"/>
  <c r="K68" i="109"/>
  <c r="M68" i="109"/>
  <c r="O68" i="109"/>
  <c r="P68" i="109"/>
  <c r="J69" i="109"/>
  <c r="K69" i="109"/>
  <c r="M69" i="109"/>
  <c r="O69" i="109"/>
  <c r="P69" i="109"/>
  <c r="J70" i="109"/>
  <c r="K70" i="109"/>
  <c r="M70" i="109"/>
  <c r="O70" i="109"/>
  <c r="P70" i="109"/>
  <c r="J71" i="109"/>
  <c r="K71" i="109"/>
  <c r="M71" i="109"/>
  <c r="O71" i="109"/>
  <c r="P71" i="109"/>
  <c r="J72" i="109"/>
  <c r="K72" i="109"/>
  <c r="M72" i="109"/>
  <c r="O72" i="109"/>
  <c r="P72" i="109"/>
  <c r="J73" i="109"/>
  <c r="K73" i="109"/>
  <c r="M73" i="109"/>
  <c r="O73" i="109"/>
  <c r="P73" i="109"/>
  <c r="J74" i="109"/>
  <c r="K74" i="109"/>
  <c r="M74" i="109"/>
  <c r="O74" i="109"/>
  <c r="P74" i="109"/>
  <c r="J75" i="109"/>
  <c r="K75" i="109"/>
  <c r="M75" i="109"/>
  <c r="O75" i="109"/>
  <c r="P75" i="109"/>
  <c r="J76" i="109"/>
  <c r="K76" i="109"/>
  <c r="M76" i="109"/>
  <c r="O76" i="109"/>
  <c r="P76" i="109"/>
  <c r="J77" i="109"/>
  <c r="K77" i="109"/>
  <c r="M77" i="109"/>
  <c r="O77" i="109"/>
  <c r="P77" i="109"/>
  <c r="J78" i="109"/>
  <c r="K78" i="109"/>
  <c r="M78" i="109"/>
  <c r="O78" i="109"/>
  <c r="P78" i="109"/>
  <c r="J79" i="109"/>
  <c r="K79" i="109"/>
  <c r="M79" i="109"/>
  <c r="O79" i="109"/>
  <c r="P79" i="109"/>
  <c r="J80" i="109"/>
  <c r="K80" i="109"/>
  <c r="M80" i="109"/>
  <c r="O80" i="109"/>
  <c r="P80" i="109"/>
  <c r="J81" i="109"/>
  <c r="K81" i="109"/>
  <c r="M81" i="109"/>
  <c r="O81" i="109"/>
  <c r="P81" i="109"/>
  <c r="J82" i="109"/>
  <c r="K82" i="109"/>
  <c r="M82" i="109"/>
  <c r="O82" i="109"/>
  <c r="P82" i="109"/>
  <c r="J83" i="109"/>
  <c r="K83" i="109"/>
  <c r="M83" i="109"/>
  <c r="O83" i="109"/>
  <c r="P83" i="109"/>
  <c r="J84" i="109"/>
  <c r="K84" i="109"/>
  <c r="M84" i="109"/>
  <c r="O84" i="109"/>
  <c r="P84" i="109"/>
  <c r="J85" i="109"/>
  <c r="K85" i="109"/>
  <c r="M85" i="109"/>
  <c r="O85" i="109"/>
  <c r="P85" i="109"/>
  <c r="J86" i="109"/>
  <c r="K86" i="109"/>
  <c r="M86" i="109"/>
  <c r="O86" i="109"/>
  <c r="P86" i="109"/>
  <c r="J87" i="109"/>
  <c r="K87" i="109"/>
  <c r="M87" i="109"/>
  <c r="O87" i="109"/>
  <c r="P87" i="109"/>
  <c r="J88" i="109"/>
  <c r="K88" i="109"/>
  <c r="M88" i="109"/>
  <c r="O88" i="109"/>
  <c r="P88" i="109"/>
  <c r="J89" i="109"/>
  <c r="K89" i="109"/>
  <c r="M89" i="109"/>
  <c r="O89" i="109"/>
  <c r="P89" i="109"/>
  <c r="J90" i="109"/>
  <c r="K90" i="109"/>
  <c r="M90" i="109"/>
  <c r="O90" i="109"/>
  <c r="P90" i="109"/>
  <c r="J91" i="109"/>
  <c r="K91" i="109"/>
  <c r="M91" i="109"/>
  <c r="O91" i="109"/>
  <c r="P91" i="109"/>
  <c r="J92" i="109"/>
  <c r="K92" i="109"/>
  <c r="M92" i="109"/>
  <c r="O92" i="109"/>
  <c r="P92" i="109"/>
  <c r="J93" i="109"/>
  <c r="K93" i="109"/>
  <c r="M93" i="109"/>
  <c r="O93" i="109"/>
  <c r="P93" i="109"/>
  <c r="J94" i="109"/>
  <c r="K94" i="109"/>
  <c r="M94" i="109"/>
  <c r="N94" i="109"/>
  <c r="O94" i="109"/>
  <c r="P94" i="109"/>
  <c r="J95" i="109"/>
  <c r="K95" i="109"/>
  <c r="M95" i="109"/>
  <c r="O95" i="109"/>
  <c r="P95" i="109"/>
  <c r="J96" i="109"/>
  <c r="K96" i="109"/>
  <c r="M96" i="109"/>
  <c r="O96" i="109"/>
  <c r="P96" i="109"/>
  <c r="J97" i="109"/>
  <c r="K97" i="109"/>
  <c r="M97" i="109"/>
  <c r="O97" i="109"/>
  <c r="P97" i="109"/>
  <c r="J98" i="109"/>
  <c r="K98" i="109"/>
  <c r="M98" i="109"/>
  <c r="O98" i="109"/>
  <c r="P98" i="109"/>
  <c r="J99" i="109"/>
  <c r="K99" i="109"/>
  <c r="M99" i="109"/>
  <c r="O99" i="109"/>
  <c r="P99" i="109"/>
  <c r="J100" i="109"/>
  <c r="K100" i="109"/>
  <c r="M100" i="109"/>
  <c r="O100" i="109"/>
  <c r="P100" i="109"/>
  <c r="J101" i="109"/>
  <c r="K101" i="109"/>
  <c r="O101" i="109"/>
  <c r="P101" i="109"/>
  <c r="J102" i="109"/>
  <c r="K102" i="109"/>
  <c r="O102" i="109"/>
  <c r="P102" i="109"/>
  <c r="J103" i="109"/>
  <c r="K103" i="109"/>
  <c r="O103" i="109"/>
  <c r="P103" i="109"/>
  <c r="J104" i="109"/>
  <c r="K104" i="109"/>
  <c r="O104" i="109"/>
  <c r="P104" i="109"/>
  <c r="K6" i="109"/>
  <c r="M6" i="109"/>
  <c r="O6" i="109"/>
  <c r="P6" i="109"/>
  <c r="J6" i="109"/>
  <c r="V59" i="110"/>
  <c r="R59" i="110"/>
  <c r="U32" i="110"/>
  <c r="O24" i="110"/>
  <c r="M58" i="110"/>
  <c r="R63" i="110"/>
  <c r="S52" i="110"/>
  <c r="Q23" i="110"/>
  <c r="U65" i="110"/>
  <c r="U40" i="110"/>
  <c r="O32" i="110"/>
  <c r="S23" i="110"/>
  <c r="Q37" i="110"/>
  <c r="M45" i="110"/>
  <c r="S25" i="110"/>
  <c r="O17" i="110"/>
  <c r="O15" i="110"/>
  <c r="R54" i="110"/>
  <c r="U27" i="110"/>
  <c r="O31" i="110"/>
  <c r="O57" i="110"/>
  <c r="U48" i="110"/>
  <c r="O40" i="110"/>
  <c r="S11" i="110"/>
  <c r="V57" i="110"/>
  <c r="R57" i="110"/>
  <c r="V62" i="110"/>
  <c r="R62" i="110"/>
  <c r="V52" i="110"/>
  <c r="S61" i="110"/>
  <c r="S49" i="110"/>
  <c r="Q28" i="110"/>
  <c r="Q36" i="110"/>
  <c r="Q44" i="110"/>
  <c r="M48" i="110"/>
  <c r="U66" i="110"/>
  <c r="U62" i="110"/>
  <c r="S7" i="110"/>
  <c r="S13" i="110"/>
  <c r="V65" i="110"/>
  <c r="O62" i="110"/>
  <c r="Q31" i="110"/>
  <c r="Q52" i="110"/>
  <c r="Q66" i="110"/>
  <c r="O28" i="110"/>
  <c r="O36" i="110"/>
  <c r="O44" i="110"/>
  <c r="U58" i="110"/>
  <c r="Q62" i="110"/>
  <c r="V60" i="110"/>
  <c r="V50" i="110"/>
  <c r="S47" i="110"/>
  <c r="Q34" i="110"/>
  <c r="U50" i="110"/>
  <c r="U56" i="110"/>
  <c r="O58" i="110"/>
  <c r="Q39" i="110"/>
  <c r="S39" i="110"/>
  <c r="Q65" i="110"/>
  <c r="U60" i="110"/>
  <c r="S18" i="110"/>
  <c r="V51" i="110"/>
  <c r="R51" i="110"/>
  <c r="R67" i="110"/>
  <c r="M55" i="110"/>
  <c r="Q55" i="110"/>
  <c r="R66" i="110"/>
  <c r="V66" i="110"/>
  <c r="V49" i="110"/>
  <c r="O19" i="110"/>
  <c r="S19" i="110"/>
  <c r="R68" i="110"/>
  <c r="V68" i="110"/>
  <c r="R45" i="110"/>
  <c r="V45" i="110"/>
  <c r="M61" i="110"/>
  <c r="U61" i="110"/>
  <c r="U57" i="110"/>
  <c r="Q57" i="110"/>
  <c r="S43" i="110"/>
  <c r="O43" i="110"/>
  <c r="O35" i="110"/>
  <c r="S35" i="110"/>
  <c r="S27" i="110"/>
  <c r="O27" i="110"/>
  <c r="Q51" i="110"/>
  <c r="U51" i="110"/>
  <c r="R56" i="110"/>
  <c r="V56" i="110"/>
  <c r="O48" i="110"/>
  <c r="U35" i="110"/>
  <c r="M47" i="110"/>
  <c r="Q61" i="110"/>
  <c r="U64" i="110"/>
  <c r="Q64" i="110"/>
  <c r="S46" i="110"/>
  <c r="O46" i="110"/>
  <c r="S34" i="110"/>
  <c r="O34" i="110"/>
  <c r="U68" i="110"/>
  <c r="Q68" i="110"/>
  <c r="M46" i="110"/>
  <c r="Q46" i="110"/>
  <c r="O12" i="110"/>
  <c r="S21" i="110"/>
  <c r="V58" i="110"/>
  <c r="R58" i="110"/>
  <c r="R48" i="110"/>
  <c r="V48" i="110"/>
  <c r="V47" i="110"/>
  <c r="R47" i="110"/>
  <c r="R61" i="110"/>
  <c r="V61" i="110"/>
  <c r="V55" i="110"/>
  <c r="R55" i="110"/>
  <c r="R46" i="110"/>
  <c r="V46" i="1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K8" authorId="0" shapeId="0" xr:uid="{00000000-0006-0000-0200-000001000000}">
      <text>
        <r>
          <rPr>
            <b/>
            <sz val="9"/>
            <color indexed="81"/>
            <rFont val="Tahoma"/>
            <family val="2"/>
          </rPr>
          <t>user:</t>
        </r>
        <r>
          <rPr>
            <sz val="9"/>
            <color indexed="81"/>
            <rFont val="Tahoma"/>
            <family val="2"/>
          </rPr>
          <t xml:space="preserve">
1911-1923</t>
        </r>
        <r>
          <rPr>
            <sz val="9"/>
            <color indexed="81"/>
            <rFont val="돋움"/>
            <family val="3"/>
            <charset val="129"/>
          </rPr>
          <t>년은</t>
        </r>
        <r>
          <rPr>
            <sz val="9"/>
            <color indexed="81"/>
            <rFont val="Tahoma"/>
            <family val="2"/>
          </rPr>
          <t xml:space="preserve"> </t>
        </r>
        <r>
          <rPr>
            <sz val="9"/>
            <color indexed="81"/>
            <rFont val="돋움"/>
            <family val="3"/>
            <charset val="129"/>
          </rPr>
          <t>추정치</t>
        </r>
      </text>
    </comment>
    <comment ref="P8" authorId="0" shapeId="0" xr:uid="{00000000-0006-0000-0200-000002000000}">
      <text>
        <r>
          <rPr>
            <b/>
            <sz val="9"/>
            <color indexed="81"/>
            <rFont val="Tahoma"/>
            <family val="2"/>
          </rPr>
          <t>user:</t>
        </r>
        <r>
          <rPr>
            <sz val="9"/>
            <color indexed="81"/>
            <rFont val="Tahoma"/>
            <family val="2"/>
          </rPr>
          <t xml:space="preserve">
1911</t>
        </r>
        <r>
          <rPr>
            <sz val="9"/>
            <color indexed="81"/>
            <rFont val="돋움"/>
            <family val="3"/>
            <charset val="129"/>
          </rPr>
          <t>년의</t>
        </r>
        <r>
          <rPr>
            <sz val="9"/>
            <color indexed="81"/>
            <rFont val="Tahoma"/>
            <family val="2"/>
          </rPr>
          <t xml:space="preserve"> </t>
        </r>
        <r>
          <rPr>
            <sz val="9"/>
            <color indexed="81"/>
            <rFont val="돋움"/>
            <family val="3"/>
            <charset val="129"/>
          </rPr>
          <t>내부거래</t>
        </r>
        <r>
          <rPr>
            <sz val="9"/>
            <color indexed="81"/>
            <rFont val="Tahoma"/>
            <family val="2"/>
          </rPr>
          <t xml:space="preserve"> </t>
        </r>
        <r>
          <rPr>
            <sz val="9"/>
            <color indexed="81"/>
            <rFont val="돋움"/>
            <family val="3"/>
            <charset val="129"/>
          </rPr>
          <t>중</t>
        </r>
        <r>
          <rPr>
            <sz val="9"/>
            <color indexed="81"/>
            <rFont val="Tahoma"/>
            <family val="2"/>
          </rPr>
          <t xml:space="preserve"> </t>
        </r>
        <r>
          <rPr>
            <sz val="9"/>
            <color indexed="81"/>
            <rFont val="돋움"/>
            <family val="3"/>
            <charset val="129"/>
          </rPr>
          <t>총독부와</t>
        </r>
        <r>
          <rPr>
            <sz val="9"/>
            <color indexed="81"/>
            <rFont val="Tahoma"/>
            <family val="2"/>
          </rPr>
          <t xml:space="preserve"> </t>
        </r>
        <r>
          <rPr>
            <sz val="9"/>
            <color indexed="81"/>
            <rFont val="돋움"/>
            <family val="3"/>
            <charset val="129"/>
          </rPr>
          <t>지방재정의</t>
        </r>
        <r>
          <rPr>
            <sz val="9"/>
            <color indexed="81"/>
            <rFont val="Tahoma"/>
            <family val="2"/>
          </rPr>
          <t xml:space="preserve"> </t>
        </r>
        <r>
          <rPr>
            <sz val="9"/>
            <color indexed="81"/>
            <rFont val="돋움"/>
            <family val="3"/>
            <charset val="129"/>
          </rPr>
          <t>비율은</t>
        </r>
        <r>
          <rPr>
            <sz val="9"/>
            <color indexed="81"/>
            <rFont val="Tahoma"/>
            <family val="2"/>
          </rPr>
          <t xml:space="preserve"> 1912</t>
        </r>
        <r>
          <rPr>
            <sz val="9"/>
            <color indexed="81"/>
            <rFont val="돋움"/>
            <family val="3"/>
            <charset val="129"/>
          </rPr>
          <t>년의</t>
        </r>
        <r>
          <rPr>
            <sz val="9"/>
            <color indexed="81"/>
            <rFont val="Tahoma"/>
            <family val="2"/>
          </rPr>
          <t xml:space="preserve"> </t>
        </r>
        <r>
          <rPr>
            <sz val="9"/>
            <color indexed="81"/>
            <rFont val="돋움"/>
            <family val="3"/>
            <charset val="129"/>
          </rPr>
          <t>비율을</t>
        </r>
        <r>
          <rPr>
            <sz val="9"/>
            <color indexed="81"/>
            <rFont val="Tahoma"/>
            <family val="2"/>
          </rPr>
          <t xml:space="preserve"> </t>
        </r>
        <r>
          <rPr>
            <sz val="9"/>
            <color indexed="81"/>
            <rFont val="돋움"/>
            <family val="3"/>
            <charset val="129"/>
          </rPr>
          <t>적용하여</t>
        </r>
        <r>
          <rPr>
            <sz val="9"/>
            <color indexed="81"/>
            <rFont val="Tahoma"/>
            <family val="2"/>
          </rPr>
          <t xml:space="preserve"> </t>
        </r>
        <r>
          <rPr>
            <sz val="9"/>
            <color indexed="81"/>
            <rFont val="돋움"/>
            <family val="3"/>
            <charset val="129"/>
          </rPr>
          <t xml:space="preserve">추정함
</t>
        </r>
      </text>
    </comment>
    <comment ref="K35" authorId="0" shapeId="0" xr:uid="{00000000-0006-0000-0200-000003000000}">
      <text>
        <r>
          <rPr>
            <b/>
            <sz val="9"/>
            <color indexed="81"/>
            <rFont val="Tahoma"/>
            <family val="2"/>
          </rPr>
          <t>user:</t>
        </r>
        <r>
          <rPr>
            <sz val="9"/>
            <color indexed="81"/>
            <rFont val="Tahoma"/>
            <family val="2"/>
          </rPr>
          <t xml:space="preserve">
1938-1943</t>
        </r>
        <r>
          <rPr>
            <sz val="9"/>
            <color indexed="81"/>
            <rFont val="돋움"/>
            <family val="3"/>
            <charset val="129"/>
          </rPr>
          <t>년은</t>
        </r>
        <r>
          <rPr>
            <sz val="9"/>
            <color indexed="81"/>
            <rFont val="Tahoma"/>
            <family val="2"/>
          </rPr>
          <t xml:space="preserve"> </t>
        </r>
        <r>
          <rPr>
            <sz val="9"/>
            <color indexed="81"/>
            <rFont val="돋움"/>
            <family val="3"/>
            <charset val="129"/>
          </rPr>
          <t>추정치</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김재호</author>
  </authors>
  <commentList>
    <comment ref="S38" authorId="0" shapeId="0" xr:uid="{00000000-0006-0000-0500-000001000000}">
      <text>
        <r>
          <rPr>
            <b/>
            <sz val="9"/>
            <color indexed="81"/>
            <rFont val="굴림"/>
            <family val="3"/>
            <charset val="129"/>
          </rPr>
          <t>김재호:</t>
        </r>
        <r>
          <rPr>
            <sz val="9"/>
            <color indexed="81"/>
            <rFont val="굴림"/>
            <family val="3"/>
            <charset val="129"/>
          </rPr>
          <t xml:space="preserve">
실제계산은 67509.9537
일치를 위해서 682 만큼 조정함</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김재호</author>
  </authors>
  <commentList>
    <comment ref="C15" authorId="0" shapeId="0" xr:uid="{00000000-0006-0000-0600-000001000000}">
      <text>
        <r>
          <rPr>
            <b/>
            <sz val="9"/>
            <color indexed="81"/>
            <rFont val="굴림"/>
            <family val="3"/>
            <charset val="129"/>
          </rPr>
          <t>김재호:</t>
        </r>
        <r>
          <rPr>
            <sz val="9"/>
            <color indexed="81"/>
            <rFont val="굴림"/>
            <family val="3"/>
            <charset val="129"/>
          </rPr>
          <t xml:space="preserve">
1917.8.1에 남만주철도주식회사(만철)에 위탁
</t>
        </r>
      </text>
    </comment>
    <comment ref="C23" authorId="0" shapeId="0" xr:uid="{00000000-0006-0000-0600-000002000000}">
      <text>
        <r>
          <rPr>
            <b/>
            <sz val="9"/>
            <color indexed="81"/>
            <rFont val="굴림"/>
            <family val="3"/>
            <charset val="129"/>
          </rPr>
          <t>김재호:</t>
        </r>
        <r>
          <rPr>
            <sz val="9"/>
            <color indexed="81"/>
            <rFont val="굴림"/>
            <family val="3"/>
            <charset val="129"/>
          </rPr>
          <t xml:space="preserve">
1925.4.1 남만주철도주식회사(만철)의 위탁 해제</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H6" authorId="0" shapeId="0" xr:uid="{00000000-0006-0000-1000-000001000000}">
      <text>
        <r>
          <rPr>
            <b/>
            <sz val="9"/>
            <color indexed="81"/>
            <rFont val="Tahoma"/>
            <family val="2"/>
          </rPr>
          <t>user:</t>
        </r>
        <r>
          <rPr>
            <sz val="9"/>
            <color indexed="81"/>
            <rFont val="Tahoma"/>
            <family val="2"/>
          </rPr>
          <t xml:space="preserve">
</t>
        </r>
        <r>
          <rPr>
            <sz val="9"/>
            <color indexed="81"/>
            <rFont val="돋움"/>
            <family val="3"/>
            <charset val="129"/>
          </rPr>
          <t>원자료는</t>
        </r>
        <r>
          <rPr>
            <sz val="9"/>
            <color indexed="81"/>
            <rFont val="Tahoma"/>
            <family val="2"/>
          </rPr>
          <t xml:space="preserve"> 32, 
</t>
        </r>
        <r>
          <rPr>
            <sz val="9"/>
            <color indexed="81"/>
            <rFont val="돋움"/>
            <family val="3"/>
            <charset val="129"/>
          </rPr>
          <t>원자료와</t>
        </r>
        <r>
          <rPr>
            <sz val="9"/>
            <color indexed="81"/>
            <rFont val="Tahoma"/>
            <family val="2"/>
          </rPr>
          <t xml:space="preserve"> </t>
        </r>
        <r>
          <rPr>
            <sz val="9"/>
            <color indexed="81"/>
            <rFont val="돋움"/>
            <family val="3"/>
            <charset val="129"/>
          </rPr>
          <t>합계가</t>
        </r>
        <r>
          <rPr>
            <sz val="9"/>
            <color indexed="81"/>
            <rFont val="Tahoma"/>
            <family val="2"/>
          </rPr>
          <t xml:space="preserve"> </t>
        </r>
        <r>
          <rPr>
            <sz val="9"/>
            <color indexed="81"/>
            <rFont val="돋움"/>
            <family val="3"/>
            <charset val="129"/>
          </rPr>
          <t>불일치하여</t>
        </r>
        <r>
          <rPr>
            <sz val="9"/>
            <color indexed="81"/>
            <rFont val="Tahoma"/>
            <family val="2"/>
          </rPr>
          <t xml:space="preserve"> </t>
        </r>
        <r>
          <rPr>
            <sz val="9"/>
            <color indexed="81"/>
            <rFont val="돋움"/>
            <family val="3"/>
            <charset val="129"/>
          </rPr>
          <t xml:space="preserve">조정함
</t>
        </r>
      </text>
    </comment>
    <comment ref="H8" authorId="0" shapeId="0" xr:uid="{00000000-0006-0000-1000-000002000000}">
      <text>
        <r>
          <rPr>
            <b/>
            <sz val="9"/>
            <color indexed="81"/>
            <rFont val="Tahoma"/>
            <family val="2"/>
          </rPr>
          <t>user:</t>
        </r>
        <r>
          <rPr>
            <sz val="9"/>
            <color indexed="81"/>
            <rFont val="Tahoma"/>
            <family val="2"/>
          </rPr>
          <t xml:space="preserve">
</t>
        </r>
        <r>
          <rPr>
            <sz val="9"/>
            <color indexed="81"/>
            <rFont val="돋움"/>
            <family val="3"/>
            <charset val="129"/>
          </rPr>
          <t>원자료는</t>
        </r>
        <r>
          <rPr>
            <sz val="9"/>
            <color indexed="81"/>
            <rFont val="Tahoma"/>
            <family val="2"/>
          </rPr>
          <t xml:space="preserve"> 310 
</t>
        </r>
        <r>
          <rPr>
            <sz val="9"/>
            <color indexed="81"/>
            <rFont val="돋움"/>
            <family val="3"/>
            <charset val="129"/>
          </rPr>
          <t>원자료와</t>
        </r>
        <r>
          <rPr>
            <sz val="9"/>
            <color indexed="81"/>
            <rFont val="Tahoma"/>
            <family val="2"/>
          </rPr>
          <t xml:space="preserve"> </t>
        </r>
        <r>
          <rPr>
            <sz val="9"/>
            <color indexed="81"/>
            <rFont val="돋움"/>
            <family val="3"/>
            <charset val="129"/>
          </rPr>
          <t>합계가</t>
        </r>
        <r>
          <rPr>
            <sz val="9"/>
            <color indexed="81"/>
            <rFont val="Tahoma"/>
            <family val="2"/>
          </rPr>
          <t xml:space="preserve"> </t>
        </r>
        <r>
          <rPr>
            <sz val="9"/>
            <color indexed="81"/>
            <rFont val="돋움"/>
            <family val="3"/>
            <charset val="129"/>
          </rPr>
          <t>불일치하여</t>
        </r>
        <r>
          <rPr>
            <sz val="9"/>
            <color indexed="81"/>
            <rFont val="Tahoma"/>
            <family val="2"/>
          </rPr>
          <t xml:space="preserve"> </t>
        </r>
        <r>
          <rPr>
            <sz val="9"/>
            <color indexed="81"/>
            <rFont val="돋움"/>
            <family val="3"/>
            <charset val="129"/>
          </rPr>
          <t>조정함</t>
        </r>
      </text>
    </comment>
    <comment ref="H12" authorId="0" shapeId="0" xr:uid="{00000000-0006-0000-1000-000003000000}">
      <text>
        <r>
          <rPr>
            <b/>
            <sz val="9"/>
            <color indexed="81"/>
            <rFont val="Tahoma"/>
            <family val="2"/>
          </rPr>
          <t>user:</t>
        </r>
        <r>
          <rPr>
            <sz val="9"/>
            <color indexed="81"/>
            <rFont val="Tahoma"/>
            <family val="2"/>
          </rPr>
          <t xml:space="preserve">
</t>
        </r>
        <r>
          <rPr>
            <sz val="9"/>
            <color indexed="81"/>
            <rFont val="돋움"/>
            <family val="3"/>
            <charset val="129"/>
          </rPr>
          <t>원자료는</t>
        </r>
        <r>
          <rPr>
            <sz val="9"/>
            <color indexed="81"/>
            <rFont val="Tahoma"/>
            <family val="2"/>
          </rPr>
          <t xml:space="preserve"> 49 
</t>
        </r>
        <r>
          <rPr>
            <sz val="9"/>
            <color indexed="81"/>
            <rFont val="돋움"/>
            <family val="3"/>
            <charset val="129"/>
          </rPr>
          <t>원자료와</t>
        </r>
        <r>
          <rPr>
            <sz val="9"/>
            <color indexed="81"/>
            <rFont val="Tahoma"/>
            <family val="2"/>
          </rPr>
          <t xml:space="preserve"> </t>
        </r>
        <r>
          <rPr>
            <sz val="9"/>
            <color indexed="81"/>
            <rFont val="돋움"/>
            <family val="3"/>
            <charset val="129"/>
          </rPr>
          <t>합계가</t>
        </r>
        <r>
          <rPr>
            <sz val="9"/>
            <color indexed="81"/>
            <rFont val="Tahoma"/>
            <family val="2"/>
          </rPr>
          <t xml:space="preserve"> </t>
        </r>
        <r>
          <rPr>
            <sz val="9"/>
            <color indexed="81"/>
            <rFont val="돋움"/>
            <family val="3"/>
            <charset val="129"/>
          </rPr>
          <t>불일치하여</t>
        </r>
        <r>
          <rPr>
            <sz val="9"/>
            <color indexed="81"/>
            <rFont val="Tahoma"/>
            <family val="2"/>
          </rPr>
          <t xml:space="preserve"> </t>
        </r>
        <r>
          <rPr>
            <sz val="9"/>
            <color indexed="81"/>
            <rFont val="돋움"/>
            <family val="3"/>
            <charset val="129"/>
          </rPr>
          <t>조정함</t>
        </r>
        <r>
          <rPr>
            <sz val="9"/>
            <color indexed="81"/>
            <rFont val="Tahoma"/>
            <family val="2"/>
          </rPr>
          <t xml:space="preserve">.
</t>
        </r>
      </text>
    </comment>
    <comment ref="B38" authorId="0" shapeId="0" xr:uid="{00000000-0006-0000-1000-000004000000}">
      <text>
        <r>
          <rPr>
            <b/>
            <sz val="9"/>
            <color indexed="81"/>
            <rFont val="Tahoma"/>
            <family val="2"/>
          </rPr>
          <t>user:</t>
        </r>
        <r>
          <rPr>
            <sz val="9"/>
            <color indexed="81"/>
            <rFont val="Tahoma"/>
            <family val="2"/>
          </rPr>
          <t xml:space="preserve">
</t>
        </r>
        <r>
          <rPr>
            <sz val="9"/>
            <color indexed="81"/>
            <rFont val="돋움"/>
            <family val="3"/>
            <charset val="129"/>
          </rPr>
          <t>실제합계액은</t>
        </r>
        <r>
          <rPr>
            <sz val="9"/>
            <color indexed="81"/>
            <rFont val="Tahoma"/>
            <family val="2"/>
          </rPr>
          <t xml:space="preserve"> 4408892</t>
        </r>
        <r>
          <rPr>
            <sz val="9"/>
            <color indexed="81"/>
            <rFont val="돋움"/>
            <family val="3"/>
            <charset val="129"/>
          </rPr>
          <t xml:space="preserve">백만원
</t>
        </r>
      </text>
    </comment>
    <comment ref="C46" authorId="0" shapeId="0" xr:uid="{00000000-0006-0000-1000-000005000000}">
      <text>
        <r>
          <rPr>
            <b/>
            <sz val="9"/>
            <color indexed="81"/>
            <rFont val="Tahoma"/>
            <family val="2"/>
          </rPr>
          <t>user:</t>
        </r>
        <r>
          <rPr>
            <sz val="9"/>
            <color indexed="81"/>
            <rFont val="Tahoma"/>
            <family val="2"/>
          </rPr>
          <t xml:space="preserve">
</t>
        </r>
        <r>
          <rPr>
            <sz val="9"/>
            <color indexed="81"/>
            <rFont val="돋움"/>
            <family val="3"/>
            <charset val="129"/>
          </rPr>
          <t>실제합계와</t>
        </r>
        <r>
          <rPr>
            <sz val="9"/>
            <color indexed="81"/>
            <rFont val="Tahoma"/>
            <family val="2"/>
          </rPr>
          <t xml:space="preserve"> 98</t>
        </r>
        <r>
          <rPr>
            <sz val="9"/>
            <color indexed="81"/>
            <rFont val="돋움"/>
            <family val="3"/>
            <charset val="129"/>
          </rPr>
          <t>백만원의</t>
        </r>
        <r>
          <rPr>
            <sz val="9"/>
            <color indexed="81"/>
            <rFont val="Tahoma"/>
            <family val="2"/>
          </rPr>
          <t xml:space="preserve"> </t>
        </r>
        <r>
          <rPr>
            <sz val="9"/>
            <color indexed="81"/>
            <rFont val="돋움"/>
            <family val="3"/>
            <charset val="129"/>
          </rPr>
          <t>차이가</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118" authorId="0" shapeId="0" xr:uid="{00000000-0006-0000-1100-000001000000}">
      <text>
        <r>
          <rPr>
            <b/>
            <sz val="9"/>
            <color indexed="81"/>
            <rFont val="Tahoma"/>
            <family val="2"/>
          </rPr>
          <t>user:</t>
        </r>
        <r>
          <rPr>
            <sz val="9"/>
            <color indexed="81"/>
            <rFont val="Tahoma"/>
            <family val="2"/>
          </rPr>
          <t xml:space="preserve">
</t>
        </r>
        <r>
          <rPr>
            <sz val="9"/>
            <color indexed="81"/>
            <rFont val="돋움"/>
            <family val="3"/>
            <charset val="129"/>
          </rPr>
          <t>합계</t>
        </r>
        <r>
          <rPr>
            <sz val="9"/>
            <color indexed="81"/>
            <rFont val="Tahoma"/>
            <family val="2"/>
          </rPr>
          <t xml:space="preserve"> </t>
        </r>
        <r>
          <rPr>
            <sz val="9"/>
            <color indexed="81"/>
            <rFont val="돋움"/>
            <family val="3"/>
            <charset val="129"/>
          </rPr>
          <t>내역</t>
        </r>
        <r>
          <rPr>
            <sz val="9"/>
            <color indexed="81"/>
            <rFont val="Tahoma"/>
            <family val="2"/>
          </rPr>
          <t xml:space="preserve"> </t>
        </r>
        <r>
          <rPr>
            <sz val="9"/>
            <color indexed="81"/>
            <rFont val="돋움"/>
            <family val="3"/>
            <charset val="129"/>
          </rPr>
          <t>불일치</t>
        </r>
        <r>
          <rPr>
            <sz val="9"/>
            <color indexed="81"/>
            <rFont val="Tahoma"/>
            <family val="2"/>
          </rPr>
          <t xml:space="preserve"> </t>
        </r>
      </text>
    </comment>
  </commentList>
</comments>
</file>

<file path=xl/sharedStrings.xml><?xml version="1.0" encoding="utf-8"?>
<sst xmlns="http://schemas.openxmlformats.org/spreadsheetml/2006/main" count="1157" uniqueCount="884">
  <si>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</si>
  <si>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</si>
  <si>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</si>
  <si>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</si>
  <si>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</si>
  <si>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</si>
  <si>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</si>
  <si>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</si>
  <si>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</si>
  <si>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</si>
  <si>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</si>
  <si>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</si>
  <si>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</si>
  <si>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</si>
  <si>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</si>
  <si>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</si>
  <si>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</si>
  <si>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</si>
  <si>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</si>
  <si>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</si>
  <si>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</si>
  <si>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</si>
  <si>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</si>
  <si>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</si>
  <si>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</si>
  <si>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</si>
  <si>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</si>
  <si>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</si>
  <si>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</si>
  <si>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</si>
  <si>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</si>
  <si>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</si>
  <si>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</si>
  <si>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</si>
  <si>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</si>
  <si>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</si>
  <si>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</si>
  <si>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</si>
  <si>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</si>
  <si>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</si>
  <si>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</si>
  <si>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</si>
  <si>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</si>
  <si>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</si>
  <si>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</si>
  <si>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</si>
  <si>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1910a</t>
    <phoneticPr fontId="2" type="noConversion"/>
  </si>
  <si>
    <t>1910b</t>
    <phoneticPr fontId="2" type="noConversion"/>
  </si>
  <si>
    <t>T133</t>
  </si>
  <si>
    <t>T134</t>
  </si>
  <si>
    <t>T135</t>
  </si>
  <si>
    <t>T136</t>
  </si>
  <si>
    <t>T139</t>
  </si>
  <si>
    <t>T141</t>
  </si>
  <si>
    <t>T143</t>
  </si>
  <si>
    <t>T145</t>
  </si>
  <si>
    <t>T146</t>
  </si>
  <si>
    <t>T150</t>
  </si>
  <si>
    <t>T152</t>
  </si>
  <si>
    <t>T155</t>
  </si>
  <si>
    <t>T157</t>
  </si>
  <si>
    <t>T160</t>
  </si>
  <si>
    <t>T161</t>
  </si>
  <si>
    <t>T162</t>
  </si>
  <si>
    <t>T164</t>
  </si>
  <si>
    <t>T166</t>
  </si>
  <si>
    <t>T167</t>
  </si>
  <si>
    <t>T168</t>
  </si>
  <si>
    <t>T169</t>
  </si>
  <si>
    <t>T174</t>
  </si>
  <si>
    <t>T175</t>
  </si>
  <si>
    <t>T176</t>
  </si>
  <si>
    <t>T177</t>
  </si>
  <si>
    <t>T180</t>
  </si>
  <si>
    <t>T184</t>
  </si>
  <si>
    <t>T185</t>
  </si>
  <si>
    <t>T186</t>
  </si>
  <si>
    <t>T187</t>
  </si>
  <si>
    <t>T188</t>
  </si>
  <si>
    <t>T190</t>
  </si>
  <si>
    <t>T191</t>
  </si>
  <si>
    <t>T192</t>
  </si>
  <si>
    <t>T193</t>
  </si>
  <si>
    <t>T197</t>
  </si>
  <si>
    <t>T199</t>
  </si>
  <si>
    <t>T200</t>
  </si>
  <si>
    <t>T202</t>
  </si>
  <si>
    <t>T204</t>
  </si>
  <si>
    <t>T206</t>
  </si>
  <si>
    <t>T207</t>
  </si>
  <si>
    <t>T210</t>
  </si>
  <si>
    <t>T211</t>
  </si>
  <si>
    <t>T215</t>
  </si>
  <si>
    <t>T216</t>
  </si>
  <si>
    <t>T217</t>
  </si>
  <si>
    <t>T218</t>
  </si>
  <si>
    <t>T221</t>
  </si>
  <si>
    <t>T222</t>
  </si>
  <si>
    <t>T224</t>
  </si>
  <si>
    <t>T294</t>
  </si>
  <si>
    <t>T296</t>
  </si>
  <si>
    <t>T297</t>
  </si>
  <si>
    <t>T300</t>
  </si>
  <si>
    <t>T301</t>
  </si>
  <si>
    <t>T303</t>
  </si>
  <si>
    <t>T309</t>
  </si>
  <si>
    <t>T310</t>
  </si>
  <si>
    <t>T312</t>
  </si>
  <si>
    <t>T78</t>
  </si>
  <si>
    <t>T79</t>
  </si>
  <si>
    <t>T80</t>
  </si>
  <si>
    <t>T83</t>
  </si>
  <si>
    <t>T84</t>
  </si>
  <si>
    <t>T86</t>
  </si>
  <si>
    <t>T88</t>
  </si>
  <si>
    <t>T89</t>
  </si>
  <si>
    <t>T92</t>
  </si>
  <si>
    <t>T93</t>
  </si>
  <si>
    <t>T94</t>
  </si>
  <si>
    <t>T96</t>
  </si>
  <si>
    <t>T102</t>
  </si>
  <si>
    <t>T104</t>
  </si>
  <si>
    <t>T105</t>
  </si>
  <si>
    <t>T106</t>
  </si>
  <si>
    <t>T109</t>
  </si>
  <si>
    <t>T110</t>
  </si>
  <si>
    <t>T19</t>
  </si>
  <si>
    <t>T20</t>
  </si>
  <si>
    <t>T21</t>
  </si>
  <si>
    <t>T22</t>
  </si>
  <si>
    <t>T23</t>
  </si>
  <si>
    <t>T24</t>
  </si>
  <si>
    <t>T25</t>
  </si>
  <si>
    <t>T26</t>
  </si>
  <si>
    <t>T27</t>
  </si>
  <si>
    <t>T28</t>
  </si>
  <si>
    <t>T29</t>
  </si>
  <si>
    <t>T30</t>
  </si>
  <si>
    <t>T31</t>
  </si>
  <si>
    <t>T32</t>
  </si>
  <si>
    <t>T35</t>
  </si>
  <si>
    <t>T36</t>
  </si>
  <si>
    <t>T39</t>
  </si>
  <si>
    <t>T41</t>
  </si>
  <si>
    <t>T45</t>
  </si>
  <si>
    <t>T46</t>
  </si>
  <si>
    <t>T47</t>
  </si>
  <si>
    <t>T49</t>
  </si>
  <si>
    <t>T51</t>
  </si>
  <si>
    <t>T55</t>
  </si>
  <si>
    <t>T56</t>
  </si>
  <si>
    <t>T58</t>
  </si>
  <si>
    <t>T62</t>
  </si>
  <si>
    <t>T64</t>
  </si>
  <si>
    <t>T65</t>
  </si>
  <si>
    <t>T66</t>
  </si>
  <si>
    <t>T69</t>
  </si>
  <si>
    <t>T70</t>
  </si>
  <si>
    <t>T71</t>
  </si>
  <si>
    <t>T74</t>
  </si>
  <si>
    <t>T76</t>
  </si>
  <si>
    <t>T111</t>
  </si>
  <si>
    <t>T112</t>
  </si>
  <si>
    <t>T119</t>
  </si>
  <si>
    <t>T124</t>
  </si>
  <si>
    <t>T126</t>
  </si>
  <si>
    <t>T128</t>
  </si>
  <si>
    <t>T151</t>
  </si>
  <si>
    <t>T159</t>
  </si>
  <si>
    <t>T172</t>
  </si>
  <si>
    <t>T181</t>
  </si>
  <si>
    <t>T198</t>
  </si>
  <si>
    <t>T209</t>
  </si>
  <si>
    <t>T219</t>
  </si>
  <si>
    <t>T103</t>
  </si>
  <si>
    <t>T121</t>
  </si>
  <si>
    <t>T307</t>
  </si>
  <si>
    <t>T48</t>
  </si>
  <si>
    <t>T61</t>
  </si>
  <si>
    <t>T77</t>
  </si>
  <si>
    <t>T144</t>
  </si>
  <si>
    <t>T91</t>
  </si>
  <si>
    <t>T101</t>
  </si>
  <si>
    <t>T114</t>
  </si>
  <si>
    <t>T123</t>
  </si>
  <si>
    <t>T18</t>
  </si>
  <si>
    <t>T2</t>
  </si>
  <si>
    <t>T3</t>
  </si>
  <si>
    <t>T4</t>
  </si>
  <si>
    <t>T5</t>
  </si>
  <si>
    <t>T6</t>
  </si>
  <si>
    <t>T7</t>
  </si>
  <si>
    <t>GDP</t>
    <phoneticPr fontId="2" type="noConversion"/>
  </si>
  <si>
    <t>T1</t>
    <phoneticPr fontId="2" type="noConversion"/>
  </si>
  <si>
    <t>T8</t>
  </si>
  <si>
    <t>%</t>
    <phoneticPr fontId="2" type="noConversion"/>
  </si>
  <si>
    <t>T9</t>
  </si>
  <si>
    <t>T10</t>
  </si>
  <si>
    <t>T11</t>
  </si>
  <si>
    <t>T12</t>
  </si>
  <si>
    <t>T13</t>
  </si>
  <si>
    <t>T14</t>
  </si>
  <si>
    <t>T15</t>
  </si>
  <si>
    <t>T16</t>
    <phoneticPr fontId="2" type="noConversion"/>
  </si>
  <si>
    <t>T17</t>
  </si>
  <si>
    <t>T44</t>
  </si>
  <si>
    <t>T57</t>
  </si>
  <si>
    <t>T75</t>
  </si>
  <si>
    <t>T98</t>
  </si>
  <si>
    <t>T115</t>
  </si>
  <si>
    <t>T132</t>
  </si>
  <si>
    <t>T138</t>
  </si>
  <si>
    <t>T148</t>
  </si>
  <si>
    <t>T179</t>
  </si>
  <si>
    <t>T212</t>
  </si>
  <si>
    <t>T223</t>
  </si>
  <si>
    <t>T299</t>
  </si>
  <si>
    <t>T308</t>
  </si>
  <si>
    <t>T37</t>
  </si>
  <si>
    <t>T38</t>
  </si>
  <si>
    <t>T42</t>
  </si>
  <si>
    <t>T43</t>
  </si>
  <si>
    <t>T52</t>
  </si>
  <si>
    <t>T53</t>
  </si>
  <si>
    <t>T59</t>
  </si>
  <si>
    <t>T68</t>
  </si>
  <si>
    <t>T72</t>
  </si>
  <si>
    <t>T100</t>
  </si>
  <si>
    <t>T113</t>
  </si>
  <si>
    <t>T122</t>
  </si>
  <si>
    <t>T130</t>
  </si>
  <si>
    <t>T147</t>
  </si>
  <si>
    <t>T153</t>
  </si>
  <si>
    <t>T163</t>
  </si>
  <si>
    <t>T194</t>
  </si>
  <si>
    <t>T67</t>
  </si>
  <si>
    <t>T85</t>
  </si>
  <si>
    <t>T95</t>
  </si>
  <si>
    <t>T108</t>
  </si>
  <si>
    <t>T117</t>
  </si>
  <si>
    <t>T125</t>
  </si>
  <si>
    <t>T142</t>
  </si>
  <si>
    <t>T170</t>
  </si>
  <si>
    <t>T183</t>
  </si>
  <si>
    <t>T201</t>
  </si>
  <si>
    <t>T208</t>
  </si>
  <si>
    <t>T225</t>
  </si>
  <si>
    <t>T227</t>
  </si>
  <si>
    <t>T228</t>
  </si>
  <si>
    <t>T229</t>
  </si>
  <si>
    <t>T230</t>
  </si>
  <si>
    <t>T231</t>
  </si>
  <si>
    <t>T232</t>
  </si>
  <si>
    <t>T233</t>
  </si>
  <si>
    <t>T234</t>
  </si>
  <si>
    <t>T236</t>
  </si>
  <si>
    <t>T238</t>
  </si>
  <si>
    <t>T239</t>
  </si>
  <si>
    <t>T240</t>
  </si>
  <si>
    <t>T241</t>
  </si>
  <si>
    <t>T242</t>
  </si>
  <si>
    <t>T243</t>
  </si>
  <si>
    <t>T244</t>
  </si>
  <si>
    <t>T246</t>
  </si>
  <si>
    <t>T247</t>
  </si>
  <si>
    <t>T249</t>
  </si>
  <si>
    <t>T250</t>
  </si>
  <si>
    <t>T251</t>
  </si>
  <si>
    <t>T253</t>
  </si>
  <si>
    <t>T256</t>
  </si>
  <si>
    <t>T257</t>
  </si>
  <si>
    <t>T259</t>
  </si>
  <si>
    <t>T260</t>
  </si>
  <si>
    <t>T261</t>
  </si>
  <si>
    <t>T262</t>
  </si>
  <si>
    <t>T263</t>
  </si>
  <si>
    <t>T265</t>
  </si>
  <si>
    <t>T266</t>
  </si>
  <si>
    <t>T268</t>
  </si>
  <si>
    <t>T269</t>
  </si>
  <si>
    <t>T270</t>
  </si>
  <si>
    <t>T271</t>
  </si>
  <si>
    <t>T272</t>
  </si>
  <si>
    <t>T275</t>
  </si>
  <si>
    <t>T276</t>
  </si>
  <si>
    <t>T277</t>
  </si>
  <si>
    <t>T278</t>
  </si>
  <si>
    <t>T280</t>
  </si>
  <si>
    <t>T281</t>
  </si>
  <si>
    <t>T282</t>
  </si>
  <si>
    <t>T284</t>
  </si>
  <si>
    <t>T285</t>
  </si>
  <si>
    <t>T286</t>
  </si>
  <si>
    <t>T287</t>
  </si>
  <si>
    <t>T288</t>
  </si>
  <si>
    <t>T290</t>
  </si>
  <si>
    <t>T291</t>
  </si>
  <si>
    <t>T293</t>
  </si>
  <si>
    <t>1891-1893</t>
    <phoneticPr fontId="2" type="noConversion"/>
  </si>
  <si>
    <t>%</t>
    <phoneticPr fontId="2" type="noConversion"/>
  </si>
  <si>
    <t>2. Expenditures</t>
  </si>
  <si>
    <t>Total finance</t>
    <phoneticPr fontId="2" type="noConversion"/>
  </si>
  <si>
    <t xml:space="preserve">Total finance </t>
    <phoneticPr fontId="2" type="noConversion"/>
  </si>
  <si>
    <t xml:space="preserve">Gross total </t>
    <phoneticPr fontId="2" type="noConversion"/>
  </si>
  <si>
    <t>Net total</t>
    <phoneticPr fontId="2" type="noConversion"/>
  </si>
  <si>
    <t>Gross total</t>
    <phoneticPr fontId="2" type="noConversion"/>
  </si>
  <si>
    <t>South and North Korea, million yen</t>
    <phoneticPr fontId="2" type="noConversion"/>
  </si>
  <si>
    <t>South Korea, billion won</t>
    <phoneticPr fontId="2" type="noConversion"/>
  </si>
  <si>
    <t>South Korea, Ratio to GDP(%)</t>
    <phoneticPr fontId="2" type="noConversion"/>
  </si>
  <si>
    <t>Source: Bank of Korea, “national account”(http://ecos.bok.or.kr).</t>
    <phoneticPr fontId="2" type="noConversion"/>
  </si>
  <si>
    <t>Source: Bank of Korea, “national account”(http://ecos.bok.or.kr).</t>
    <phoneticPr fontId="2" type="noConversion"/>
  </si>
  <si>
    <t xml:space="preserve">          2) Net total revenue = gross total revenue - financing revenue</t>
    <phoneticPr fontId="2" type="noConversion"/>
  </si>
  <si>
    <t xml:space="preserve">          3) Net total expenditure = gross total expenditure - financing expenditure</t>
    <phoneticPr fontId="2" type="noConversion"/>
  </si>
  <si>
    <t>Total</t>
    <phoneticPr fontId="2" type="noConversion"/>
  </si>
  <si>
    <t>Producers of government services</t>
    <phoneticPr fontId="2" type="noConversion"/>
  </si>
  <si>
    <t xml:space="preserve">South and North Korea, million yen </t>
    <phoneticPr fontId="2" type="noConversion"/>
  </si>
  <si>
    <t>Special accounts</t>
    <phoneticPr fontId="2" type="noConversion"/>
  </si>
  <si>
    <t>Total expenditures</t>
    <phoneticPr fontId="2" type="noConversion"/>
  </si>
  <si>
    <t xml:space="preserve">Total </t>
    <phoneticPr fontId="2" type="noConversion"/>
  </si>
  <si>
    <t xml:space="preserve">Compensation of employees </t>
    <phoneticPr fontId="2" type="noConversion"/>
  </si>
  <si>
    <t xml:space="preserve">Intermediate inputs </t>
    <phoneticPr fontId="2" type="noConversion"/>
  </si>
  <si>
    <t xml:space="preserve">Fixed capital formation </t>
    <phoneticPr fontId="3" type="noConversion"/>
  </si>
  <si>
    <t xml:space="preserve">Transfers </t>
    <phoneticPr fontId="2" type="noConversion"/>
  </si>
  <si>
    <t>Others</t>
    <phoneticPr fontId="2" type="noConversion"/>
  </si>
  <si>
    <t>Transfers</t>
    <phoneticPr fontId="2" type="noConversion"/>
  </si>
  <si>
    <t>Intermediate inputs</t>
    <phoneticPr fontId="2" type="noConversion"/>
  </si>
  <si>
    <t>Government service producer</t>
    <phoneticPr fontId="3" type="noConversion"/>
  </si>
  <si>
    <t xml:space="preserve">Public corporations </t>
    <phoneticPr fontId="3" type="noConversion"/>
  </si>
  <si>
    <t>Forests</t>
    <phoneticPr fontId="3" type="noConversion"/>
  </si>
  <si>
    <t>Food control</t>
    <phoneticPr fontId="3" type="noConversion"/>
  </si>
  <si>
    <t xml:space="preserve"> Railroad equipment fund</t>
    <phoneticPr fontId="2" type="noConversion"/>
  </si>
  <si>
    <t xml:space="preserve">Simple Life insurance </t>
    <phoneticPr fontId="3" type="noConversion"/>
  </si>
  <si>
    <t>Others</t>
    <phoneticPr fontId="3" type="noConversion"/>
  </si>
  <si>
    <t xml:space="preserve">Grain management </t>
    <phoneticPr fontId="3" type="noConversion"/>
  </si>
  <si>
    <t>Monopoly</t>
    <phoneticPr fontId="3" type="noConversion"/>
  </si>
  <si>
    <t>Transportation(railway)</t>
    <phoneticPr fontId="3" type="noConversion"/>
  </si>
  <si>
    <t>Government supply</t>
    <phoneticPr fontId="3" type="noConversion"/>
  </si>
  <si>
    <t>Agencies</t>
    <phoneticPr fontId="2" type="noConversion"/>
  </si>
  <si>
    <t xml:space="preserve">South Korea, billion won </t>
    <phoneticPr fontId="2" type="noConversion"/>
  </si>
  <si>
    <t>Public corporations</t>
    <phoneticPr fontId="3" type="noConversion"/>
  </si>
  <si>
    <t>Simple life insurance</t>
    <phoneticPr fontId="3" type="noConversion"/>
  </si>
  <si>
    <t xml:space="preserve">Gross output </t>
    <phoneticPr fontId="2" type="noConversion"/>
  </si>
  <si>
    <t>Final consumption expenditure</t>
    <phoneticPr fontId="2" type="noConversion"/>
  </si>
  <si>
    <t>Value-added</t>
    <phoneticPr fontId="2" type="noConversion"/>
  </si>
  <si>
    <t xml:space="preserve">Gross fixed capital formation </t>
    <phoneticPr fontId="2" type="noConversion"/>
  </si>
  <si>
    <t>including Military expense transfers</t>
    <phoneticPr fontId="2" type="noConversion"/>
  </si>
  <si>
    <t xml:space="preserve">except Military expense transfers </t>
    <phoneticPr fontId="3" type="noConversion"/>
  </si>
  <si>
    <t>Total governmentsector</t>
    <phoneticPr fontId="2" type="noConversion"/>
  </si>
  <si>
    <t xml:space="preserve">At current prices </t>
    <phoneticPr fontId="2" type="noConversion"/>
  </si>
  <si>
    <t xml:space="preserve">At 1935 prices </t>
    <phoneticPr fontId="2" type="noConversion"/>
  </si>
  <si>
    <t>Compensations of employees</t>
    <phoneticPr fontId="2" type="noConversion"/>
  </si>
  <si>
    <t xml:space="preserve">Taxes on production and imports </t>
    <phoneticPr fontId="2" type="noConversion"/>
  </si>
  <si>
    <t xml:space="preserve">Intermidiatte consumption </t>
    <phoneticPr fontId="2" type="noConversion"/>
  </si>
  <si>
    <t>Subsidies</t>
    <phoneticPr fontId="2" type="noConversion"/>
  </si>
  <si>
    <t>Property income</t>
    <phoneticPr fontId="2" type="noConversion"/>
  </si>
  <si>
    <t>Social security benefits in kind</t>
    <phoneticPr fontId="2" type="noConversion"/>
  </si>
  <si>
    <t xml:space="preserve">Social benefits in cash  </t>
    <phoneticPr fontId="2" type="noConversion"/>
  </si>
  <si>
    <t>Other current transfers</t>
    <phoneticPr fontId="2" type="noConversion"/>
  </si>
  <si>
    <t>Capital transfers</t>
    <phoneticPr fontId="2" type="noConversion"/>
  </si>
  <si>
    <t>Gross fixed capital formation</t>
    <phoneticPr fontId="2" type="noConversion"/>
  </si>
  <si>
    <t>Changes in inventories and acquisitions less disposals</t>
    <phoneticPr fontId="2" type="noConversion"/>
  </si>
  <si>
    <t xml:space="preserve">Aquistions less disposals of non-produced non-financial assets </t>
    <phoneticPr fontId="2" type="noConversion"/>
  </si>
  <si>
    <t>Changes in inventories and acquisitions less disposals of valuables</t>
    <phoneticPr fontId="2" type="noConversion"/>
  </si>
  <si>
    <t>Gross capital formation</t>
    <phoneticPr fontId="2" type="noConversion"/>
  </si>
  <si>
    <t>Private</t>
    <phoneticPr fontId="2" type="noConversion"/>
  </si>
  <si>
    <t>Education</t>
    <phoneticPr fontId="3" type="noConversion"/>
  </si>
  <si>
    <t>Repayment of debt and others</t>
    <phoneticPr fontId="3" type="noConversion"/>
  </si>
  <si>
    <t xml:space="preserve">Housing and development of local community  </t>
    <phoneticPr fontId="3" type="noConversion"/>
  </si>
  <si>
    <t xml:space="preserve">Fuel and energy </t>
    <phoneticPr fontId="3" type="noConversion"/>
  </si>
  <si>
    <t xml:space="preserve">Mining, manufacture and construction </t>
    <phoneticPr fontId="3" type="noConversion"/>
  </si>
  <si>
    <t xml:space="preserve">Transportation and communication </t>
    <phoneticPr fontId="3" type="noConversion"/>
  </si>
  <si>
    <t>Other economic affairs</t>
    <phoneticPr fontId="3" type="noConversion"/>
  </si>
  <si>
    <t xml:space="preserve">General public administration </t>
    <phoneticPr fontId="2" type="noConversion"/>
  </si>
  <si>
    <t xml:space="preserve">Public order and safety </t>
    <phoneticPr fontId="2" type="noConversion"/>
  </si>
  <si>
    <t>Defense</t>
    <phoneticPr fontId="2" type="noConversion"/>
  </si>
  <si>
    <t xml:space="preserve">Education </t>
    <phoneticPr fontId="2" type="noConversion"/>
  </si>
  <si>
    <t>Health</t>
    <phoneticPr fontId="2" type="noConversion"/>
  </si>
  <si>
    <t>Social security and welfare</t>
    <phoneticPr fontId="2" type="noConversion"/>
  </si>
  <si>
    <t xml:space="preserve">Recreation, culture and religion </t>
    <phoneticPr fontId="3" type="noConversion"/>
  </si>
  <si>
    <t xml:space="preserve">Economic Expenditures </t>
    <phoneticPr fontId="2" type="noConversion"/>
  </si>
  <si>
    <t xml:space="preserve">Agriculture, forestry, fishery and hunting </t>
    <phoneticPr fontId="3" type="noConversion"/>
  </si>
  <si>
    <t>(Transfer to local governments)</t>
    <phoneticPr fontId="2" type="noConversion"/>
  </si>
  <si>
    <t>General public services</t>
    <phoneticPr fontId="2" type="noConversion"/>
  </si>
  <si>
    <t xml:space="preserve">Economic affairs </t>
    <phoneticPr fontId="2" type="noConversion"/>
  </si>
  <si>
    <t xml:space="preserve">Environment protection </t>
    <phoneticPr fontId="2" type="noConversion"/>
  </si>
  <si>
    <t>Housing and community amenities</t>
    <phoneticPr fontId="2" type="noConversion"/>
  </si>
  <si>
    <t>Recreation, culture and religion</t>
    <phoneticPr fontId="2" type="noConversion"/>
  </si>
  <si>
    <t>Social protection</t>
    <phoneticPr fontId="2" type="noConversion"/>
  </si>
  <si>
    <t xml:space="preserve">Total  </t>
    <phoneticPr fontId="2" type="noConversion"/>
  </si>
  <si>
    <t xml:space="preserve">Fixed capital formation </t>
    <phoneticPr fontId="2" type="noConversion"/>
  </si>
  <si>
    <t xml:space="preserve">Others </t>
    <phoneticPr fontId="2" type="noConversion"/>
  </si>
  <si>
    <t>Expenditures by agencies</t>
    <phoneticPr fontId="3" type="noConversion"/>
  </si>
  <si>
    <t>Expenditures by economic characteristic</t>
    <phoneticPr fontId="2" type="noConversion"/>
  </si>
  <si>
    <t>Office</t>
    <phoneticPr fontId="2" type="noConversion"/>
  </si>
  <si>
    <t xml:space="preserve">Meeting </t>
    <phoneticPr fontId="2" type="noConversion"/>
  </si>
  <si>
    <t>Safety</t>
    <phoneticPr fontId="2" type="noConversion"/>
  </si>
  <si>
    <t xml:space="preserve">Sanitation </t>
    <phoneticPr fontId="2" type="noConversion"/>
  </si>
  <si>
    <t>Education</t>
    <phoneticPr fontId="2" type="noConversion"/>
  </si>
  <si>
    <t>Social works and regional improvement</t>
    <phoneticPr fontId="2" type="noConversion"/>
  </si>
  <si>
    <t>Civil engineering</t>
    <phoneticPr fontId="2" type="noConversion"/>
  </si>
  <si>
    <t>Encouragement of industry</t>
    <phoneticPr fontId="2" type="noConversion"/>
  </si>
  <si>
    <t xml:space="preserve">Construction </t>
    <phoneticPr fontId="2" type="noConversion"/>
  </si>
  <si>
    <t xml:space="preserve">Issue of bonds </t>
    <phoneticPr fontId="2" type="noConversion"/>
  </si>
  <si>
    <t>Loans</t>
    <phoneticPr fontId="2" type="noConversion"/>
  </si>
  <si>
    <t>Property</t>
    <phoneticPr fontId="2" type="noConversion"/>
  </si>
  <si>
    <t>Reserve</t>
    <phoneticPr fontId="2" type="noConversion"/>
  </si>
  <si>
    <t>Rehabiliation</t>
    <phoneticPr fontId="2" type="noConversion"/>
  </si>
  <si>
    <t xml:space="preserve">Net total </t>
    <phoneticPr fontId="2" type="noConversion"/>
  </si>
  <si>
    <t>General administration</t>
    <phoneticPr fontId="2" type="noConversion"/>
  </si>
  <si>
    <t>Social development</t>
    <phoneticPr fontId="2" type="noConversion"/>
  </si>
  <si>
    <t>Economic development</t>
    <phoneticPr fontId="2" type="noConversion"/>
  </si>
  <si>
    <t>Civil defense</t>
    <phoneticPr fontId="2" type="noConversion"/>
  </si>
  <si>
    <t xml:space="preserve">Taxes </t>
    <phoneticPr fontId="3" type="noConversion"/>
  </si>
  <si>
    <t>Monopoly profits</t>
    <phoneticPr fontId="3" type="noConversion"/>
  </si>
  <si>
    <t>Non-tax revenues</t>
    <phoneticPr fontId="3" type="noConversion"/>
  </si>
  <si>
    <t>National bond and loan</t>
    <phoneticPr fontId="3" type="noConversion"/>
  </si>
  <si>
    <t>Disposition and interest</t>
    <phoneticPr fontId="3" type="noConversion"/>
  </si>
  <si>
    <t xml:space="preserve">Aids and foreign borrowing </t>
    <phoneticPr fontId="3" type="noConversion"/>
  </si>
  <si>
    <t>Carry over from previous year</t>
    <phoneticPr fontId="3" type="noConversion"/>
  </si>
  <si>
    <t>Internal taxes</t>
    <phoneticPr fontId="3" type="noConversion"/>
  </si>
  <si>
    <t xml:space="preserve">Customs duties </t>
    <phoneticPr fontId="3" type="noConversion"/>
  </si>
  <si>
    <t xml:space="preserve">Defense tax </t>
    <phoneticPr fontId="3" type="noConversion"/>
  </si>
  <si>
    <t xml:space="preserve">Transport tax </t>
    <phoneticPr fontId="3" type="noConversion"/>
  </si>
  <si>
    <t xml:space="preserve">Educational tax </t>
    <phoneticPr fontId="3" type="noConversion"/>
  </si>
  <si>
    <t xml:space="preserve">Comprehensive real estate tax </t>
    <phoneticPr fontId="2" type="noConversion"/>
  </si>
  <si>
    <t xml:space="preserve">Aids </t>
    <phoneticPr fontId="2" type="noConversion"/>
  </si>
  <si>
    <t xml:space="preserve">Support for   troop-dispatch to Vietnam </t>
    <phoneticPr fontId="2" type="noConversion"/>
  </si>
  <si>
    <t>Foreign borrowing</t>
    <phoneticPr fontId="2" type="noConversion"/>
  </si>
  <si>
    <t>Local taxes</t>
    <phoneticPr fontId="3" type="noConversion"/>
  </si>
  <si>
    <t xml:space="preserve">Total tax burden </t>
    <phoneticPr fontId="3" type="noConversion"/>
  </si>
  <si>
    <t xml:space="preserve">Total natioal burden </t>
    <phoneticPr fontId="2" type="noConversion"/>
  </si>
  <si>
    <t xml:space="preserve">Tax burden ratio </t>
    <phoneticPr fontId="2" type="noConversion"/>
  </si>
  <si>
    <t xml:space="preserve">National burden ratio </t>
    <phoneticPr fontId="2" type="noConversion"/>
  </si>
  <si>
    <t xml:space="preserve">Total   </t>
    <phoneticPr fontId="2" type="noConversion"/>
  </si>
  <si>
    <t>National taxes</t>
    <phoneticPr fontId="3" type="noConversion"/>
  </si>
  <si>
    <t xml:space="preserve">(Social security contribution) </t>
    <phoneticPr fontId="2" type="noConversion"/>
  </si>
  <si>
    <t>Interal taxes</t>
    <phoneticPr fontId="3" type="noConversion"/>
  </si>
  <si>
    <t>Defense tax</t>
    <phoneticPr fontId="3" type="noConversion"/>
  </si>
  <si>
    <t>Transport tax(Transport energy envionment tax)</t>
    <phoneticPr fontId="3" type="noConversion"/>
  </si>
  <si>
    <t xml:space="preserve">Special tax for rural development </t>
    <phoneticPr fontId="2" type="noConversion"/>
  </si>
  <si>
    <t>Gross total revenues</t>
    <phoneticPr fontId="2" type="noConversion"/>
  </si>
  <si>
    <t>Net total revenues</t>
    <phoneticPr fontId="2" type="noConversion"/>
  </si>
  <si>
    <t xml:space="preserve">Ratio to GDP </t>
    <phoneticPr fontId="2" type="noConversion"/>
  </si>
  <si>
    <t xml:space="preserve">Ratio to Net total revenues </t>
    <phoneticPr fontId="2" type="noConversion"/>
  </si>
  <si>
    <t xml:space="preserve">Inflow from Japanese government </t>
    <phoneticPr fontId="2" type="noConversion"/>
  </si>
  <si>
    <t>Subsidy</t>
    <phoneticPr fontId="2" type="noConversion"/>
  </si>
  <si>
    <t xml:space="preserve">Fiscal balance1 </t>
    <phoneticPr fontId="2" type="noConversion"/>
  </si>
  <si>
    <t xml:space="preserve">Fiscal balance2 </t>
    <phoneticPr fontId="2" type="noConversion"/>
  </si>
  <si>
    <t>Fiscal balance2</t>
    <phoneticPr fontId="2" type="noConversion"/>
  </si>
  <si>
    <t xml:space="preserve">Consolidated fiscal balance of  central government(public sector) </t>
    <phoneticPr fontId="2" type="noConversion"/>
  </si>
  <si>
    <t xml:space="preserve">Social security fund balance </t>
    <phoneticPr fontId="2" type="noConversion"/>
  </si>
  <si>
    <t xml:space="preserve">Operational fiscal Balance of central government </t>
    <phoneticPr fontId="2" type="noConversion"/>
  </si>
  <si>
    <t xml:space="preserve">Ratio to revenues of central government </t>
    <phoneticPr fontId="2" type="noConversion"/>
  </si>
  <si>
    <t xml:space="preserve">Fiscal balance </t>
    <phoneticPr fontId="2" type="noConversion"/>
  </si>
  <si>
    <t>Consolidated fiscal balance</t>
    <phoneticPr fontId="2" type="noConversion"/>
  </si>
  <si>
    <t>Operational fiscal balance</t>
    <phoneticPr fontId="2" type="noConversion"/>
  </si>
  <si>
    <t>Fiscal balance</t>
    <phoneticPr fontId="2" type="noConversion"/>
  </si>
  <si>
    <t xml:space="preserve">Consolidated fiscal balance </t>
    <phoneticPr fontId="2" type="noConversion"/>
  </si>
  <si>
    <t>Revenues</t>
    <phoneticPr fontId="2" type="noConversion"/>
  </si>
  <si>
    <t>Balance</t>
    <phoneticPr fontId="2" type="noConversion"/>
  </si>
  <si>
    <t xml:space="preserve">Balance-Aid income </t>
    <phoneticPr fontId="2" type="noConversion"/>
  </si>
  <si>
    <t>Expenditures</t>
    <phoneticPr fontId="2" type="noConversion"/>
  </si>
  <si>
    <t xml:space="preserve">Expenditures and net loan </t>
    <phoneticPr fontId="2" type="noConversion"/>
  </si>
  <si>
    <t>(-) Aid revenue</t>
    <phoneticPr fontId="2" type="noConversion"/>
  </si>
  <si>
    <t xml:space="preserve">Repayment of public fund </t>
    <phoneticPr fontId="2" type="noConversion"/>
  </si>
  <si>
    <t>public bonds</t>
    <phoneticPr fontId="13" type="noConversion"/>
  </si>
  <si>
    <t xml:space="preserve">Fund bonds </t>
    <phoneticPr fontId="2" type="noConversion"/>
  </si>
  <si>
    <t xml:space="preserve">Borrowings </t>
    <phoneticPr fontId="13" type="noConversion"/>
  </si>
  <si>
    <t>Debt/GDP</t>
    <phoneticPr fontId="2" type="noConversion"/>
  </si>
  <si>
    <t>Public bonds</t>
    <phoneticPr fontId="2" type="noConversion"/>
  </si>
  <si>
    <t>Business bonds</t>
    <phoneticPr fontId="13" type="noConversion"/>
  </si>
  <si>
    <t xml:space="preserve">Dojang bounty bonds </t>
    <phoneticPr fontId="13" type="noConversion"/>
  </si>
  <si>
    <t>Finance fund bonds</t>
    <phoneticPr fontId="2" type="noConversion"/>
  </si>
  <si>
    <t xml:space="preserve">Business fund bonds </t>
    <phoneticPr fontId="13" type="noConversion"/>
  </si>
  <si>
    <t>Japanes government fund bonds</t>
    <phoneticPr fontId="2" type="noConversion"/>
  </si>
  <si>
    <t>Money reform fund bonds</t>
    <phoneticPr fontId="2" type="noConversion"/>
  </si>
  <si>
    <t>Nobility protection</t>
    <phoneticPr fontId="2" type="noConversion"/>
  </si>
  <si>
    <t xml:space="preserve">Project fund </t>
    <phoneticPr fontId="2" type="noConversion"/>
  </si>
  <si>
    <t>Temporary loan from special accounts</t>
    <phoneticPr fontId="2" type="noConversion"/>
  </si>
  <si>
    <t>Drought relief</t>
    <phoneticPr fontId="2" type="noConversion"/>
  </si>
  <si>
    <t>Japanes government treasury</t>
    <phoneticPr fontId="13" type="noConversion"/>
  </si>
  <si>
    <t>South and North Korea, million yen</t>
    <phoneticPr fontId="13" type="noConversion"/>
  </si>
  <si>
    <t>National bonds</t>
    <phoneticPr fontId="2" type="noConversion"/>
  </si>
  <si>
    <t>Net national debts</t>
    <phoneticPr fontId="2" type="noConversion"/>
  </si>
  <si>
    <t xml:space="preserve"> government liablities of guarantees</t>
    <phoneticPr fontId="2" type="noConversion"/>
  </si>
  <si>
    <t>National treasury liability acts</t>
    <phoneticPr fontId="2" type="noConversion"/>
  </si>
  <si>
    <t>domestic</t>
    <phoneticPr fontId="2" type="noConversion"/>
  </si>
  <si>
    <t xml:space="preserve">foreign </t>
    <phoneticPr fontId="2" type="noConversion"/>
  </si>
  <si>
    <t>Total Debt</t>
    <phoneticPr fontId="2" type="noConversion"/>
  </si>
  <si>
    <t>Total debt/GDP</t>
    <phoneticPr fontId="2" type="noConversion"/>
  </si>
  <si>
    <t>General services</t>
    <phoneticPr fontId="2" type="noConversion"/>
  </si>
  <si>
    <t>Economic services</t>
    <phoneticPr fontId="2" type="noConversion"/>
  </si>
  <si>
    <t>General public administration</t>
    <phoneticPr fontId="3" type="noConversion"/>
  </si>
  <si>
    <t>Law and election</t>
    <phoneticPr fontId="2" type="noConversion"/>
  </si>
  <si>
    <t>Defence</t>
    <phoneticPr fontId="2" type="noConversion"/>
  </si>
  <si>
    <t>Public order and safety</t>
    <phoneticPr fontId="2" type="noConversion"/>
  </si>
  <si>
    <t>Health, social security   and culture</t>
    <phoneticPr fontId="2" type="noConversion"/>
  </si>
  <si>
    <t>Housing and development of local community</t>
    <phoneticPr fontId="3" type="noConversion"/>
  </si>
  <si>
    <t>Agriculture, forestry, fishery, and hunting</t>
    <phoneticPr fontId="3" type="noConversion"/>
  </si>
  <si>
    <t>Fuel and energy</t>
    <phoneticPr fontId="3" type="noConversion"/>
  </si>
  <si>
    <t>Transportation and communication</t>
    <phoneticPr fontId="3" type="noConversion"/>
  </si>
  <si>
    <t>General economic affairs and others</t>
    <phoneticPr fontId="2" type="noConversion"/>
  </si>
  <si>
    <t xml:space="preserve">Local services </t>
    <phoneticPr fontId="2" type="noConversion"/>
  </si>
  <si>
    <t xml:space="preserve">National officials </t>
    <phoneticPr fontId="2" type="noConversion"/>
  </si>
  <si>
    <t>Local officials</t>
    <phoneticPr fontId="2" type="noConversion"/>
  </si>
  <si>
    <t>Social services</t>
    <phoneticPr fontId="2" type="noConversion"/>
  </si>
  <si>
    <t>South Korea, thousand person</t>
    <phoneticPr fontId="2" type="noConversion"/>
  </si>
  <si>
    <t>Koreans</t>
    <phoneticPr fontId="3" type="noConversion"/>
  </si>
  <si>
    <t>Full-time servants</t>
    <phoneticPr fontId="2" type="noConversion"/>
  </si>
  <si>
    <t>Part-time servants and employees</t>
    <phoneticPr fontId="2" type="noConversion"/>
  </si>
  <si>
    <t>Part-time servants</t>
    <phoneticPr fontId="2" type="noConversion"/>
  </si>
  <si>
    <t>Employees</t>
    <phoneticPr fontId="2" type="noConversion"/>
  </si>
  <si>
    <t>Labors</t>
    <phoneticPr fontId="2" type="noConversion"/>
  </si>
  <si>
    <t xml:space="preserve">Korean </t>
    <phoneticPr fontId="2" type="noConversion"/>
  </si>
  <si>
    <t xml:space="preserve">Japanese </t>
    <phoneticPr fontId="2" type="noConversion"/>
  </si>
  <si>
    <t>Local services (except education and police)</t>
    <phoneticPr fontId="2" type="noConversion"/>
  </si>
  <si>
    <t xml:space="preserve">note </t>
    <phoneticPr fontId="2" type="noConversion"/>
  </si>
  <si>
    <t>Just before the Japanise Invasion(1592-1598)</t>
    <phoneticPr fontId="2" type="noConversion"/>
  </si>
  <si>
    <t>Late 16th century</t>
    <phoneticPr fontId="2" type="noConversion"/>
  </si>
  <si>
    <t xml:space="preserve">Copper coins </t>
    <phoneticPr fontId="2" type="noConversion"/>
  </si>
  <si>
    <t xml:space="preserve">Beans </t>
    <phoneticPr fontId="2" type="noConversion"/>
  </si>
  <si>
    <t xml:space="preserve">Linen and cotton </t>
    <phoneticPr fontId="2" type="noConversion"/>
  </si>
  <si>
    <t>yang</t>
    <phoneticPr fontId="2" type="noConversion"/>
  </si>
  <si>
    <t xml:space="preserve"> p’il</t>
  </si>
  <si>
    <t xml:space="preserve">polished rices </t>
    <phoneticPr fontId="2" type="noConversion"/>
  </si>
  <si>
    <t>c. 1760</t>
    <phoneticPr fontId="2" type="noConversion"/>
  </si>
  <si>
    <t>c. 1794</t>
    <phoneticPr fontId="2" type="noConversion"/>
  </si>
  <si>
    <t>except silver</t>
    <phoneticPr fontId="2" type="noConversion"/>
  </si>
  <si>
    <t>including silver</t>
    <phoneticPr fontId="2" type="noConversion"/>
  </si>
  <si>
    <t>Payment to the central offices</t>
    <phoneticPr fontId="2" type="noConversion"/>
  </si>
  <si>
    <t>average of the 3 years</t>
    <phoneticPr fontId="2" type="noConversion"/>
  </si>
  <si>
    <t xml:space="preserve">Storage </t>
    <phoneticPr fontId="2" type="noConversion"/>
  </si>
  <si>
    <t xml:space="preserve">Distribution </t>
    <phoneticPr fontId="2" type="noConversion"/>
  </si>
  <si>
    <r>
      <t xml:space="preserve">South and North Korea, thousand </t>
    </r>
    <r>
      <rPr>
        <i/>
        <sz val="10"/>
        <color theme="1"/>
        <rFont val="Times New Roman"/>
        <family val="1"/>
      </rPr>
      <t>s</t>
    </r>
    <r>
      <rPr>
        <i/>
        <sz val="10"/>
        <color theme="1"/>
        <rFont val="Segoe UI"/>
        <family val="3"/>
        <charset val="238"/>
      </rPr>
      <t>ŏ</t>
    </r>
    <r>
      <rPr>
        <i/>
        <sz val="10"/>
        <color theme="1"/>
        <rFont val="Times New Roman"/>
        <family val="1"/>
      </rPr>
      <t xml:space="preserve">k </t>
    </r>
    <phoneticPr fontId="2" type="noConversion"/>
  </si>
  <si>
    <t>eary 18th century</t>
    <phoneticPr fontId="2" type="noConversion"/>
  </si>
  <si>
    <t>T171</t>
  </si>
  <si>
    <t>T195</t>
  </si>
  <si>
    <t>T213</t>
  </si>
  <si>
    <t>T237</t>
  </si>
  <si>
    <t>T248</t>
  </si>
  <si>
    <t>T258</t>
  </si>
  <si>
    <t>T267</t>
  </si>
  <si>
    <t>T279</t>
  </si>
  <si>
    <t>T295</t>
  </si>
  <si>
    <t>General services</t>
    <phoneticPr fontId="3" type="noConversion"/>
  </si>
  <si>
    <t xml:space="preserve">Defense </t>
    <phoneticPr fontId="3" type="noConversion"/>
  </si>
  <si>
    <t>Social services</t>
    <phoneticPr fontId="3" type="noConversion"/>
  </si>
  <si>
    <t xml:space="preserve">Economic services </t>
    <phoneticPr fontId="3" type="noConversion"/>
  </si>
  <si>
    <t>Grants to local governments</t>
    <phoneticPr fontId="3" type="noConversion"/>
  </si>
  <si>
    <t>South Korea, million won</t>
    <phoneticPr fontId="2" type="noConversion"/>
  </si>
  <si>
    <t>T99</t>
  </si>
  <si>
    <t>T107</t>
    <phoneticPr fontId="2" type="noConversion"/>
  </si>
  <si>
    <t>T116</t>
  </si>
  <si>
    <t>T127</t>
  </si>
  <si>
    <t>T140</t>
  </si>
  <si>
    <t>T158</t>
  </si>
  <si>
    <t>T182</t>
  </si>
  <si>
    <t>T214</t>
  </si>
  <si>
    <t>T235</t>
  </si>
  <si>
    <t>T254</t>
  </si>
  <si>
    <t>T264</t>
  </si>
  <si>
    <t>T283</t>
  </si>
  <si>
    <t>T298</t>
  </si>
  <si>
    <t>T313</t>
  </si>
  <si>
    <t>Financing expenditures</t>
    <phoneticPr fontId="2" type="noConversion"/>
  </si>
  <si>
    <t xml:space="preserve">Net total1 </t>
    <phoneticPr fontId="2" type="noConversion"/>
  </si>
  <si>
    <t>Transactions</t>
    <phoneticPr fontId="2" type="noConversion"/>
  </si>
  <si>
    <t xml:space="preserve">Net total2 </t>
    <phoneticPr fontId="2" type="noConversion"/>
  </si>
  <si>
    <t>Central government</t>
    <phoneticPr fontId="2" type="noConversion"/>
  </si>
  <si>
    <t>Local governments</t>
    <phoneticPr fontId="2" type="noConversion"/>
  </si>
  <si>
    <t xml:space="preserve"> Government of Colonial Korea</t>
    <phoneticPr fontId="2" type="noConversion"/>
  </si>
  <si>
    <t>Between the Governmentof Colonial Korea and local governmets</t>
    <phoneticPr fontId="2" type="noConversion"/>
  </si>
  <si>
    <t>in local governments</t>
    <phoneticPr fontId="2" type="noConversion"/>
  </si>
  <si>
    <t>Special account of the Government of Colonial Korea</t>
    <phoneticPr fontId="2" type="noConversion"/>
  </si>
  <si>
    <t>Other special accounts</t>
    <phoneticPr fontId="2" type="noConversion"/>
  </si>
  <si>
    <t xml:space="preserve"> government service producer</t>
    <phoneticPr fontId="2" type="noConversion"/>
  </si>
  <si>
    <t>Public enterprises</t>
    <phoneticPr fontId="2" type="noConversion"/>
  </si>
  <si>
    <t xml:space="preserve">         7) Financing expenditures of local budget for 1911–1923 were estimated using the actual ratio of the financing expenditure (2.5%) in 1924. Financing expenditures of local budget after 1938 were estimated using the ratio of the financing expenditure to total local budget (7.3%) in 1937.</t>
    <phoneticPr fontId="2" type="noConversion"/>
  </si>
  <si>
    <t>Table T33–53 Size of total government finance (gross total and net total), 1946–2015</t>
  </si>
  <si>
    <t>Net total2</t>
    <phoneticPr fontId="2" type="noConversion"/>
  </si>
  <si>
    <t>Cental government</t>
    <phoneticPr fontId="2" type="noConversion"/>
  </si>
  <si>
    <t>Local education special accounts</t>
    <phoneticPr fontId="2" type="noConversion"/>
  </si>
  <si>
    <t>Central government</t>
    <phoneticPr fontId="3" type="noConversion"/>
  </si>
  <si>
    <t>Local governments</t>
    <phoneticPr fontId="3" type="noConversion"/>
  </si>
  <si>
    <t>Central government to local education s.a.</t>
    <phoneticPr fontId="2" type="noConversion"/>
  </si>
  <si>
    <t>Local governments to local education s.a.</t>
    <phoneticPr fontId="2" type="noConversion"/>
  </si>
  <si>
    <t xml:space="preserve">Net dependent revenues of local governments </t>
    <phoneticPr fontId="2" type="noConversion"/>
  </si>
  <si>
    <t xml:space="preserve">General accounts </t>
    <phoneticPr fontId="3" type="noConversion"/>
  </si>
  <si>
    <t>Special accounts</t>
    <phoneticPr fontId="3" type="noConversion"/>
  </si>
  <si>
    <t>General accounts</t>
    <phoneticPr fontId="3" type="noConversion"/>
  </si>
  <si>
    <t>T33</t>
    <phoneticPr fontId="2" type="noConversion"/>
  </si>
  <si>
    <t>T34</t>
  </si>
  <si>
    <t>T40</t>
  </si>
  <si>
    <t>T50</t>
  </si>
  <si>
    <t>General accounts</t>
    <phoneticPr fontId="2" type="noConversion"/>
  </si>
  <si>
    <t>Extra-budget</t>
    <phoneticPr fontId="2" type="noConversion"/>
  </si>
  <si>
    <t>T54</t>
    <phoneticPr fontId="2" type="noConversion"/>
  </si>
  <si>
    <t>T60</t>
  </si>
  <si>
    <t>T63</t>
    <phoneticPr fontId="2" type="noConversion"/>
  </si>
  <si>
    <t>T73</t>
  </si>
  <si>
    <t>T81</t>
    <phoneticPr fontId="2" type="noConversion"/>
  </si>
  <si>
    <t>T82</t>
  </si>
  <si>
    <t>T87</t>
    <phoneticPr fontId="2" type="noConversion"/>
  </si>
  <si>
    <t>T90</t>
  </si>
  <si>
    <t>T97</t>
    <phoneticPr fontId="2" type="noConversion"/>
  </si>
  <si>
    <t>T118</t>
  </si>
  <si>
    <t>T120</t>
    <phoneticPr fontId="2" type="noConversion"/>
  </si>
  <si>
    <t>T129</t>
    <phoneticPr fontId="2" type="noConversion"/>
  </si>
  <si>
    <t>T131</t>
  </si>
  <si>
    <t>T137</t>
    <phoneticPr fontId="2" type="noConversion"/>
  </si>
  <si>
    <t>T149</t>
  </si>
  <si>
    <t>T154</t>
    <phoneticPr fontId="2" type="noConversion"/>
  </si>
  <si>
    <t>T156</t>
  </si>
  <si>
    <t>T165</t>
    <phoneticPr fontId="2" type="noConversion"/>
  </si>
  <si>
    <t>T173</t>
  </si>
  <si>
    <t>T189</t>
  </si>
  <si>
    <t>T205</t>
  </si>
  <si>
    <t>T226</t>
  </si>
  <si>
    <t>T245</t>
  </si>
  <si>
    <t>T255</t>
  </si>
  <si>
    <t>T274</t>
  </si>
  <si>
    <t>T289</t>
  </si>
  <si>
    <t>T304</t>
  </si>
  <si>
    <t>T305</t>
  </si>
  <si>
    <t>T306</t>
  </si>
  <si>
    <t>T311</t>
  </si>
  <si>
    <t>T314</t>
  </si>
  <si>
    <t>T315</t>
  </si>
  <si>
    <t>T316</t>
  </si>
  <si>
    <t>T317</t>
  </si>
  <si>
    <t>T318</t>
  </si>
  <si>
    <t>T319</t>
  </si>
  <si>
    <t>T320</t>
  </si>
  <si>
    <t>T322</t>
  </si>
  <si>
    <t>T323</t>
  </si>
  <si>
    <t>T324</t>
  </si>
  <si>
    <t>T325</t>
  </si>
  <si>
    <t>T326</t>
  </si>
  <si>
    <t>T327</t>
  </si>
  <si>
    <t>T328</t>
  </si>
  <si>
    <t>T329</t>
  </si>
  <si>
    <t>T330</t>
  </si>
  <si>
    <t>T331</t>
  </si>
  <si>
    <t>T332</t>
  </si>
  <si>
    <t>T333</t>
  </si>
  <si>
    <t>T334</t>
  </si>
  <si>
    <t>T335</t>
  </si>
  <si>
    <t>T337</t>
  </si>
  <si>
    <t>T338</t>
  </si>
  <si>
    <t>T339</t>
  </si>
  <si>
    <t>T340</t>
  </si>
  <si>
    <t>T341</t>
  </si>
  <si>
    <t>T342</t>
  </si>
  <si>
    <t>T343</t>
  </si>
  <si>
    <t>T344</t>
  </si>
  <si>
    <t>T345</t>
  </si>
  <si>
    <t>T346</t>
  </si>
  <si>
    <t>T347</t>
  </si>
  <si>
    <t>T348</t>
  </si>
  <si>
    <t>T349</t>
  </si>
  <si>
    <t>T350</t>
  </si>
  <si>
    <t>T354</t>
  </si>
  <si>
    <t>T355</t>
  </si>
  <si>
    <t>T356</t>
  </si>
  <si>
    <t>T357</t>
  </si>
  <si>
    <t>T359</t>
  </si>
  <si>
    <t>Table T120–128 Total capital formation by economic agent, 1970–2015</t>
    <phoneticPr fontId="2" type="noConversion"/>
  </si>
  <si>
    <t>T178</t>
    <phoneticPr fontId="2" type="noConversion"/>
  </si>
  <si>
    <t>T196</t>
    <phoneticPr fontId="2" type="noConversion"/>
  </si>
  <si>
    <t>T203</t>
    <phoneticPr fontId="2" type="noConversion"/>
  </si>
  <si>
    <t>T220</t>
    <phoneticPr fontId="2" type="noConversion"/>
  </si>
  <si>
    <t>Table T220–235 Total tax burden, 1896–2015</t>
    <phoneticPr fontId="2" type="noConversion"/>
  </si>
  <si>
    <t>T236</t>
    <phoneticPr fontId="2" type="noConversion"/>
  </si>
  <si>
    <t>T252</t>
    <phoneticPr fontId="2" type="noConversion"/>
  </si>
  <si>
    <t>T273</t>
    <phoneticPr fontId="2" type="noConversion"/>
  </si>
  <si>
    <t>T292</t>
    <phoneticPr fontId="2" type="noConversion"/>
  </si>
  <si>
    <t>T302</t>
    <phoneticPr fontId="2" type="noConversion"/>
  </si>
  <si>
    <t>T321</t>
    <phoneticPr fontId="2" type="noConversion"/>
  </si>
  <si>
    <t>T336</t>
    <phoneticPr fontId="2" type="noConversion"/>
  </si>
  <si>
    <t>T351</t>
    <phoneticPr fontId="2" type="noConversion"/>
  </si>
  <si>
    <t>T352</t>
    <phoneticPr fontId="2" type="noConversion"/>
  </si>
  <si>
    <t>T353</t>
    <phoneticPr fontId="2" type="noConversion"/>
  </si>
  <si>
    <t>T358</t>
    <phoneticPr fontId="2" type="noConversion"/>
  </si>
  <si>
    <t>T360</t>
  </si>
  <si>
    <t>Government funds</t>
  </si>
  <si>
    <t>Government enterprises</t>
  </si>
  <si>
    <r>
      <t>Chos</t>
    </r>
    <r>
      <rPr>
        <sz val="10"/>
        <color theme="1"/>
        <rFont val="Segoe UI"/>
        <family val="3"/>
        <charset val="238"/>
      </rPr>
      <t>ŏ</t>
    </r>
    <r>
      <rPr>
        <sz val="10"/>
        <color theme="1"/>
        <rFont val="Times New Roman"/>
        <family val="1"/>
      </rPr>
      <t xml:space="preserve">n hospitals and Chesaengwon </t>
    </r>
    <phoneticPr fontId="3" type="noConversion"/>
  </si>
  <si>
    <r>
      <t xml:space="preserve">Source: Kim, Nak Nyeon ed., </t>
    </r>
    <r>
      <rPr>
        <i/>
        <sz val="10"/>
        <color theme="1"/>
        <rFont val="Times New Roman"/>
        <family val="1"/>
      </rPr>
      <t>National Accounts of Korea 1911-2010</t>
    </r>
    <r>
      <rPr>
        <sz val="10"/>
        <color theme="1"/>
        <rFont val="Times New Roman"/>
        <family val="1"/>
      </rPr>
      <t>, Seoul National University Press, 2012, pp. 583-584, 587, Table II-41, II-43.</t>
    </r>
    <phoneticPr fontId="2" type="noConversion"/>
  </si>
  <si>
    <t xml:space="preserve">Government  </t>
    <phoneticPr fontId="2" type="noConversion"/>
  </si>
  <si>
    <r>
      <t xml:space="preserve">Source: Government of Colonial Korea, </t>
    </r>
    <r>
      <rPr>
        <i/>
        <sz val="10"/>
        <color theme="1"/>
        <rFont val="Times New Roman"/>
        <family val="1"/>
      </rPr>
      <t>Summary of Local Government Finance</t>
    </r>
    <r>
      <rPr>
        <sz val="10"/>
        <color theme="1"/>
        <rFont val="Times New Roman"/>
        <family val="1"/>
      </rPr>
      <t xml:space="preserve">, 1941. </t>
    </r>
    <phoneticPr fontId="2" type="noConversion"/>
  </si>
  <si>
    <r>
      <t xml:space="preserve">Sources: From 1951-1969 - Committee for the Compilation of the 40 Years History of Korean Public Finance, </t>
    </r>
    <r>
      <rPr>
        <i/>
        <sz val="10"/>
        <color theme="1"/>
        <rFont val="Times New Roman"/>
        <family val="1"/>
      </rPr>
      <t>40 Years History of Korean Public Finance</t>
    </r>
    <r>
      <rPr>
        <sz val="10"/>
        <color theme="1"/>
        <rFont val="Times New Roman"/>
        <family val="1"/>
      </rPr>
      <t xml:space="preserve">, KDI p. </t>
    </r>
    <r>
      <rPr>
        <sz val="10"/>
        <color rgb="FF000000"/>
        <rFont val="Times New Roman"/>
        <family val="1"/>
      </rPr>
      <t xml:space="preserve">528; </t>
    </r>
    <r>
      <rPr>
        <sz val="10"/>
        <color theme="1"/>
        <rFont val="Times New Roman"/>
        <family val="1"/>
      </rPr>
      <t xml:space="preserve">From 1970 - Ministry of Home Affairs, </t>
    </r>
    <r>
      <rPr>
        <i/>
        <sz val="10"/>
        <color theme="1"/>
        <rFont val="Times New Roman"/>
        <family val="1"/>
      </rPr>
      <t>Financial Yearbook of Local Government</t>
    </r>
    <r>
      <rPr>
        <sz val="10"/>
        <color theme="1"/>
        <rFont val="Times New Roman"/>
        <family val="1"/>
      </rPr>
      <t xml:space="preserve">, various years. </t>
    </r>
    <phoneticPr fontId="2" type="noConversion"/>
  </si>
  <si>
    <r>
      <rPr>
        <sz val="10"/>
        <color theme="1"/>
        <rFont val="맑은 고딕"/>
        <family val="3"/>
        <charset val="129"/>
      </rPr>
      <t>백만원</t>
    </r>
    <phoneticPr fontId="2" type="noConversion"/>
  </si>
  <si>
    <r>
      <rPr>
        <sz val="10"/>
        <color theme="1"/>
        <rFont val="맑은 고딕"/>
        <family val="3"/>
        <charset val="129"/>
      </rPr>
      <t>직접세</t>
    </r>
    <phoneticPr fontId="2" type="noConversion"/>
  </si>
  <si>
    <r>
      <rPr>
        <sz val="10"/>
        <color theme="1"/>
        <rFont val="맑은 고딕"/>
        <family val="3"/>
        <charset val="129"/>
      </rPr>
      <t>소득세</t>
    </r>
    <phoneticPr fontId="2" type="noConversion"/>
  </si>
  <si>
    <r>
      <rPr>
        <sz val="10"/>
        <color theme="1"/>
        <rFont val="맑은 고딕"/>
        <family val="3"/>
        <charset val="129"/>
      </rPr>
      <t>법인세</t>
    </r>
    <phoneticPr fontId="2" type="noConversion"/>
  </si>
  <si>
    <r>
      <t xml:space="preserve">Sources: Government of Colonial Korea, </t>
    </r>
    <r>
      <rPr>
        <i/>
        <sz val="10"/>
        <color theme="1"/>
        <rFont val="Times New Roman"/>
        <family val="1"/>
      </rPr>
      <t>Statement on Settlement of Special Accounts of the Government of Colonial Korea</t>
    </r>
    <r>
      <rPr>
        <sz val="10"/>
        <color theme="1"/>
        <rFont val="Times New Roman"/>
        <family val="1"/>
      </rPr>
      <t xml:space="preserve">, various years; Government of Colonial Korea, </t>
    </r>
    <r>
      <rPr>
        <i/>
        <sz val="10"/>
        <color theme="1"/>
        <rFont val="Times New Roman"/>
        <family val="1"/>
      </rPr>
      <t>Statistical Yearbook of Colonial Korea,</t>
    </r>
    <r>
      <rPr>
        <sz val="10"/>
        <color theme="1"/>
        <rFont val="Times New Roman"/>
        <family val="1"/>
      </rPr>
      <t xml:space="preserve"> various years; </t>
    </r>
    <phoneticPr fontId="2" type="noConversion"/>
  </si>
  <si>
    <r>
      <t xml:space="preserve">Sources: Japanese Residency General of Korea, </t>
    </r>
    <r>
      <rPr>
        <i/>
        <sz val="10"/>
        <color theme="1"/>
        <rFont val="Times New Roman"/>
        <family val="1"/>
      </rPr>
      <t>Statistical Yearbook of Japanese Residency General of Korea</t>
    </r>
    <r>
      <rPr>
        <sz val="10"/>
        <color theme="1"/>
        <rFont val="Times New Roman"/>
        <family val="1"/>
      </rPr>
      <t xml:space="preserve">, various years;  Government of Colonial Korea, </t>
    </r>
    <r>
      <rPr>
        <i/>
        <sz val="10"/>
        <color theme="1"/>
        <rFont val="Times New Roman"/>
        <family val="1"/>
      </rPr>
      <t>Statistical Yearbook of Colonial Korea</t>
    </r>
    <r>
      <rPr>
        <sz val="10"/>
        <color theme="1"/>
        <rFont val="Times New Roman"/>
        <family val="1"/>
      </rPr>
      <t xml:space="preserve">, various years; </t>
    </r>
    <phoneticPr fontId="2" type="noConversion"/>
  </si>
  <si>
    <r>
      <t xml:space="preserve">Sources: Government of Colonial Korea, </t>
    </r>
    <r>
      <rPr>
        <i/>
        <sz val="10"/>
        <color theme="1"/>
        <rFont val="Times New Roman"/>
        <family val="1"/>
      </rPr>
      <t>Statistical Yearbook of Colonial Korea</t>
    </r>
    <r>
      <rPr>
        <sz val="10"/>
        <color theme="1"/>
        <rFont val="Times New Roman"/>
        <family val="1"/>
      </rPr>
      <t xml:space="preserve">, various years;  Kim, Jae Ho, “Scale and Compositions of Government Employees in Korea, 1910-2013”, </t>
    </r>
    <r>
      <rPr>
        <i/>
        <sz val="10"/>
        <color theme="1"/>
        <rFont val="Times New Roman"/>
        <family val="1"/>
      </rPr>
      <t>Review of Economic History</t>
    </r>
    <r>
      <rPr>
        <sz val="10"/>
        <color theme="1"/>
        <rFont val="Times New Roman"/>
        <family val="1"/>
      </rPr>
      <t xml:space="preserve"> 61, 2016.  </t>
    </r>
    <phoneticPr fontId="2" type="noConversion"/>
  </si>
  <si>
    <r>
      <t>South and North Korea, ky</t>
    </r>
    <r>
      <rPr>
        <sz val="10"/>
        <color theme="1"/>
        <rFont val="Segoe UI"/>
        <family val="3"/>
        <charset val="238"/>
      </rPr>
      <t>ŏ</t>
    </r>
    <r>
      <rPr>
        <sz val="10"/>
        <color theme="1"/>
        <rFont val="Times New Roman"/>
        <family val="1"/>
      </rPr>
      <t>l</t>
    </r>
    <phoneticPr fontId="2" type="noConversion"/>
  </si>
  <si>
    <r>
      <t>6 provinces except 2 northern provinces(</t>
    </r>
    <r>
      <rPr>
        <i/>
        <sz val="10"/>
        <color theme="1"/>
        <rFont val="Times New Roman"/>
        <family val="1"/>
      </rPr>
      <t>yanggye</t>
    </r>
    <r>
      <rPr>
        <sz val="10"/>
        <color theme="1"/>
        <rFont val="Times New Roman"/>
        <family val="1"/>
      </rPr>
      <t>)</t>
    </r>
    <phoneticPr fontId="2" type="noConversion"/>
  </si>
  <si>
    <r>
      <t>Except P’y</t>
    </r>
    <r>
      <rPr>
        <sz val="10"/>
        <color theme="1"/>
        <rFont val="Segoe UI"/>
        <family val="2"/>
        <charset val="238"/>
      </rPr>
      <t>ŏ</t>
    </r>
    <r>
      <rPr>
        <sz val="10"/>
        <color theme="1"/>
        <rFont val="Times New Roman"/>
        <family val="1"/>
      </rPr>
      <t>ngan province</t>
    </r>
    <phoneticPr fontId="2" type="noConversion"/>
  </si>
  <si>
    <r>
      <t>except Ky</t>
    </r>
    <r>
      <rPr>
        <sz val="10"/>
        <color rgb="FF383838"/>
        <rFont val="맑은 고딕"/>
        <family val="3"/>
        <charset val="129"/>
      </rPr>
      <t>ŏ</t>
    </r>
    <r>
      <rPr>
        <sz val="10"/>
        <color rgb="FF383838"/>
        <rFont val="Times New Roman"/>
        <family val="1"/>
      </rPr>
      <t>nggi province</t>
    </r>
    <phoneticPr fontId="2" type="noConversion"/>
  </si>
  <si>
    <r>
      <t>s</t>
    </r>
    <r>
      <rPr>
        <i/>
        <sz val="10"/>
        <color theme="1"/>
        <rFont val="맑은 고딕"/>
        <family val="3"/>
        <charset val="129"/>
      </rPr>
      <t>ŏ</t>
    </r>
    <r>
      <rPr>
        <i/>
        <sz val="10"/>
        <color theme="1"/>
        <rFont val="Times New Roman"/>
        <family val="1"/>
      </rPr>
      <t>k</t>
    </r>
  </si>
  <si>
    <r>
      <t>s</t>
    </r>
    <r>
      <rPr>
        <i/>
        <sz val="10"/>
        <color theme="1"/>
        <rFont val="Calibri"/>
        <family val="2"/>
      </rPr>
      <t>ŏ</t>
    </r>
    <r>
      <rPr>
        <i/>
        <sz val="10"/>
        <color theme="1"/>
        <rFont val="Times New Roman"/>
        <family val="1"/>
      </rPr>
      <t>k</t>
    </r>
    <phoneticPr fontId="2" type="noConversion"/>
  </si>
  <si>
    <r>
      <t>Payment to the central government of the Land tax(</t>
    </r>
    <r>
      <rPr>
        <i/>
        <sz val="10"/>
        <color theme="1"/>
        <rFont val="Times New Roman"/>
        <family val="1"/>
      </rPr>
      <t>ch</t>
    </r>
    <r>
      <rPr>
        <i/>
        <sz val="10"/>
        <color theme="1"/>
        <rFont val="Segoe UI"/>
        <family val="2"/>
        <charset val="238"/>
      </rPr>
      <t>ŏ</t>
    </r>
    <r>
      <rPr>
        <i/>
        <sz val="10"/>
        <color theme="1"/>
        <rFont val="Times New Roman"/>
        <family val="1"/>
      </rPr>
      <t>nse</t>
    </r>
    <r>
      <rPr>
        <sz val="10"/>
        <color theme="1"/>
        <rFont val="Times New Roman"/>
        <family val="1"/>
      </rPr>
      <t>), the Tribute land tax(</t>
    </r>
    <r>
      <rPr>
        <i/>
        <sz val="10"/>
        <color theme="1"/>
        <rFont val="Times New Roman"/>
        <family val="1"/>
      </rPr>
      <t>taedong</t>
    </r>
    <r>
      <rPr>
        <sz val="10"/>
        <color theme="1"/>
        <rFont val="Times New Roman"/>
        <family val="1"/>
      </rPr>
      <t>), and the Equal Service tax(</t>
    </r>
    <r>
      <rPr>
        <i/>
        <sz val="10"/>
        <color theme="1"/>
        <rFont val="Times New Roman"/>
        <family val="1"/>
      </rPr>
      <t>kyuny</t>
    </r>
    <r>
      <rPr>
        <i/>
        <sz val="10"/>
        <color theme="1"/>
        <rFont val="Segoe UI"/>
        <family val="2"/>
        <charset val="238"/>
      </rPr>
      <t>ŏ</t>
    </r>
    <r>
      <rPr>
        <i/>
        <sz val="10"/>
        <color theme="1"/>
        <rFont val="Times New Roman"/>
        <family val="1"/>
      </rPr>
      <t>k</t>
    </r>
    <r>
      <rPr>
        <sz val="10"/>
        <color theme="1"/>
        <rFont val="Times New Roman"/>
        <family val="1"/>
      </rPr>
      <t>)</t>
    </r>
    <phoneticPr fontId="2" type="noConversion"/>
  </si>
  <si>
    <r>
      <t>Ministry of Finance(</t>
    </r>
    <r>
      <rPr>
        <i/>
        <sz val="10"/>
        <color theme="1"/>
        <rFont val="Times New Roman"/>
        <family val="1"/>
      </rPr>
      <t>Hojo</t>
    </r>
    <r>
      <rPr>
        <sz val="10"/>
        <color theme="1"/>
        <rFont val="Times New Roman"/>
        <family val="1"/>
      </rPr>
      <t>), Office of the Tribute Land Tax(</t>
    </r>
    <r>
      <rPr>
        <i/>
        <sz val="10"/>
        <color theme="1"/>
        <rFont val="Times New Roman"/>
        <family val="1"/>
      </rPr>
      <t>S</t>
    </r>
    <r>
      <rPr>
        <i/>
        <sz val="10"/>
        <color theme="1"/>
        <rFont val="Segoe UI"/>
        <family val="2"/>
        <charset val="238"/>
      </rPr>
      <t>ŏ</t>
    </r>
    <r>
      <rPr>
        <i/>
        <sz val="10"/>
        <color theme="1"/>
        <rFont val="Times New Roman"/>
        <family val="1"/>
      </rPr>
      <t>nhyech’</t>
    </r>
    <r>
      <rPr>
        <i/>
        <sz val="10"/>
        <color theme="1"/>
        <rFont val="Segoe UI"/>
        <family val="2"/>
        <charset val="238"/>
      </rPr>
      <t>ŏ</t>
    </r>
    <r>
      <rPr>
        <i/>
        <sz val="10"/>
        <color theme="1"/>
        <rFont val="Times New Roman"/>
        <family val="1"/>
      </rPr>
      <t>ng</t>
    </r>
    <r>
      <rPr>
        <sz val="10"/>
        <color theme="1"/>
        <rFont val="Times New Roman"/>
        <family val="1"/>
      </rPr>
      <t>), Office of the Equal Service(</t>
    </r>
    <r>
      <rPr>
        <i/>
        <sz val="10"/>
        <color theme="1"/>
        <rFont val="Times New Roman"/>
        <family val="1"/>
      </rPr>
      <t>Kyuny</t>
    </r>
    <r>
      <rPr>
        <i/>
        <sz val="10"/>
        <color theme="1"/>
        <rFont val="Segoe UI"/>
        <family val="2"/>
        <charset val="238"/>
      </rPr>
      <t>ŏ</t>
    </r>
    <r>
      <rPr>
        <i/>
        <sz val="10"/>
        <color theme="1"/>
        <rFont val="Times New Roman"/>
        <family val="1"/>
      </rPr>
      <t>kch’</t>
    </r>
    <r>
      <rPr>
        <i/>
        <sz val="10"/>
        <color theme="1"/>
        <rFont val="Segoe UI"/>
        <family val="2"/>
        <charset val="238"/>
      </rPr>
      <t>ŏ</t>
    </r>
    <r>
      <rPr>
        <i/>
        <sz val="10"/>
        <color theme="1"/>
        <rFont val="Times New Roman"/>
        <family val="1"/>
      </rPr>
      <t>ng</t>
    </r>
    <r>
      <rPr>
        <sz val="10"/>
        <color theme="1"/>
        <rFont val="Times New Roman"/>
        <family val="1"/>
      </rPr>
      <t>), Ministry of Defence(</t>
    </r>
    <r>
      <rPr>
        <i/>
        <sz val="10"/>
        <color theme="1"/>
        <rFont val="Times New Roman"/>
        <family val="1"/>
      </rPr>
      <t>Py</t>
    </r>
    <r>
      <rPr>
        <i/>
        <sz val="10"/>
        <color theme="1"/>
        <rFont val="Segoe UI"/>
        <family val="2"/>
        <charset val="238"/>
      </rPr>
      <t>ŏ</t>
    </r>
    <r>
      <rPr>
        <i/>
        <sz val="10"/>
        <color theme="1"/>
        <rFont val="Times New Roman"/>
        <family val="1"/>
      </rPr>
      <t>ngjo</t>
    </r>
    <r>
      <rPr>
        <sz val="10"/>
        <color theme="1"/>
        <rFont val="Times New Roman"/>
        <family val="1"/>
      </rPr>
      <t>), and 5 Military Camps(</t>
    </r>
    <r>
      <rPr>
        <i/>
        <sz val="10"/>
        <color theme="1"/>
        <rFont val="Times New Roman"/>
        <family val="1"/>
      </rPr>
      <t>Kuny</t>
    </r>
    <r>
      <rPr>
        <i/>
        <sz val="10"/>
        <color theme="1"/>
        <rFont val="Segoe UI"/>
        <family val="2"/>
        <charset val="238"/>
      </rPr>
      <t>ŏ</t>
    </r>
    <r>
      <rPr>
        <i/>
        <sz val="10"/>
        <color theme="1"/>
        <rFont val="Times New Roman"/>
        <family val="1"/>
      </rPr>
      <t>ng</t>
    </r>
    <r>
      <rPr>
        <sz val="10"/>
        <color theme="1"/>
        <rFont val="Times New Roman"/>
        <family val="1"/>
      </rPr>
      <t>)</t>
    </r>
    <phoneticPr fontId="2" type="noConversion"/>
  </si>
  <si>
    <t>6. Others</t>
    <phoneticPr fontId="2" type="noConversion"/>
  </si>
  <si>
    <r>
      <t xml:space="preserve">Sources: From 1896-1909 - Lee, Yoon-sang, “Formation Process of Colonial Public Finance in Korea by Imperial Japan(1894-1910)”, </t>
    </r>
    <r>
      <rPr>
        <i/>
        <sz val="10"/>
        <color theme="1"/>
        <rFont val="Times New Roman"/>
        <family val="1"/>
      </rPr>
      <t>Review of Korean History</t>
    </r>
    <r>
      <rPr>
        <sz val="10"/>
        <color theme="1"/>
        <rFont val="Times New Roman"/>
        <family val="1"/>
      </rPr>
      <t xml:space="preserve">, Seoul National University, 1986, p. 229, pp. 338-339; From 1910-1943 - Government of Colonial Korea, </t>
    </r>
    <r>
      <rPr>
        <i/>
        <sz val="10"/>
        <color theme="1"/>
        <rFont val="Times New Roman"/>
        <family val="1"/>
      </rPr>
      <t>Statistical Yearbook of Colonial Korea</t>
    </r>
    <r>
      <rPr>
        <sz val="10"/>
        <color theme="1"/>
        <rFont val="Times New Roman"/>
        <family val="1"/>
      </rPr>
      <t xml:space="preserve">, various  years; From 1948 -1952 - Committee for the Compilation of the 40 Years History of Korean Public Finance, </t>
    </r>
    <r>
      <rPr>
        <i/>
        <sz val="10"/>
        <color theme="1"/>
        <rFont val="Times New Roman"/>
        <family val="1"/>
      </rPr>
      <t>40 Years History of Korean Public Finance</t>
    </r>
    <r>
      <rPr>
        <sz val="10"/>
        <color theme="1"/>
        <rFont val="Times New Roman"/>
        <family val="1"/>
      </rPr>
      <t xml:space="preserve"> 4, KDI, 1991, pp. 374-375; From 1951-1952 of Local tax - Committee for the Compilation of the 40 Years History of Korean Public Finance, </t>
    </r>
    <r>
      <rPr>
        <i/>
        <sz val="10"/>
        <color theme="1"/>
        <rFont val="Times New Roman"/>
        <family val="1"/>
      </rPr>
      <t>40 Years History of Korean Public Finance</t>
    </r>
    <r>
      <rPr>
        <sz val="10"/>
        <color theme="1"/>
        <rFont val="Times New Roman"/>
        <family val="1"/>
      </rPr>
      <t xml:space="preserve"> 4, KDI, 1991, p.626; National burden and Social contribution - Bank of Korea, “National accounts”(http://ecos.bok.or.kr), 2017.10.23.  </t>
    </r>
    <phoneticPr fontId="2" type="noConversion"/>
  </si>
  <si>
    <r>
      <t xml:space="preserve">Sources: From 1954-1969 - Committee for the Compilation of the 40 Years History of Korean Public Finance, </t>
    </r>
    <r>
      <rPr>
        <i/>
        <sz val="10"/>
        <color theme="1"/>
        <rFont val="Times New Roman"/>
        <family val="1"/>
      </rPr>
      <t>40 Years History of Korean Public Finance</t>
    </r>
    <r>
      <rPr>
        <sz val="10"/>
        <color theme="1"/>
        <rFont val="Times New Roman"/>
        <family val="1"/>
      </rPr>
      <t xml:space="preserve"> 4, KDI, </t>
    </r>
    <r>
      <rPr>
        <sz val="10"/>
        <color rgb="FF000000"/>
        <rFont val="Times New Roman"/>
        <family val="1"/>
      </rPr>
      <t xml:space="preserve"> Table 9-1;</t>
    </r>
    <r>
      <rPr>
        <sz val="10"/>
        <color theme="1"/>
        <rFont val="Times New Roman"/>
        <family val="1"/>
      </rPr>
      <t xml:space="preserve"> From 1970-1989 - Ministry of Finance, </t>
    </r>
    <r>
      <rPr>
        <i/>
        <sz val="10"/>
        <color theme="1"/>
        <rFont val="Times New Roman"/>
        <family val="1"/>
      </rPr>
      <t>Government Finance Statistics in Korea</t>
    </r>
    <r>
      <rPr>
        <sz val="10"/>
        <color theme="1"/>
        <rFont val="Times New Roman"/>
        <family val="1"/>
      </rPr>
      <t xml:space="preserve">, various years; Ministry of Finance, Ministry of Finance, </t>
    </r>
    <r>
      <rPr>
        <i/>
        <sz val="10"/>
        <color theme="1"/>
        <rFont val="Times New Roman"/>
        <family val="1"/>
      </rPr>
      <t>Consolidated Fiscal Balance of Korea(Government Finance Statistics)</t>
    </r>
    <r>
      <rPr>
        <sz val="10"/>
        <color theme="1"/>
        <rFont val="Times New Roman"/>
        <family val="1"/>
      </rPr>
      <t>, various years;  From 1990-2015 - Statistics Korea, “Balance of consolidated public finance”(http://kosis.kr/).</t>
    </r>
    <phoneticPr fontId="2" type="noConversion"/>
  </si>
  <si>
    <r>
      <t xml:space="preserve">Sources: From 1948-1987 - Committee for the Compilation of the 40 Years History of Korean Public Finance, </t>
    </r>
    <r>
      <rPr>
        <i/>
        <sz val="10"/>
        <color theme="1"/>
        <rFont val="Times New Roman"/>
        <family val="1"/>
      </rPr>
      <t>40 Years History of Korean Public Finance</t>
    </r>
    <r>
      <rPr>
        <sz val="10"/>
        <color theme="1"/>
        <rFont val="Times New Roman"/>
        <family val="1"/>
      </rPr>
      <t xml:space="preserve"> 4, KDI</t>
    </r>
    <r>
      <rPr>
        <sz val="10"/>
        <color rgb="FF000000"/>
        <rFont val="Times New Roman"/>
        <family val="1"/>
      </rPr>
      <t>, 1991, pp. 619-621;</t>
    </r>
    <r>
      <rPr>
        <sz val="10"/>
        <color theme="1"/>
        <rFont val="Times New Roman"/>
        <family val="1"/>
      </rPr>
      <t xml:space="preserve"> From 1988 - Government of the Republic of Korea,</t>
    </r>
    <r>
      <rPr>
        <i/>
        <sz val="10"/>
        <color theme="1"/>
        <rFont val="Times New Roman"/>
        <family val="1"/>
      </rPr>
      <t xml:space="preserve"> Overall Statement of Account on National Debt</t>
    </r>
    <r>
      <rPr>
        <sz val="10"/>
        <color theme="1"/>
        <rFont val="Times New Roman"/>
        <family val="1"/>
      </rPr>
      <t xml:space="preserve">, various years;  Government of the Republic of Korea, </t>
    </r>
    <r>
      <rPr>
        <i/>
        <sz val="10"/>
        <color theme="1"/>
        <rFont val="Times New Roman"/>
        <family val="1"/>
      </rPr>
      <t>Report of National Debt</t>
    </r>
    <r>
      <rPr>
        <sz val="10"/>
        <color theme="1"/>
        <rFont val="Times New Roman"/>
        <family val="1"/>
      </rPr>
      <t>, various years.</t>
    </r>
    <phoneticPr fontId="2" type="noConversion"/>
  </si>
  <si>
    <r>
      <t xml:space="preserve">Source: Lee, Hun-Chang, </t>
    </r>
    <r>
      <rPr>
        <i/>
        <sz val="10"/>
        <color theme="1"/>
        <rFont val="Times New Roman"/>
        <family val="1"/>
      </rPr>
      <t>Economic History of Korea</t>
    </r>
    <r>
      <rPr>
        <sz val="10"/>
        <color theme="1"/>
        <rFont val="Times New Roman"/>
        <family val="1"/>
      </rPr>
      <t>, Haenam, 2014, p.56.</t>
    </r>
    <phoneticPr fontId="2" type="noConversion"/>
  </si>
  <si>
    <r>
      <t xml:space="preserve">Sources: From 1896-1909 - Lee, Yoon-sang, “Formation Process of Colonial Public Finance in Korea by Imperial Japan(1894-1910)”, </t>
    </r>
    <r>
      <rPr>
        <i/>
        <sz val="10"/>
        <color theme="1"/>
        <rFont val="Times New Roman"/>
        <family val="1"/>
      </rPr>
      <t>Review of Korean History</t>
    </r>
    <r>
      <rPr>
        <sz val="10"/>
        <color theme="1"/>
        <rFont val="Times New Roman"/>
        <family val="1"/>
      </rPr>
      <t xml:space="preserve">,14, 1986, pp. 269-352; 1910 - Government of Colonial Korea, </t>
    </r>
    <r>
      <rPr>
        <i/>
        <sz val="10"/>
        <color theme="1"/>
        <rFont val="Times New Roman"/>
        <family val="1"/>
      </rPr>
      <t>Statistical Yearbook of Colonial Korea</t>
    </r>
    <r>
      <rPr>
        <sz val="10"/>
        <color theme="1"/>
        <rFont val="Times New Roman"/>
        <family val="1"/>
      </rPr>
      <t xml:space="preserve">, various years; From 1911-1943 - Government of Colonial Korea, </t>
    </r>
    <r>
      <rPr>
        <i/>
        <sz val="10"/>
        <color theme="1"/>
        <rFont val="Times New Roman"/>
        <family val="1"/>
      </rPr>
      <t>Statement on Settlement of Special Accounts of the Government of Colonial Korea</t>
    </r>
    <r>
      <rPr>
        <sz val="10"/>
        <color theme="1"/>
        <rFont val="Times New Roman"/>
        <family val="1"/>
      </rPr>
      <t xml:space="preserve">, various years; From 1946-1947 - Korean Reconstruction Bank, </t>
    </r>
    <r>
      <rPr>
        <i/>
        <sz val="10"/>
        <color theme="1"/>
        <rFont val="Times New Roman"/>
        <family val="1"/>
      </rPr>
      <t>Economic Review 1945-1955</t>
    </r>
    <r>
      <rPr>
        <sz val="10"/>
        <color theme="1"/>
        <rFont val="Times New Roman"/>
        <family val="1"/>
      </rPr>
      <t xml:space="preserve">, 1955, p.360; From 1948-2015 - Committee for the Compilation of the 40 Years History of Korean Public Finance, </t>
    </r>
    <r>
      <rPr>
        <i/>
        <sz val="10"/>
        <color theme="1"/>
        <rFont val="Times New Roman"/>
        <family val="1"/>
      </rPr>
      <t>40 Years History of Korean Public Finance</t>
    </r>
    <r>
      <rPr>
        <sz val="10"/>
        <color theme="1"/>
        <rFont val="Times New Roman"/>
        <family val="1"/>
      </rPr>
      <t xml:space="preserve"> 4, KDI, 1991, Table 3-3; Ministry of Finance, </t>
    </r>
    <r>
      <rPr>
        <i/>
        <sz val="10"/>
        <color theme="1"/>
        <rFont val="Times New Roman"/>
        <family val="1"/>
      </rPr>
      <t>Summary of Budget Settlement,</t>
    </r>
    <r>
      <rPr>
        <sz val="10"/>
        <color theme="1"/>
        <rFont val="Times New Roman"/>
        <family val="1"/>
      </rPr>
      <t xml:space="preserve"> various years.</t>
    </r>
    <phoneticPr fontId="2" type="noConversion"/>
  </si>
  <si>
    <r>
      <t xml:space="preserve">Sources: Government of Colonial Korea, </t>
    </r>
    <r>
      <rPr>
        <i/>
        <sz val="10"/>
        <color theme="1"/>
        <rFont val="Times New Roman"/>
        <family val="1"/>
      </rPr>
      <t>Statistical Yearbook of Colonial Korea</t>
    </r>
    <r>
      <rPr>
        <sz val="10"/>
        <color theme="1"/>
        <rFont val="Times New Roman"/>
        <family val="1"/>
      </rPr>
      <t>, various years;  Ministry of Home Affairs,</t>
    </r>
    <r>
      <rPr>
        <i/>
        <sz val="10"/>
        <color theme="1"/>
        <rFont val="Times New Roman"/>
        <family val="1"/>
      </rPr>
      <t xml:space="preserve"> Korea Statistical Yearbook</t>
    </r>
    <r>
      <rPr>
        <sz val="10"/>
        <color theme="1"/>
        <rFont val="Times New Roman"/>
        <family val="1"/>
      </rPr>
      <t xml:space="preserve">, 1952-1960; Statistics Korea, </t>
    </r>
    <r>
      <rPr>
        <i/>
        <sz val="10"/>
        <color theme="1"/>
        <rFont val="Times New Roman"/>
        <family val="1"/>
      </rPr>
      <t>Korea Statistical Yearbook</t>
    </r>
    <r>
      <rPr>
        <sz val="10"/>
        <color theme="1"/>
        <rFont val="Times New Roman"/>
        <family val="1"/>
      </rPr>
      <t xml:space="preserve">, various years; Kim, Jae Ho, “Scale and Compositions of Government Employees in Korea, 1910-2013”, </t>
    </r>
    <r>
      <rPr>
        <i/>
        <sz val="10"/>
        <color theme="1"/>
        <rFont val="Times New Roman"/>
        <family val="1"/>
      </rPr>
      <t>Review of Economic History</t>
    </r>
    <r>
      <rPr>
        <sz val="10"/>
        <color theme="1"/>
        <rFont val="Times New Roman"/>
        <family val="1"/>
      </rPr>
      <t xml:space="preserve"> 61, 2016. pp. 219-271.  </t>
    </r>
    <phoneticPr fontId="2" type="noConversion"/>
  </si>
  <si>
    <r>
      <t xml:space="preserve">Sources: T16-80, T107, T154; From 1911-1943 - Government of Colonial Korea, </t>
    </r>
    <r>
      <rPr>
        <i/>
        <sz val="10"/>
        <rFont val="Times New Roman"/>
        <family val="1"/>
      </rPr>
      <t>Statistical Yearbook of Colonial Korea</t>
    </r>
    <r>
      <rPr>
        <sz val="10"/>
        <rFont val="Times New Roman"/>
        <family val="1"/>
      </rPr>
      <t xml:space="preserve">, various years;  Government of Colonial Korea, </t>
    </r>
    <r>
      <rPr>
        <i/>
        <sz val="10"/>
        <rFont val="Times New Roman"/>
        <family val="1"/>
      </rPr>
      <t>Statement on Settlement of Special Accounts of the Government of Colonial Korea</t>
    </r>
    <r>
      <rPr>
        <sz val="10"/>
        <rFont val="Times New Roman"/>
        <family val="1"/>
      </rPr>
      <t xml:space="preserve">, various years; Government of Colonial Korea, </t>
    </r>
    <r>
      <rPr>
        <i/>
        <sz val="10"/>
        <rFont val="Times New Roman"/>
        <family val="1"/>
      </rPr>
      <t>Summary of Local Government Finance</t>
    </r>
    <r>
      <rPr>
        <sz val="10"/>
        <rFont val="Times New Roman"/>
        <family val="1"/>
      </rPr>
      <t xml:space="preserve">, various years; Kim, Nak Nyeon ed., </t>
    </r>
    <r>
      <rPr>
        <i/>
        <sz val="10"/>
        <rFont val="Times New Roman"/>
        <family val="1"/>
      </rPr>
      <t>National Accounts of Korea 1911-2010</t>
    </r>
    <r>
      <rPr>
        <sz val="10"/>
        <rFont val="Times New Roman"/>
        <family val="1"/>
      </rPr>
      <t xml:space="preserve">, Seoul National University Press, 2012, p.582; From 1946-1947 - Bank of Chosun, </t>
    </r>
    <r>
      <rPr>
        <i/>
        <sz val="10"/>
        <rFont val="Times New Roman"/>
        <family val="1"/>
      </rPr>
      <t>Annual Economic Review of Korea</t>
    </r>
    <r>
      <rPr>
        <sz val="10"/>
        <rFont val="Times New Roman"/>
        <family val="1"/>
      </rPr>
      <t xml:space="preserve">, 1948, pp. I-265-266; From 1948 - Committee for the Compilation of the 40-year History of Korean Public Finance, </t>
    </r>
    <r>
      <rPr>
        <i/>
        <sz val="10"/>
        <rFont val="Times New Roman"/>
        <family val="1"/>
      </rPr>
      <t>40 Years History of Korean Public Finance</t>
    </r>
    <r>
      <rPr>
        <sz val="10"/>
        <rFont val="Times New Roman"/>
        <family val="1"/>
      </rPr>
      <t xml:space="preserve">, KDI, 1991; Ministry of Finance, </t>
    </r>
    <r>
      <rPr>
        <i/>
        <sz val="10"/>
        <rFont val="Times New Roman"/>
        <family val="1"/>
      </rPr>
      <t>Summary of Budget Settlement</t>
    </r>
    <r>
      <rPr>
        <sz val="10"/>
        <rFont val="Times New Roman"/>
        <family val="1"/>
      </rPr>
      <t xml:space="preserve">, various years; Ministry of Finance, </t>
    </r>
    <r>
      <rPr>
        <i/>
        <sz val="10"/>
        <rFont val="Times New Roman"/>
        <family val="1"/>
      </rPr>
      <t>Consolidated Fiscal Balance of Korea(Government Finance Statistics)</t>
    </r>
    <r>
      <rPr>
        <sz val="10"/>
        <rFont val="Times New Roman"/>
        <family val="1"/>
      </rPr>
      <t xml:space="preserve">, various years; Ministry of Home Affairs, </t>
    </r>
    <r>
      <rPr>
        <i/>
        <sz val="10"/>
        <rFont val="Times New Roman"/>
        <family val="1"/>
      </rPr>
      <t>Financial Yearbook of Local Government</t>
    </r>
    <r>
      <rPr>
        <sz val="10"/>
        <rFont val="Times New Roman"/>
        <family val="1"/>
      </rPr>
      <t xml:space="preserve">, various years; Ministry of Education, </t>
    </r>
    <r>
      <rPr>
        <i/>
        <sz val="10"/>
        <rFont val="Times New Roman"/>
        <family val="1"/>
      </rPr>
      <t>Statistical Yearbook of Education</t>
    </r>
    <r>
      <rPr>
        <sz val="10"/>
        <rFont val="Times New Roman"/>
        <family val="1"/>
      </rPr>
      <t xml:space="preserve">, various years; 1962-1963 of local education special account -  Ministry of Education, </t>
    </r>
    <r>
      <rPr>
        <i/>
        <sz val="10"/>
        <rFont val="Times New Roman"/>
        <family val="1"/>
      </rPr>
      <t>Statistical Sourcebook of Education</t>
    </r>
    <r>
      <rPr>
        <sz val="10"/>
        <rFont val="Times New Roman"/>
        <family val="1"/>
      </rPr>
      <t xml:space="preserve">, Korea National Assembly Library,1979;  From 1951-1962 of gross total of local finance - Committee for the Compilation of the History of Korean Local Administration, </t>
    </r>
    <r>
      <rPr>
        <i/>
        <sz val="10"/>
        <rFont val="Times New Roman"/>
        <family val="1"/>
      </rPr>
      <t>History of Korean Local Administration</t>
    </r>
    <r>
      <rPr>
        <sz val="10"/>
        <rFont val="Times New Roman"/>
        <family val="1"/>
      </rPr>
      <t xml:space="preserve">, Ministry of Home Affairs, 1987, “general account”; Economic Planning Board, </t>
    </r>
    <r>
      <rPr>
        <i/>
        <sz val="10"/>
        <rFont val="Times New Roman"/>
        <family val="1"/>
      </rPr>
      <t>Major Statistics of Korean Economy</t>
    </r>
    <r>
      <rPr>
        <sz val="10"/>
        <rFont val="Times New Roman"/>
        <family val="1"/>
      </rPr>
      <t xml:space="preserve">, 1980;  Ministry of Finance, </t>
    </r>
    <r>
      <rPr>
        <i/>
        <sz val="10"/>
        <rFont val="Times New Roman"/>
        <family val="1"/>
      </rPr>
      <t>Summary of Budget Settlement</t>
    </r>
    <r>
      <rPr>
        <sz val="10"/>
        <rFont val="Times New Roman"/>
        <family val="1"/>
      </rPr>
      <t>, various years, “annual size of consolidated finance”; Statistics Korea (http://kosis.kr/); Bank of Korea (http://ecos.bok.or.kr).</t>
    </r>
    <phoneticPr fontId="2" type="noConversion"/>
  </si>
  <si>
    <r>
      <t xml:space="preserve">Sources: From 1946-1947 - Bank of Chosun, </t>
    </r>
    <r>
      <rPr>
        <i/>
        <sz val="10"/>
        <color theme="1"/>
        <rFont val="Times New Roman"/>
        <family val="1"/>
      </rPr>
      <t>Annual Economic Review of Korea</t>
    </r>
    <r>
      <rPr>
        <sz val="10"/>
        <color theme="1"/>
        <rFont val="Times New Roman"/>
        <family val="1"/>
      </rPr>
      <t xml:space="preserve">, 1948, pp. I-265-266; From 1948 - Committee for the Compilation of the 40-year History of Korean Public Finance, </t>
    </r>
    <r>
      <rPr>
        <i/>
        <sz val="10"/>
        <color theme="1"/>
        <rFont val="Times New Roman"/>
        <family val="1"/>
      </rPr>
      <t>40 Years History of Korean Public Finance</t>
    </r>
    <r>
      <rPr>
        <sz val="10"/>
        <color theme="1"/>
        <rFont val="Times New Roman"/>
        <family val="1"/>
      </rPr>
      <t xml:space="preserve">, KDI, 1991; Ministry of Finance, </t>
    </r>
    <r>
      <rPr>
        <i/>
        <sz val="10"/>
        <color theme="1"/>
        <rFont val="Times New Roman"/>
        <family val="1"/>
      </rPr>
      <t>Summary of Budget Settlement</t>
    </r>
    <r>
      <rPr>
        <sz val="10"/>
        <color theme="1"/>
        <rFont val="Times New Roman"/>
        <family val="1"/>
      </rPr>
      <t xml:space="preserve">, various years; Ministry of Finance, </t>
    </r>
    <r>
      <rPr>
        <i/>
        <sz val="10"/>
        <color theme="1"/>
        <rFont val="Times New Roman"/>
        <family val="1"/>
      </rPr>
      <t>Consolidated Fiscal Balance of Korea(Government Finance Statistics)</t>
    </r>
    <r>
      <rPr>
        <sz val="10"/>
        <color theme="1"/>
        <rFont val="Times New Roman"/>
        <family val="1"/>
      </rPr>
      <t xml:space="preserve">, various years; Ministry of Home Affairs, </t>
    </r>
    <r>
      <rPr>
        <i/>
        <sz val="10"/>
        <color theme="1"/>
        <rFont val="Times New Roman"/>
        <family val="1"/>
      </rPr>
      <t>Financial Yearbook of Local Government</t>
    </r>
    <r>
      <rPr>
        <sz val="10"/>
        <color theme="1"/>
        <rFont val="Times New Roman"/>
        <family val="1"/>
      </rPr>
      <t xml:space="preserve">, various years; Ministry of Education, </t>
    </r>
    <r>
      <rPr>
        <i/>
        <sz val="10"/>
        <color theme="1"/>
        <rFont val="Times New Roman"/>
        <family val="1"/>
      </rPr>
      <t>Statistical Yearbook of Education,</t>
    </r>
    <r>
      <rPr>
        <sz val="10"/>
        <color theme="1"/>
        <rFont val="Times New Roman"/>
        <family val="1"/>
      </rPr>
      <t xml:space="preserve"> various years; From 1951-1962 of gross total of local finance - Committee for the Compilation of the History of Korean Local Administration, </t>
    </r>
    <r>
      <rPr>
        <i/>
        <sz val="10"/>
        <color theme="1"/>
        <rFont val="Times New Roman"/>
        <family val="1"/>
      </rPr>
      <t>History of Korean Local Administration</t>
    </r>
    <r>
      <rPr>
        <sz val="10"/>
        <color theme="1"/>
        <rFont val="Times New Roman"/>
        <family val="1"/>
      </rPr>
      <t>, Ministry of Home Affairs, 1987, “general account”; Statistics Korea (http://kosis.kr/); Bank of Korea (http://ecos.bok.or.kr).</t>
    </r>
    <phoneticPr fontId="2" type="noConversion"/>
  </si>
  <si>
    <r>
      <t xml:space="preserve">Sources: Government of Colonial Korea, </t>
    </r>
    <r>
      <rPr>
        <i/>
        <sz val="10"/>
        <color theme="1"/>
        <rFont val="Times New Roman"/>
        <family val="1"/>
      </rPr>
      <t>Statement on Settlement of Special Accounts of the Government of Colonial Korea</t>
    </r>
    <r>
      <rPr>
        <sz val="10"/>
        <color theme="1"/>
        <rFont val="Times New Roman"/>
        <family val="1"/>
      </rPr>
      <t xml:space="preserve">, various years; From 1970-  Ministry of Finance, </t>
    </r>
    <r>
      <rPr>
        <i/>
        <sz val="10"/>
        <color theme="1"/>
        <rFont val="Times New Roman"/>
        <family val="1"/>
      </rPr>
      <t>Summary of Budget Settlement</t>
    </r>
    <r>
      <rPr>
        <sz val="10"/>
        <color theme="1"/>
        <rFont val="Times New Roman"/>
        <family val="1"/>
      </rPr>
      <t xml:space="preserve">, various years, “annual size of consolidated finance”; Kim, Nak Nyeon ed., </t>
    </r>
    <r>
      <rPr>
        <i/>
        <sz val="10"/>
        <color theme="1"/>
        <rFont val="Times New Roman"/>
        <family val="1"/>
      </rPr>
      <t>National Accounts of Korea 1911-2010</t>
    </r>
    <r>
      <rPr>
        <sz val="10"/>
        <color theme="1"/>
        <rFont val="Times New Roman"/>
        <family val="1"/>
      </rPr>
      <t xml:space="preserve">, Seoul National University Press, 2012, p. 592, Table II-46. </t>
    </r>
    <phoneticPr fontId="2" type="noConversion"/>
  </si>
  <si>
    <r>
      <t xml:space="preserve">Sources: Government of Colonial Korea, </t>
    </r>
    <r>
      <rPr>
        <i/>
        <sz val="10"/>
        <color theme="1"/>
        <rFont val="Times New Roman"/>
        <family val="1"/>
      </rPr>
      <t>Statement on Settlement of Special Accounts of the Government of Colonial Korea</t>
    </r>
    <r>
      <rPr>
        <sz val="10"/>
        <color theme="1"/>
        <rFont val="Times New Roman"/>
        <family val="1"/>
      </rPr>
      <t xml:space="preserve">, various years; Government of Colonial Korea, </t>
    </r>
    <r>
      <rPr>
        <i/>
        <sz val="10"/>
        <color theme="1"/>
        <rFont val="Times New Roman"/>
        <family val="1"/>
      </rPr>
      <t>Statistical Yearbook of Colonial Korea</t>
    </r>
    <r>
      <rPr>
        <sz val="10"/>
        <color theme="1"/>
        <rFont val="Times New Roman"/>
        <family val="1"/>
      </rPr>
      <t xml:space="preserve">, various years; </t>
    </r>
    <phoneticPr fontId="2" type="noConversion"/>
  </si>
  <si>
    <r>
      <t xml:space="preserve">Sources: From 1948-1987 -Committee for the Compilation of the 40 Years History of Korean Public Finance, </t>
    </r>
    <r>
      <rPr>
        <i/>
        <sz val="10"/>
        <color theme="1"/>
        <rFont val="Times New Roman"/>
        <family val="1"/>
      </rPr>
      <t>40 Years History of Korean Public Finance</t>
    </r>
    <r>
      <rPr>
        <sz val="10"/>
        <color theme="1"/>
        <rFont val="Times New Roman"/>
        <family val="1"/>
      </rPr>
      <t>, KDI. 1991</t>
    </r>
    <r>
      <rPr>
        <sz val="10"/>
        <color rgb="FF000000"/>
        <rFont val="Times New Roman"/>
        <family val="1"/>
      </rPr>
      <t xml:space="preserve">; </t>
    </r>
    <r>
      <rPr>
        <sz val="10"/>
        <color theme="1"/>
        <rFont val="Times New Roman"/>
        <family val="1"/>
      </rPr>
      <t xml:space="preserve">Ministry of Finance, </t>
    </r>
    <r>
      <rPr>
        <i/>
        <sz val="10"/>
        <color theme="1"/>
        <rFont val="Times New Roman"/>
        <family val="1"/>
      </rPr>
      <t>Summary of Budget Settlement</t>
    </r>
    <r>
      <rPr>
        <sz val="10"/>
        <color theme="1"/>
        <rFont val="Times New Roman"/>
        <family val="1"/>
      </rPr>
      <t>, various years.</t>
    </r>
    <phoneticPr fontId="2" type="noConversion"/>
  </si>
  <si>
    <r>
      <t xml:space="preserve">Sources: Ministry of Finance, </t>
    </r>
    <r>
      <rPr>
        <i/>
        <sz val="10"/>
        <color theme="1"/>
        <rFont val="Times New Roman"/>
        <family val="1"/>
      </rPr>
      <t>Government Finance Statistics in Korea</t>
    </r>
    <r>
      <rPr>
        <sz val="10"/>
        <color theme="1"/>
        <rFont val="Times New Roman"/>
        <family val="1"/>
      </rPr>
      <t xml:space="preserve">, various years; Ministry of Finance, </t>
    </r>
    <r>
      <rPr>
        <i/>
        <sz val="10"/>
        <color theme="1"/>
        <rFont val="Times New Roman"/>
        <family val="1"/>
      </rPr>
      <t>Consolidated Fiscal Balance of Korea(Government Finance Statistics)</t>
    </r>
    <r>
      <rPr>
        <sz val="10"/>
        <color theme="1"/>
        <rFont val="Times New Roman"/>
        <family val="1"/>
      </rPr>
      <t xml:space="preserve">, various years. </t>
    </r>
    <phoneticPr fontId="2" type="noConversion"/>
  </si>
  <si>
    <r>
      <t xml:space="preserve">Sources: Government of Colonial Korea, </t>
    </r>
    <r>
      <rPr>
        <i/>
        <sz val="10"/>
        <color theme="1"/>
        <rFont val="Times New Roman"/>
        <family val="1"/>
      </rPr>
      <t>Statistical Yearbook of Colonial Korea</t>
    </r>
    <r>
      <rPr>
        <sz val="10"/>
        <color theme="1"/>
        <rFont val="Times New Roman"/>
        <family val="1"/>
      </rPr>
      <t xml:space="preserve">, various years; Government of Colonial Korea, </t>
    </r>
    <r>
      <rPr>
        <i/>
        <sz val="10"/>
        <color theme="1"/>
        <rFont val="Times New Roman"/>
        <family val="1"/>
      </rPr>
      <t>Summary of Local Government Finance</t>
    </r>
    <r>
      <rPr>
        <sz val="10"/>
        <color theme="1"/>
        <rFont val="Times New Roman"/>
        <family val="1"/>
      </rPr>
      <t xml:space="preserve">, various years; Kim, Nak Nyeon ed., </t>
    </r>
    <r>
      <rPr>
        <i/>
        <sz val="10"/>
        <color theme="1"/>
        <rFont val="Times New Roman"/>
        <family val="1"/>
      </rPr>
      <t>National Accounts of Korea 1911-2010</t>
    </r>
    <r>
      <rPr>
        <sz val="10"/>
        <color theme="1"/>
        <rFont val="Times New Roman"/>
        <family val="1"/>
      </rPr>
      <t>, Seoul National University Press, 2012, pp.594-595, Table II-47.</t>
    </r>
    <phoneticPr fontId="2" type="noConversion"/>
  </si>
  <si>
    <r>
      <t xml:space="preserve">Source: Kim, Jae Ho, “Taxation of the Central Government and Copper Coin in Late Joseon Korea”, </t>
    </r>
    <r>
      <rPr>
        <i/>
        <sz val="10"/>
        <color theme="1"/>
        <rFont val="Times New Roman"/>
        <family val="1"/>
      </rPr>
      <t>Review of Economic History</t>
    </r>
    <r>
      <rPr>
        <sz val="10"/>
        <color theme="1"/>
        <rFont val="Times New Roman"/>
        <family val="1"/>
      </rPr>
      <t xml:space="preserve"> 44, 2008, p. 10.</t>
    </r>
    <phoneticPr fontId="2" type="noConversion"/>
  </si>
  <si>
    <r>
      <t xml:space="preserve">Source: Lee, Hun-Chang, “A Comparative Study of Commerce Between Late Choson Dynasty and Tokugawa Japan”, </t>
    </r>
    <r>
      <rPr>
        <i/>
        <sz val="10"/>
        <color theme="1"/>
        <rFont val="Times New Roman"/>
        <family val="1"/>
      </rPr>
      <t>Journal of Fiscal Policy</t>
    </r>
    <r>
      <rPr>
        <sz val="10"/>
        <color theme="1"/>
        <rFont val="Times New Roman"/>
        <family val="1"/>
      </rPr>
      <t xml:space="preserve"> 1, 1999, p.67. </t>
    </r>
    <phoneticPr fontId="2" type="noConversion"/>
  </si>
  <si>
    <r>
      <t xml:space="preserve">Sources: Government of Colonial Korea, </t>
    </r>
    <r>
      <rPr>
        <i/>
        <sz val="10"/>
        <rFont val="Times New Roman"/>
        <family val="1"/>
      </rPr>
      <t>Statistical Yearbook of Colonial Korea</t>
    </r>
    <r>
      <rPr>
        <sz val="10"/>
        <rFont val="Times New Roman"/>
        <family val="1"/>
      </rPr>
      <t xml:space="preserve">, various years; Government of Colonial Korea, </t>
    </r>
    <r>
      <rPr>
        <i/>
        <sz val="10"/>
        <rFont val="Times New Roman"/>
        <family val="1"/>
      </rPr>
      <t>Statement on Settlement of Special Accounts of the Government of Colonial Korea</t>
    </r>
    <r>
      <rPr>
        <sz val="10"/>
        <rFont val="Times New Roman"/>
        <family val="1"/>
      </rPr>
      <t xml:space="preserve">, various years; Government of Colonial Korea, </t>
    </r>
    <r>
      <rPr>
        <i/>
        <sz val="10"/>
        <rFont val="Times New Roman"/>
        <family val="1"/>
      </rPr>
      <t>Summary of Local Government Finance</t>
    </r>
    <r>
      <rPr>
        <sz val="10"/>
        <rFont val="Times New Roman"/>
        <family val="1"/>
      </rPr>
      <t xml:space="preserve">, various years; Kim, Nak Nyeon ed., </t>
    </r>
    <r>
      <rPr>
        <i/>
        <sz val="10"/>
        <rFont val="Times New Roman"/>
        <family val="1"/>
      </rPr>
      <t>National Accounts of Korea 1911-2010</t>
    </r>
    <r>
      <rPr>
        <sz val="10"/>
        <rFont val="Times New Roman"/>
        <family val="1"/>
      </rPr>
      <t>, Seoul National University Press, 2012, p.582.</t>
    </r>
    <phoneticPr fontId="2" type="noConversion"/>
  </si>
  <si>
    <r>
      <t xml:space="preserve">Sources: From 1962-1962 - Economic Planning Board, </t>
    </r>
    <r>
      <rPr>
        <i/>
        <sz val="10"/>
        <color theme="1"/>
        <rFont val="Times New Roman"/>
        <family val="1"/>
      </rPr>
      <t>Major Statistics of Korean Economy</t>
    </r>
    <r>
      <rPr>
        <sz val="10"/>
        <color theme="1"/>
        <rFont val="Times New Roman"/>
        <family val="1"/>
      </rPr>
      <t xml:space="preserve">, 1980;  From 1970-  Ministry of Finance, </t>
    </r>
    <r>
      <rPr>
        <i/>
        <sz val="10"/>
        <color theme="1"/>
        <rFont val="Times New Roman"/>
        <family val="1"/>
      </rPr>
      <t>Summary of Budget Settlement</t>
    </r>
    <r>
      <rPr>
        <sz val="10"/>
        <color theme="1"/>
        <rFont val="Times New Roman"/>
        <family val="1"/>
      </rPr>
      <t>, various years, “annual size of consolidated finance”.</t>
    </r>
    <phoneticPr fontId="2" type="noConversion"/>
  </si>
  <si>
    <r>
      <t xml:space="preserve">Sources: From 1896-1910a – Kim, Dae Jun, </t>
    </r>
    <r>
      <rPr>
        <i/>
        <sz val="10"/>
        <color theme="1"/>
        <rFont val="Times New Roman"/>
        <family val="1"/>
      </rPr>
      <t>A Study of the Government Finance of the Late Yi-Dynasty (1895-1910</t>
    </r>
    <r>
      <rPr>
        <sz val="10"/>
        <color theme="1"/>
        <rFont val="Times New Roman"/>
        <family val="1"/>
      </rPr>
      <t xml:space="preserve">), T’aehaksa, 2004, pp. 102-251; From 1910b-1943 - Government of Colonial Korea, </t>
    </r>
    <r>
      <rPr>
        <i/>
        <sz val="10"/>
        <color theme="1"/>
        <rFont val="Times New Roman"/>
        <family val="1"/>
      </rPr>
      <t>Statement on Settlement of Special Accounts of the Government of Colonial Korea</t>
    </r>
    <r>
      <rPr>
        <sz val="10"/>
        <color theme="1"/>
        <rFont val="Times New Roman"/>
        <family val="1"/>
      </rPr>
      <t xml:space="preserve">, various years; Government of Colonial Korea, </t>
    </r>
    <r>
      <rPr>
        <i/>
        <sz val="10"/>
        <color theme="1"/>
        <rFont val="Times New Roman"/>
        <family val="1"/>
      </rPr>
      <t>Statistical Yearbook of Colonial Korea</t>
    </r>
    <r>
      <rPr>
        <sz val="10"/>
        <color theme="1"/>
        <rFont val="Times New Roman"/>
        <family val="1"/>
      </rPr>
      <t xml:space="preserve">, various years; From 1946-1947 - Bank of Chosun, </t>
    </r>
    <r>
      <rPr>
        <i/>
        <sz val="10"/>
        <color theme="1"/>
        <rFont val="Times New Roman"/>
        <family val="1"/>
      </rPr>
      <t>Annual Economic Review of Korea</t>
    </r>
    <r>
      <rPr>
        <sz val="10"/>
        <color theme="1"/>
        <rFont val="Times New Roman"/>
        <family val="1"/>
      </rPr>
      <t xml:space="preserve">, 1948, pp. I-265-266;  1948 - Committee for the Compilation of the 40 Years History of Korean Public Finance, </t>
    </r>
    <r>
      <rPr>
        <i/>
        <sz val="10"/>
        <color theme="1"/>
        <rFont val="Times New Roman"/>
        <family val="1"/>
      </rPr>
      <t>40 Years History of Korean Public Finance</t>
    </r>
    <r>
      <rPr>
        <sz val="10"/>
        <color theme="1"/>
        <rFont val="Times New Roman"/>
        <family val="1"/>
      </rPr>
      <t xml:space="preserve"> 4, KDI, 1991, p. 17; From 1949-1954 - Bank of Korea, </t>
    </r>
    <r>
      <rPr>
        <i/>
        <sz val="10"/>
        <color theme="1"/>
        <rFont val="Times New Roman"/>
        <family val="1"/>
      </rPr>
      <t>Annual Economic Review</t>
    </r>
    <r>
      <rPr>
        <sz val="10"/>
        <color theme="1"/>
        <rFont val="Times New Roman"/>
        <family val="1"/>
      </rPr>
      <t xml:space="preserve">, 1956, pp. 108-125; 1955 - Bank of Korea, </t>
    </r>
    <r>
      <rPr>
        <i/>
        <sz val="10"/>
        <color theme="1"/>
        <rFont val="Times New Roman"/>
        <family val="1"/>
      </rPr>
      <t>Annual Economic Review</t>
    </r>
    <r>
      <rPr>
        <sz val="10"/>
        <color theme="1"/>
        <rFont val="Times New Roman"/>
        <family val="1"/>
      </rPr>
      <t xml:space="preserve">, 1958, pp. 78-95; From 1957 - Ministry of Finance, </t>
    </r>
    <r>
      <rPr>
        <i/>
        <sz val="10"/>
        <color theme="1"/>
        <rFont val="Times New Roman"/>
        <family val="1"/>
      </rPr>
      <t>Summary of Budget Settlement</t>
    </r>
    <r>
      <rPr>
        <sz val="10"/>
        <color theme="1"/>
        <rFont val="Times New Roman"/>
        <family val="1"/>
      </rPr>
      <t>, various years.</t>
    </r>
    <phoneticPr fontId="2" type="noConversion"/>
  </si>
  <si>
    <t>South and North Korea, million yen</t>
  </si>
  <si>
    <t>South and North Korea, million yen</t>
    <phoneticPr fontId="2" type="noConversion"/>
  </si>
  <si>
    <t>South and North Korea, thousand persons</t>
    <phoneticPr fontId="2" type="noConversion"/>
  </si>
  <si>
    <t>South and North Korea, persons</t>
    <phoneticPr fontId="3" type="noConversion"/>
  </si>
  <si>
    <t>South and North Korea, persons</t>
    <phoneticPr fontId="2" type="noConversion"/>
  </si>
  <si>
    <t>4. Fiscal Balance</t>
    <phoneticPr fontId="2" type="noConversion"/>
  </si>
  <si>
    <t>5. Government Employment</t>
    <phoneticPr fontId="2" type="noConversion"/>
  </si>
  <si>
    <t>Rice equivalent</t>
  </si>
  <si>
    <t>Sum of various grains</t>
  </si>
  <si>
    <t xml:space="preserve">         2) Public borrowings are included in T297.</t>
  </si>
  <si>
    <t>Fiscal balance of central government</t>
  </si>
  <si>
    <t>Notes: 1) Financing revenue = public bonds + loans + carry-over, financing expenditure = repayment of loan principal. The raw data on expenditure exclude carry-over.</t>
  </si>
  <si>
    <t>Financing revenues</t>
  </si>
  <si>
    <t xml:space="preserve">         4) Fiscal balance 1 = net total revenue - net total expenditure. Fiscal balance 2 = Fiscal balance 1 - fiscal inflow from the Japanese government. T240 includes the receipts from the general account, from the special account of the  Department of Deposits in the Ministry of Finance of Japan, and from the gold fund special account.</t>
  </si>
  <si>
    <t>Note: 1) T198 includes general and general administration, and expense, and local assembly expense.</t>
  </si>
  <si>
    <t>Township</t>
  </si>
  <si>
    <t>Provinces</t>
  </si>
  <si>
    <t>City</t>
  </si>
  <si>
    <t>Note: 1) T274 refers to treasury bonds.</t>
  </si>
  <si>
    <t>Gross total expenditure</t>
  </si>
  <si>
    <t>Financing expenditure</t>
  </si>
  <si>
    <t>Net total expenditure</t>
  </si>
  <si>
    <t>Educational spending for Japanese in urban areas</t>
  </si>
  <si>
    <t>Educational spending for Koreans in urban areas</t>
  </si>
  <si>
    <t>General government (consolidated finance)</t>
  </si>
  <si>
    <t>Note: Postal pension insurance is included in T96.</t>
  </si>
  <si>
    <t>Communication service</t>
  </si>
  <si>
    <t xml:space="preserve">         2) Special accounts refers to pension, scholarship fund for children, and royal gift money.</t>
  </si>
  <si>
    <t xml:space="preserve">        2) Consolidated fiscal balance of the central government after 2003 corresponds to the consolidated fiscal balance series of the public sector (the central government + non-financial public corporations) until 2002. Enterprise special account is included.</t>
  </si>
  <si>
    <t xml:space="preserve">Educational spending for Koreans </t>
  </si>
  <si>
    <t>Educational spending for Japanese</t>
  </si>
  <si>
    <t>Note: 1)The value for 1911 in T167 is an estimate.</t>
  </si>
  <si>
    <t xml:space="preserve">         8) Internal transactions between central and local governments and between different levels of local governments were estimated based on the subsidies.</t>
  </si>
  <si>
    <t xml:space="preserve">         6) The internal transactions for 1911 are estimates based on the actual allocation ratio in 1912.</t>
  </si>
  <si>
    <t xml:space="preserve">          3) T16 equals “the government sector” as given in Kim ed. (2012; Table II-40, p. 582) minus military expense inflow from Japan. </t>
  </si>
  <si>
    <t xml:space="preserve">         2) Local governments’ dependent revenue in 1969 was estimated by taking the average in the previous and following years.</t>
  </si>
  <si>
    <t xml:space="preserve">         3) The values for 1946–1974 are based on budget, not settled amounts.</t>
  </si>
  <si>
    <t>Notes 1) Data for 1946–1947 are based on budgets, but for period from 1948 onward on settled expenditure.</t>
  </si>
  <si>
    <t xml:space="preserve">        2) Classification scheme changed in 2006–2015, when general services were set equal to expenditure for general public administration minus subsidy for local administration minus repayment of debt.</t>
  </si>
  <si>
    <t xml:space="preserve">        3) Reserve is included in T136.</t>
  </si>
  <si>
    <t>Notes: 1) Figures are settled amounts except in 1940 and 1941, when budget amounts are presented.</t>
  </si>
  <si>
    <t xml:space="preserve">         5) Classification scheme changed substantially in 2008. </t>
  </si>
  <si>
    <t>Notes 1) Revenue for 1896–1909 is actual revenue. In 1896–1904, the currency was converted at the rate of 2 old won= 1 new won.</t>
  </si>
  <si>
    <t xml:space="preserve">         2) Revenue of 1910 was the revenue after October 1, 1910. Total revenue and the sum of all revenues are not in agreement. </t>
  </si>
  <si>
    <t xml:space="preserve">        3) From 1946–1947, T211 is the profit from monopolies belonging to the corporations and properties owned by the government. T212 includes the revenue of corporations (excluding government monopoly enterprises) and properties owned by the government (such as  transportation, postal service, and government property).</t>
  </si>
  <si>
    <t xml:space="preserve">        5) Stamp revenue is included in internal tax.</t>
  </si>
  <si>
    <t xml:space="preserve">        6) The sum of components does not equal the total in the raw data for 1910, 1932, 1933, and 2010.</t>
  </si>
  <si>
    <t xml:space="preserve">         3) The total  for 1980 does not equal the sm of components.  </t>
  </si>
  <si>
    <t>rice equivalent, sŏk</t>
  </si>
  <si>
    <t>General finance (central govt)</t>
  </si>
  <si>
    <t>Consolidated finance (central govt)</t>
  </si>
  <si>
    <t>Public sector (central govt)</t>
  </si>
  <si>
    <t>General Finance (central govt)</t>
  </si>
  <si>
    <t>Non-financial public corporations</t>
  </si>
  <si>
    <t>General government</t>
  </si>
  <si>
    <t>Note: This table refers to the central government only.  Government service provider (T69-74) is a notion currently replaced by general government.</t>
  </si>
  <si>
    <t>Nominal GDP</t>
  </si>
  <si>
    <t xml:space="preserve">South and North Korea,  Ratio to  Nominal GDP(%) </t>
  </si>
  <si>
    <t xml:space="preserve">          4) T20 includes government monopolies, railroads, postal service, and affiliated corporations. </t>
    <phoneticPr fontId="2" type="noConversion"/>
  </si>
  <si>
    <t xml:space="preserve">          5) Financing expenditure of the central government represents the repayment of loan principal and excludes interest payments.  Financing expenditure of local government includes both interest payments and the repayment of principal.</t>
    <phoneticPr fontId="2" type="noConversion"/>
  </si>
  <si>
    <t>Table T16–32 Size of total government finance (gross total and net total), 1911–1943</t>
    <phoneticPr fontId="2" type="noConversion"/>
  </si>
  <si>
    <t>Table T107–119 Expenditure of general government by economic characteristic, 1970–2015</t>
    <phoneticPr fontId="2" type="noConversion"/>
  </si>
  <si>
    <t>Table T154–164 Total expenditure of general government by function, 1970–2015</t>
    <phoneticPr fontId="2" type="noConversion"/>
  </si>
  <si>
    <t>Table T165–177 Expenditure of local governments by economic characteristic, 1911–1943</t>
    <phoneticPr fontId="2" type="noConversion"/>
  </si>
  <si>
    <t>Table T178–195 Expenditure of local governments by function, 1910–1941</t>
    <phoneticPr fontId="2" type="noConversion"/>
  </si>
  <si>
    <t>Table T203–219 Revenue of general account of central government, 1896–2015</t>
    <phoneticPr fontId="2" type="noConversion"/>
  </si>
  <si>
    <t>Table T236–251 Fiscal balance of Government of Colonial Korea, 1911–1943</t>
    <phoneticPr fontId="2" type="noConversion"/>
  </si>
  <si>
    <t>Table T252–272 Fiscal balance of central government, 1954–2015</t>
    <phoneticPr fontId="2" type="noConversion"/>
  </si>
  <si>
    <t>1. Measures of Government Finance</t>
    <phoneticPr fontId="2" type="noConversion"/>
  </si>
  <si>
    <t>3. Revenues</t>
    <phoneticPr fontId="2" type="noConversion"/>
  </si>
  <si>
    <t>Table T87–96 Expenditure of special accounts of central government, 1948–2015</t>
    <phoneticPr fontId="2" type="noConversion"/>
  </si>
  <si>
    <t xml:space="preserve">      2) Before 1931, T169 and T170 included T171 and 172, respectively</t>
    <phoneticPr fontId="2" type="noConversion"/>
  </si>
  <si>
    <t>Notes: 1) Consolidated fiscal balance of the public sector = fiscal balance of the central government + balance of public corporations. The balance of funds is included in the fiscal balance of the central government or the balance of public corporations depending on the fund’s characteristics. Operational fiscal balance (T263) = consolidated fiscal balance (T258) - Social security fund balance (T261) + repayment of public fund (T262).</t>
    <phoneticPr fontId="2" type="noConversion"/>
  </si>
  <si>
    <t>Notes: 1) Totals differ from the sum of components due to omitted data from 1948 to 1952.</t>
    <phoneticPr fontId="2" type="noConversion"/>
  </si>
  <si>
    <t>Table T1–15 Various measures of government finance, 1911–2015</t>
    <phoneticPr fontId="2" type="noConversion"/>
  </si>
  <si>
    <t>Table T273–291 Debt of central government, 1905–1943</t>
    <phoneticPr fontId="2" type="noConversion"/>
  </si>
  <si>
    <t>Table T292–301 Debt of central government(national debt), 1948–2015</t>
    <phoneticPr fontId="2" type="noConversion"/>
  </si>
  <si>
    <t>T. Public Sector</t>
    <phoneticPr fontId="2" type="noConversion"/>
  </si>
  <si>
    <t xml:space="preserve">          2) Total finance(T2, T3) and general government (T5, T8) represent the public spending as a whole including expenditure by the central as well as local governments with the remaining series in this table referring to the central government spending.</t>
    <phoneticPr fontId="2" type="noConversion"/>
  </si>
  <si>
    <t xml:space="preserve">          4) General finance(T4) is set equal to general account plus the items found in special accounts that can logically be considered as general account components, e.g. military spending.</t>
    <phoneticPr fontId="2" type="noConversion"/>
  </si>
  <si>
    <t xml:space="preserve">          3) Gross total(T2) equals the the sum the settled amounts of central and local government expenditure(general and special accounts), and net total(T3) takes double counting into account by excluding from T2 the transactions between different levels of government and financing expenditure, which refers primarily to repayment of loan principal(T2=T16 or T33, and T3=T32 or T53, depending on period).</t>
    <phoneticPr fontId="2" type="noConversion"/>
  </si>
  <si>
    <t xml:space="preserve">          6)  Adding expenditure by public enterprises to Consolidated finance of central government(T5) yields public sector(T7).</t>
    <phoneticPr fontId="2" type="noConversion"/>
  </si>
  <si>
    <t xml:space="preserve">          5) Consolidated finance of central government(T5) equals the central part of T3 minus expenditure by public enterprises plus expenditue by “funds” managed by individuals branches of the central government outside budgetary process.</t>
    <phoneticPr fontId="2" type="noConversion"/>
  </si>
  <si>
    <t xml:space="preserve">         2) T199 includes  social benefits, education, culture and tourism, environmental protection, social welfare, and health.</t>
    <phoneticPr fontId="2" type="noConversion"/>
  </si>
  <si>
    <t xml:space="preserve">         4) T201 includes civil defense and public order and safety.</t>
    <phoneticPr fontId="2" type="noConversion"/>
  </si>
  <si>
    <t xml:space="preserve">          8) Data for 1956 are estimates. Fiscal accounting year 1956 does not exist due to the change in the accounting-year system.</t>
    <phoneticPr fontId="2" type="noConversion"/>
  </si>
  <si>
    <t>Notes: 1) T26=T16–T23, T27=T17–T24, T28=T22–T25; T32=T26–T29.</t>
    <phoneticPr fontId="2" type="noConversion"/>
  </si>
  <si>
    <t>Notes: 1) Net total2 (T53)=Net total1(T41)-internal transactions(T49).</t>
    <phoneticPr fontId="2" type="noConversion"/>
  </si>
  <si>
    <t>Note: Data for 1918–1924 in T82 are missing, when the raiload network of colonial Korea was managed by the Manchuria Railways Company.</t>
  </si>
  <si>
    <t xml:space="preserve">         3) T200 includes industry and economy, public utility, agriculture, forestry, and fisheries, industry and small and medium enterprises, transportation and transit, land and regional development, and science and technology.</t>
    <phoneticPr fontId="2" type="noConversion"/>
  </si>
  <si>
    <t>Table T54–62 Size of consolidated government finance of public sector (central finance), 1962–2015</t>
    <phoneticPr fontId="2" type="noConversion"/>
  </si>
  <si>
    <t>Table T63–80 Expenditure of Government of Colonial Korea by economic characteristic, 1911–1943</t>
    <phoneticPr fontId="2" type="noConversion"/>
  </si>
  <si>
    <t>Table T81–86 Expenditure of special accounts of central government, 1907–1943</t>
    <phoneticPr fontId="2" type="noConversion"/>
  </si>
  <si>
    <t>Table T97–106 Output, consumption, value added, fixed capital formation of government service producer, 1911–1943</t>
    <phoneticPr fontId="2" type="noConversion"/>
  </si>
  <si>
    <t>Table T129–136 Expenditure of general account of central government by function, 1896–2015</t>
    <phoneticPr fontId="2" type="noConversion"/>
  </si>
  <si>
    <t>Table T137–153 Expenditure and net loans of consolidated government finance by function(central government), 1972–2014</t>
    <phoneticPr fontId="2" type="noConversion"/>
  </si>
  <si>
    <t>Table T196–202 Expenditure of general account of local governments by function, 1951–2015</t>
    <phoneticPr fontId="2" type="noConversion"/>
  </si>
  <si>
    <t xml:space="preserve">Table T351–352 Land tax base, 1392–1807 </t>
  </si>
  <si>
    <t>Taxable acreage</t>
  </si>
  <si>
    <t>Taxed acreage</t>
  </si>
  <si>
    <t>Note: T352 differs from G1-G10 by excluding acreage taxed by public agencies other than the treasury of the central government</t>
  </si>
  <si>
    <t>Table T358–360 State grain storage, c.1700-1862</t>
  </si>
  <si>
    <t>Note: T318 excludes officials in education, the police, and firefighting.</t>
  </si>
  <si>
    <t xml:space="preserve">        4) Aids and foreign borrowing for 1911–1943 refer to subsidy from the government of Japan.</t>
  </si>
  <si>
    <t>Notes: 1)  Based on settled expenditure.</t>
  </si>
  <si>
    <t xml:space="preserve">          7) General government is derived by excluding public enterprises from T3 and then adding non-profit public organizations such as public employees’ pension scheme and deposit insurance. T6 and T8 represent two distinct estimates of general government as published by the finance ministry and the central bank, respectively.</t>
  </si>
  <si>
    <t xml:space="preserve">Table T353–357 Composition of revenue of central government, 1760–1893 </t>
  </si>
  <si>
    <t>Table T302–320 Number of public officials by function, 1910–2013</t>
  </si>
  <si>
    <t xml:space="preserve">         3) Custom duty includes tonnage dues.</t>
    <phoneticPr fontId="2" type="noConversion"/>
  </si>
  <si>
    <r>
      <t xml:space="preserve">         4) Maritime custom duty was renamed “port dues” after the </t>
    </r>
    <r>
      <rPr>
        <i/>
        <sz val="10"/>
        <rFont val="Times New Roman"/>
        <family val="1"/>
      </rPr>
      <t>Kabo</t>
    </r>
    <r>
      <rPr>
        <sz val="10"/>
        <rFont val="Times New Roman"/>
        <family val="1"/>
      </rPr>
      <t xml:space="preserve"> Reform. Only the customs duty that flowed into the national treasury was included. Customs duty did not flow into the national treasury in 1905–1906 (Kim, Soon Duk 1986: 339). </t>
    </r>
    <phoneticPr fontId="2" type="noConversion"/>
  </si>
  <si>
    <t xml:space="preserve">         5) Local grant tax was excluded from local tax.</t>
    <phoneticPr fontId="2" type="noConversion"/>
  </si>
  <si>
    <t xml:space="preserve">         6) Monopoly profits were included in national tax.</t>
    <phoneticPr fontId="2" type="noConversion"/>
  </si>
  <si>
    <t xml:space="preserve">         7) National burden does not equal the sum of total tax burden and social contribution due to statistical discrpancy.  National burden is the sum of tax on production and import, current tax, capital tax, and social contribution. </t>
    <phoneticPr fontId="2" type="noConversion"/>
  </si>
  <si>
    <t xml:space="preserve">         9) Tax burden ratio = total tax burden/GDP, National burden ratio = national burden/GDP. </t>
    <phoneticPr fontId="2" type="noConversion"/>
  </si>
  <si>
    <t>Notes: 1) Local tax data are obtained from Statistical Yearbook on Local Tax. The figures are slightly different from the data in Statistical Yearbook of National Tax.</t>
    <phoneticPr fontId="2" type="noConversion"/>
  </si>
  <si>
    <t xml:space="preserve">         2) In 1896–1904, the currency was converted at the rate of 2 old won= 1 new won.</t>
    <phoneticPr fontId="2" type="noConversion"/>
  </si>
  <si>
    <t xml:space="preserve">         8) Monopoly profits are omitted from the total national tax in 1943.</t>
    <phoneticPr fontId="2" type="noConversion"/>
  </si>
  <si>
    <r>
      <t xml:space="preserve">Source: Government of Colonial Korea, </t>
    </r>
    <r>
      <rPr>
        <i/>
        <sz val="10"/>
        <color theme="1"/>
        <rFont val="Times New Roman"/>
        <family val="1"/>
      </rPr>
      <t>Statistical Yearbook of Colonial Korea</t>
    </r>
    <r>
      <rPr>
        <sz val="10"/>
        <color theme="1"/>
        <rFont val="Times New Roman"/>
        <family val="1"/>
      </rPr>
      <t>, various years.</t>
    </r>
    <phoneticPr fontId="2" type="noConversion"/>
  </si>
  <si>
    <t>Notes: 1) From 1891-1893, T357 was derived applying the following ratios: one nyang of coin = 0.067 sŏk of polished rice, one p’il of clothes = 0.33 sŏk of polished rice, one sŏk of beans = 0.53 sŏk of polished rice.</t>
  </si>
  <si>
    <t xml:space="preserve">          2) In the rest of the period,  T357 is based on the following conversion ratios: 1 sŏk of polished rice = 5 nyangs of coins; 1 p’il of clothes = 2 nyangs of coins; 1 sŏk of beans = 2.5 nyangs of coins. </t>
  </si>
  <si>
    <r>
      <t>1st rank officials (</t>
    </r>
    <r>
      <rPr>
        <i/>
        <sz val="10"/>
        <color theme="1"/>
        <rFont val="Times New Roman"/>
        <family val="1"/>
      </rPr>
      <t>tyokuninkan</t>
    </r>
    <r>
      <rPr>
        <sz val="10"/>
        <color theme="1"/>
        <rFont val="Times New Roman"/>
        <family val="1"/>
      </rPr>
      <t>)</t>
    </r>
  </si>
  <si>
    <r>
      <t>2nd rank officials (</t>
    </r>
    <r>
      <rPr>
        <i/>
        <sz val="10"/>
        <color theme="1"/>
        <rFont val="Times New Roman"/>
        <family val="1"/>
      </rPr>
      <t>sōninkan</t>
    </r>
    <r>
      <rPr>
        <sz val="10"/>
        <color theme="1"/>
        <rFont val="Times New Roman"/>
        <family val="1"/>
      </rPr>
      <t>)</t>
    </r>
  </si>
  <si>
    <r>
      <t>3rd rank officials (</t>
    </r>
    <r>
      <rPr>
        <i/>
        <sz val="10"/>
        <color theme="1"/>
        <rFont val="Times New Roman"/>
        <family val="1"/>
      </rPr>
      <t>hanninkan</t>
    </r>
    <r>
      <rPr>
        <sz val="10"/>
        <color theme="1"/>
        <rFont val="Times New Roman"/>
        <family val="1"/>
      </rPr>
      <t>)</t>
    </r>
  </si>
  <si>
    <t>Township clerks</t>
  </si>
  <si>
    <t>Note: T327 can include a minority of Japanese.</t>
  </si>
  <si>
    <t xml:space="preserve">      2) T336 is exceeded by T321, because T321 excludes T327.</t>
  </si>
  <si>
    <t>Table T336–350 Number of public officials by ethnicity and function, 1913–1942</t>
  </si>
  <si>
    <t>Table T321–335 Number of public officials by rank and ethnicity, 1913–1942</t>
  </si>
  <si>
    <t>Japanese+Koreans</t>
  </si>
  <si>
    <t>Note: 1) T341 and T346 exclude officials in education, police, and firefighting departments.</t>
  </si>
  <si>
    <t>Neither Japanese nor Korean</t>
  </si>
  <si>
    <t>Table 20.1</t>
    <phoneticPr fontId="2" type="noConversion"/>
  </si>
  <si>
    <t>Table 20.2</t>
  </si>
  <si>
    <t>Table 20.3</t>
  </si>
  <si>
    <t>Table 20.4</t>
  </si>
  <si>
    <t>Table 20.5</t>
    <phoneticPr fontId="2" type="noConversion"/>
  </si>
  <si>
    <t>Table 20.6</t>
  </si>
  <si>
    <t>Table 20.7</t>
  </si>
  <si>
    <t>Table 20.8</t>
  </si>
  <si>
    <t>Table 20.9</t>
  </si>
  <si>
    <t>Table 20.10</t>
  </si>
  <si>
    <t>Table 20.11</t>
  </si>
  <si>
    <t>Table 20.12</t>
  </si>
  <si>
    <t>Table 20.13</t>
  </si>
  <si>
    <t>Table 20.14</t>
  </si>
  <si>
    <t>Table 20.15</t>
  </si>
  <si>
    <t>Table 20.16</t>
  </si>
  <si>
    <t>Table 20.17</t>
    <phoneticPr fontId="2" type="noConversion"/>
  </si>
  <si>
    <t>Table 20.18</t>
  </si>
  <si>
    <t>Table 20.19</t>
    <phoneticPr fontId="2" type="noConversion"/>
  </si>
  <si>
    <t>Table 20.20</t>
  </si>
  <si>
    <t>Table 20.21</t>
  </si>
  <si>
    <t>Table 20.22</t>
  </si>
  <si>
    <t>Table 20.23</t>
    <phoneticPr fontId="2" type="noConversion"/>
  </si>
  <si>
    <t>Table 20.24</t>
  </si>
  <si>
    <t>Table 20.25</t>
  </si>
  <si>
    <t>Table 20.26</t>
    <phoneticPr fontId="2" type="noConversion"/>
  </si>
  <si>
    <t>Table 20.27</t>
  </si>
  <si>
    <t>Table 20.28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</si>
</sst>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_-;\-* #,##0_-;_-* &quot;-&quot;_-;_-@_-"/>
    <numFmt numFmtId="165" formatCode="_-* #,##0.00_-;\-* #,##0.00_-;_-* &quot;-&quot;??_-;_-@_-"/>
    <numFmt numFmtId="166" formatCode="0_ "/>
    <numFmt numFmtId="167" formatCode="_-* #,##0.00_-;\-* #,##0.00_-;_-* &quot;-&quot;_-;_-@_-"/>
    <numFmt numFmtId="168" formatCode="_-* #,##0.000_-;\-* #,##0.000_-;_-* &quot;-&quot;_-;_-@_-"/>
    <numFmt numFmtId="169" formatCode="_-* #,##0.0_-;\-* #,##0.0_-;_-* &quot;-&quot;_-;_-@_-"/>
    <numFmt numFmtId="170" formatCode="_-* #,##0.0000_-;\-* #,##0.0000_-;_-* &quot;-&quot;_-;_-@_-"/>
    <numFmt numFmtId="171" formatCode="_-* #,##0.000_-;\-* #,##0.000_-;_-* &quot;-&quot;??_-;_-@_-"/>
    <numFmt numFmtId="172" formatCode="_-* #,##0.0_-;\-* #,##0.0_-;_-* &quot;-&quot;??_-;_-@_-"/>
    <numFmt numFmtId="173" formatCode="_-* #,##0.0_-;\-* #,##0.0_-;_-* &quot;-&quot;?_-;_-@_-"/>
  </numFmts>
  <fonts count="37">
    <font>
      <sz val="11"/>
      <color theme="1"/>
      <name val="Calibri"/>
      <family val="2"/>
      <charset val="129"/>
      <scheme val="minor"/>
    </font>
    <font>
      <sz val="11"/>
      <color theme="1"/>
      <name val="Calibri"/>
      <family val="2"/>
      <charset val="129"/>
      <scheme val="minor"/>
    </font>
    <font>
      <sz val="8"/>
      <name val="Calibri"/>
      <family val="2"/>
      <charset val="129"/>
      <scheme val="minor"/>
    </font>
    <font>
      <sz val="8"/>
      <name val="돋움"/>
      <family val="3"/>
      <charset val="129"/>
    </font>
    <font>
      <b/>
      <sz val="9"/>
      <color indexed="81"/>
      <name val="굴림"/>
      <family val="3"/>
      <charset val="129"/>
    </font>
    <font>
      <sz val="9"/>
      <color indexed="81"/>
      <name val="굴림"/>
      <family val="3"/>
      <charset val="129"/>
    </font>
    <font>
      <b/>
      <sz val="9"/>
      <color indexed="81"/>
      <name val="Tahoma"/>
      <family val="2"/>
    </font>
    <font>
      <sz val="9"/>
      <color indexed="81"/>
      <name val="Tahoma"/>
      <family val="2"/>
    </font>
    <font>
      <sz val="9"/>
      <color indexed="81"/>
      <name val="돋움"/>
      <family val="3"/>
      <charset val="129"/>
    </font>
    <font>
      <sz val="11"/>
      <name val="돋움"/>
      <family val="3"/>
      <charset val="129"/>
    </font>
    <font>
      <sz val="10"/>
      <name val="Arial"/>
      <family val="2"/>
    </font>
    <font>
      <sz val="8"/>
      <name val="Arial"/>
      <family val="2"/>
    </font>
    <font>
      <sz val="11"/>
      <color indexed="8"/>
      <name val="Calibri"/>
      <family val="2"/>
      <scheme val="minor"/>
    </font>
    <font>
      <sz val="8"/>
      <name val="Calibri"/>
      <family val="3"/>
      <charset val="129"/>
      <scheme val="minor"/>
    </font>
    <font>
      <sz val="11"/>
      <color theme="1"/>
      <name val="Calibri"/>
      <family val="3"/>
      <charset val="129"/>
      <scheme val="minor"/>
    </font>
    <font>
      <sz val="10"/>
      <color indexed="8"/>
      <name val="굴림"/>
      <family val="3"/>
      <charset val="129"/>
    </font>
    <font>
      <sz val="10"/>
      <color indexed="8"/>
      <name val="굴림"/>
      <family val="3"/>
    </font>
    <font>
      <sz val="10"/>
      <color theme="1"/>
      <name val="Times New Roman"/>
      <family val="1"/>
    </font>
    <font>
      <i/>
      <sz val="10"/>
      <color theme="1"/>
      <name val="Times New Roman"/>
      <family val="1"/>
    </font>
    <font>
      <sz val="10"/>
      <color rgb="FF000000"/>
      <name val="Times New Roman"/>
      <family val="1"/>
    </font>
    <font>
      <sz val="10"/>
      <name val="Times New Roman"/>
      <family val="1"/>
    </font>
    <font>
      <i/>
      <sz val="10"/>
      <name val="Times New Roman"/>
      <family val="1"/>
    </font>
    <font>
      <sz val="10"/>
      <color theme="1"/>
      <name val="Segoe UI"/>
      <family val="3"/>
      <charset val="238"/>
    </font>
    <font>
      <i/>
      <sz val="10"/>
      <color theme="1"/>
      <name val="Calibri"/>
      <family val="2"/>
    </font>
    <font>
      <i/>
      <sz val="10"/>
      <color theme="1"/>
      <name val="Segoe UI"/>
      <family val="3"/>
      <charset val="238"/>
    </font>
    <font>
      <sz val="10"/>
      <color theme="1"/>
      <name val="Segoe UI"/>
      <family val="2"/>
      <charset val="238"/>
    </font>
    <font>
      <i/>
      <sz val="10"/>
      <color theme="1"/>
      <name val="Segoe UI"/>
      <family val="2"/>
      <charset val="238"/>
    </font>
    <font>
      <sz val="10"/>
      <color theme="1"/>
      <name val="맑은 고딕"/>
      <family val="3"/>
      <charset val="129"/>
    </font>
    <font>
      <i/>
      <sz val="10"/>
      <color theme="1"/>
      <name val="맑은 고딕"/>
      <family val="3"/>
      <charset val="129"/>
    </font>
    <font>
      <b/>
      <sz val="10"/>
      <name val="Times New Roman"/>
      <family val="1"/>
    </font>
    <font>
      <sz val="10"/>
      <color rgb="FF0070C0"/>
      <name val="Times New Roman"/>
      <family val="1"/>
    </font>
    <font>
      <sz val="10"/>
      <color indexed="8"/>
      <name val="Times New Roman"/>
      <family val="1"/>
    </font>
    <font>
      <sz val="10"/>
      <color rgb="FF383838"/>
      <name val="Times New Roman"/>
      <family val="1"/>
    </font>
    <font>
      <sz val="10"/>
      <color rgb="FF383838"/>
      <name val="맑은 고딕"/>
      <family val="3"/>
      <charset val="129"/>
    </font>
    <font>
      <sz val="10"/>
      <color rgb="FFFF0000"/>
      <name val="Times New Roman"/>
      <family val="1"/>
    </font>
    <font>
      <sz val="11"/>
      <color theme="1"/>
      <name val="Times New Roman"/>
      <family val="1"/>
    </font>
    <font>
      <b/>
      <sz val="10"/>
      <color theme="1"/>
      <name val="Times New Roman"/>
      <family val="1"/>
    </font>
  </fonts>
  <fills count="3">
    <fill>
      <patternFill patternType="none"/>
    </fill>
    <fill>
      <patternFill patternType="gray125"/>
    </fill>
    <fill>
      <patternFill patternType="solid">
        <fgColor rgb="FFFFFF00"/>
        <bgColor indexed="64"/>
      </patternFill>
    </fill>
  </fills>
  <borders count="15">
    <border>
      <left/>
      <right/>
      <top/>
      <bottom/>
      <diagonal/>
    </border>
    <border>
      <left/>
      <right/>
      <top style="thin">
        <color auto="1"/>
      </top>
      <bottom/>
      <diagonal/>
    </border>
    <border>
      <left style="thin">
        <color auto="1"/>
      </left>
      <right/>
      <top/>
      <bottom/>
      <diagonal/>
    </border>
    <border>
      <left/>
      <right/>
      <top style="thin">
        <color auto="1"/>
      </top>
      <bottom style="thin">
        <color auto="1"/>
      </bottom>
      <diagonal/>
    </border>
    <border>
      <left/>
      <right/>
      <top/>
      <bottom style="thin">
        <color auto="1"/>
      </bottom>
      <diagonal/>
    </border>
    <border>
      <left/>
      <right/>
      <top/>
      <bottom style="thin">
        <color indexed="8"/>
      </bottom>
      <diagonal/>
    </border>
    <border>
      <left/>
      <right/>
      <top style="thin">
        <color indexed="8"/>
      </top>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top style="thin">
        <color indexed="8"/>
      </top>
      <bottom style="thin">
        <color indexed="8"/>
      </bottom>
      <diagonal/>
    </border>
    <border>
      <left/>
      <right/>
      <top style="thin">
        <color rgb="FFC0C0C0"/>
      </top>
      <bottom style="thin">
        <color rgb="FFC0C0C0"/>
      </bottom>
      <diagonal/>
    </border>
    <border>
      <left/>
      <right/>
      <top style="thin">
        <color rgb="FFC0C0C0"/>
      </top>
      <bottom style="thin">
        <color indexed="64"/>
      </bottom>
      <diagonal/>
    </border>
  </borders>
  <cellStyleXfs count="25">
    <xf numFmtId="0" fontId="0" fillId="0" borderId="0">
      <alignment vertical="center"/>
    </xf>
    <xf numFmtId="164" fontId="1" fillId="0" borderId="0" applyFont="0" applyFill="0" applyBorder="0" applyAlignment="0" applyProtection="0">
      <alignment vertical="center"/>
    </xf>
    <xf numFmtId="0" fontId="9" fillId="0" borderId="0"/>
    <xf numFmtId="0" fontId="9" fillId="0" borderId="0"/>
    <xf numFmtId="164" fontId="9" fillId="0" borderId="0" applyFont="0" applyFill="0" applyBorder="0" applyAlignment="0" applyProtection="0"/>
    <xf numFmtId="0" fontId="11" fillId="0" borderId="0" applyNumberFormat="0" applyFill="0" applyBorder="0" applyProtection="0"/>
    <xf numFmtId="0" fontId="10" fillId="0" borderId="0"/>
    <xf numFmtId="164" fontId="10" fillId="0" borderId="0"/>
    <xf numFmtId="164" fontId="12" fillId="0" borderId="0" applyFont="0" applyFill="0" applyBorder="0" applyAlignment="0" applyProtection="0">
      <alignment vertical="center"/>
    </xf>
    <xf numFmtId="0" fontId="12" fillId="0" borderId="0">
      <alignment vertical="center"/>
    </xf>
    <xf numFmtId="164" fontId="9" fillId="0" borderId="0" applyFont="0" applyFill="0" applyBorder="0" applyAlignment="0" applyProtection="0">
      <alignment vertical="center"/>
    </xf>
    <xf numFmtId="164" fontId="9" fillId="0" borderId="0" applyFont="0" applyFill="0" applyBorder="0" applyAlignment="0" applyProtection="0"/>
    <xf numFmtId="164" fontId="9" fillId="0" borderId="0" applyFont="0" applyFill="0" applyBorder="0" applyAlignment="0" applyProtection="0"/>
    <xf numFmtId="0" fontId="15" fillId="0" borderId="0"/>
    <xf numFmtId="0" fontId="16" fillId="0" borderId="0"/>
    <xf numFmtId="0" fontId="14" fillId="0" borderId="0">
      <alignment vertical="center"/>
    </xf>
    <xf numFmtId="164" fontId="14" fillId="0" borderId="0" applyFont="0" applyFill="0" applyBorder="0" applyAlignment="0" applyProtection="0">
      <alignment vertical="center"/>
    </xf>
    <xf numFmtId="164" fontId="9" fillId="0" borderId="0" applyFont="0" applyFill="0" applyBorder="0" applyAlignment="0" applyProtection="0"/>
    <xf numFmtId="0" fontId="9" fillId="0" borderId="0">
      <alignment vertical="center"/>
    </xf>
    <xf numFmtId="0" fontId="1" fillId="0" borderId="0">
      <alignment vertical="center"/>
    </xf>
    <xf numFmtId="164" fontId="14" fillId="0" borderId="0" applyFont="0" applyFill="0" applyBorder="0" applyAlignment="0" applyProtection="0">
      <alignment vertical="center"/>
    </xf>
    <xf numFmtId="164" fontId="14" fillId="0" borderId="0" applyFont="0" applyFill="0" applyBorder="0" applyAlignment="0" applyProtection="0">
      <alignment vertical="center"/>
    </xf>
    <xf numFmtId="0" fontId="14" fillId="0" borderId="0">
      <alignment vertical="center"/>
    </xf>
    <xf numFmtId="0" fontId="14" fillId="0" borderId="0">
      <alignment vertical="center"/>
    </xf>
    <xf numFmtId="9" fontId="1" fillId="0" borderId="0" applyFont="0" applyFill="0" applyBorder="0" applyAlignment="0" applyProtection="0"/>
  </cellStyleXfs>
  <cellXfs count="410">
    <xf numFmtId="0" fontId="0" fillId="0" borderId="0" xfId="0">
      <alignment vertical="center"/>
    </xf>
    <xf numFmtId="0" fontId="17" fillId="0" borderId="0" xfId="0" applyFont="1">
      <alignment vertical="center"/>
    </xf>
    <xf numFmtId="166" fontId="20" fillId="0" borderId="0" xfId="1" applyNumberFormat="1" applyFont="1" applyFill="1" applyBorder="1" applyAlignment="1">
      <alignment horizontal="left"/>
    </xf>
    <xf numFmtId="169" fontId="20" fillId="0" borderId="2" xfId="1" applyNumberFormat="1" applyFont="1" applyFill="1" applyBorder="1" applyAlignment="1">
      <alignment horizontal="right"/>
    </xf>
    <xf numFmtId="164" fontId="17" fillId="0" borderId="0" xfId="1" applyFont="1" applyBorder="1">
      <alignment vertical="center"/>
    </xf>
    <xf numFmtId="164" fontId="20" fillId="0" borderId="0" xfId="1" applyFont="1" applyFill="1" applyBorder="1" applyAlignment="1"/>
    <xf numFmtId="164" fontId="17" fillId="0" borderId="0" xfId="1" applyFont="1" applyFill="1" applyBorder="1">
      <alignment vertical="center"/>
    </xf>
    <xf numFmtId="169" fontId="17" fillId="0" borderId="0" xfId="1" applyNumberFormat="1" applyFont="1" applyBorder="1">
      <alignment vertical="center"/>
    </xf>
    <xf numFmtId="169" fontId="17" fillId="0" borderId="0" xfId="1" applyNumberFormat="1" applyFont="1" applyAlignment="1">
      <alignment horizontal="right" vertical="center"/>
    </xf>
    <xf numFmtId="164" fontId="17" fillId="0" borderId="0" xfId="1" applyFont="1">
      <alignment vertical="center"/>
    </xf>
    <xf numFmtId="0" fontId="17" fillId="0" borderId="0" xfId="0" applyFont="1" applyAlignment="1">
      <alignment horizontal="left" vertical="center"/>
    </xf>
    <xf numFmtId="166" fontId="17" fillId="0" borderId="0" xfId="1" applyNumberFormat="1" applyFont="1" applyAlignment="1">
      <alignment horizontal="right" vertical="center"/>
    </xf>
    <xf numFmtId="164" fontId="17" fillId="0" borderId="11" xfId="1" applyFont="1" applyBorder="1" applyAlignment="1">
      <alignment horizontal="center" vertical="center"/>
    </xf>
    <xf numFmtId="164" fontId="17" fillId="0" borderId="11" xfId="1" applyFont="1" applyBorder="1" applyAlignment="1">
      <alignment horizontal="center" vertical="center" wrapText="1"/>
    </xf>
    <xf numFmtId="164" fontId="17" fillId="0" borderId="0" xfId="1" applyFont="1" applyBorder="1" applyAlignment="1">
      <alignment vertical="center"/>
    </xf>
    <xf numFmtId="0" fontId="20" fillId="0" borderId="0" xfId="0" applyFont="1" applyAlignment="1"/>
    <xf numFmtId="164" fontId="20" fillId="0" borderId="0" xfId="1" applyFont="1" applyFill="1" applyAlignment="1"/>
    <xf numFmtId="0" fontId="20" fillId="0" borderId="0" xfId="2" applyFont="1"/>
    <xf numFmtId="0" fontId="17" fillId="0" borderId="0" xfId="0" applyFont="1" applyAlignment="1">
      <alignment horizontal="center" vertical="center"/>
    </xf>
    <xf numFmtId="169" fontId="20" fillId="0" borderId="1" xfId="1" applyNumberFormat="1" applyFont="1" applyFill="1" applyBorder="1" applyAlignment="1">
      <alignment horizontal="center" vertical="center" wrapText="1"/>
    </xf>
    <xf numFmtId="0" fontId="17" fillId="0" borderId="0" xfId="0" applyFont="1" applyAlignment="1">
      <alignment horizontal="center" vertical="center" wrapText="1"/>
    </xf>
    <xf numFmtId="169" fontId="20" fillId="0" borderId="3" xfId="1" applyNumberFormat="1" applyFont="1" applyFill="1" applyBorder="1" applyAlignment="1">
      <alignment horizontal="center" vertical="center" wrapText="1"/>
    </xf>
    <xf numFmtId="166" fontId="20" fillId="0" borderId="0" xfId="1" applyNumberFormat="1" applyFont="1" applyFill="1" applyBorder="1" applyAlignment="1">
      <alignment horizontal="right"/>
    </xf>
    <xf numFmtId="169" fontId="17" fillId="0" borderId="1" xfId="1" applyNumberFormat="1" applyFont="1" applyBorder="1">
      <alignment vertical="center"/>
    </xf>
    <xf numFmtId="169" fontId="20" fillId="0" borderId="1" xfId="1" applyNumberFormat="1" applyFont="1" applyFill="1" applyBorder="1" applyAlignment="1">
      <alignment horizontal="center"/>
    </xf>
    <xf numFmtId="164" fontId="17" fillId="0" borderId="1" xfId="1" applyFont="1" applyBorder="1">
      <alignment vertical="center"/>
    </xf>
    <xf numFmtId="169" fontId="20" fillId="0" borderId="0" xfId="1" applyNumberFormat="1" applyFont="1" applyFill="1" applyBorder="1" applyAlignment="1">
      <alignment horizontal="center"/>
    </xf>
    <xf numFmtId="169" fontId="20" fillId="0" borderId="0" xfId="1" applyNumberFormat="1" applyFont="1" applyFill="1" applyBorder="1" applyAlignment="1">
      <alignment horizontal="right"/>
    </xf>
    <xf numFmtId="169" fontId="20" fillId="0" borderId="7" xfId="1" applyNumberFormat="1" applyFont="1" applyFill="1" applyBorder="1" applyAlignment="1">
      <alignment horizontal="right"/>
    </xf>
    <xf numFmtId="166" fontId="20" fillId="0" borderId="7" xfId="1" applyNumberFormat="1" applyFont="1" applyFill="1" applyBorder="1" applyAlignment="1">
      <alignment horizontal="right"/>
    </xf>
    <xf numFmtId="169" fontId="20" fillId="0" borderId="1" xfId="1" applyNumberFormat="1" applyFont="1" applyFill="1" applyBorder="1" applyAlignment="1">
      <alignment horizontal="right"/>
    </xf>
    <xf numFmtId="169" fontId="17" fillId="0" borderId="0" xfId="1" applyNumberFormat="1" applyFont="1" applyFill="1" applyBorder="1">
      <alignment vertical="center"/>
    </xf>
    <xf numFmtId="173" fontId="17" fillId="0" borderId="0" xfId="0" applyNumberFormat="1" applyFont="1">
      <alignment vertical="center"/>
    </xf>
    <xf numFmtId="169" fontId="17" fillId="0" borderId="0" xfId="1" applyNumberFormat="1" applyFont="1" applyFill="1" applyBorder="1" applyAlignment="1"/>
    <xf numFmtId="169" fontId="20" fillId="0" borderId="0" xfId="1" applyNumberFormat="1" applyFont="1" applyFill="1" applyBorder="1" applyAlignment="1"/>
    <xf numFmtId="169" fontId="17" fillId="0" borderId="7" xfId="1" applyNumberFormat="1" applyFont="1" applyFill="1" applyBorder="1">
      <alignment vertical="center"/>
    </xf>
    <xf numFmtId="169" fontId="20" fillId="0" borderId="7" xfId="1" applyNumberFormat="1" applyFont="1" applyFill="1" applyBorder="1" applyAlignment="1"/>
    <xf numFmtId="164" fontId="17" fillId="0" borderId="7" xfId="1" applyFont="1" applyFill="1" applyBorder="1">
      <alignment vertical="center"/>
    </xf>
    <xf numFmtId="164" fontId="17" fillId="0" borderId="0" xfId="1" applyFont="1" applyFill="1">
      <alignment vertical="center"/>
    </xf>
    <xf numFmtId="164" fontId="17" fillId="0" borderId="7" xfId="1" applyFont="1" applyFill="1" applyBorder="1" applyAlignment="1">
      <alignment horizontal="center" vertical="center" wrapText="1"/>
    </xf>
    <xf numFmtId="164" fontId="17" fillId="0" borderId="11" xfId="1" applyFont="1" applyFill="1" applyBorder="1" applyAlignment="1">
      <alignment horizontal="center" vertical="center" wrapText="1"/>
    </xf>
    <xf numFmtId="0" fontId="20" fillId="0" borderId="1" xfId="2" applyFont="1" applyBorder="1"/>
    <xf numFmtId="169" fontId="17" fillId="0" borderId="1" xfId="1" applyNumberFormat="1" applyFont="1" applyFill="1" applyBorder="1">
      <alignment vertical="center"/>
    </xf>
    <xf numFmtId="167" fontId="17" fillId="0" borderId="1" xfId="1" applyNumberFormat="1" applyFont="1" applyFill="1" applyBorder="1">
      <alignment vertical="center"/>
    </xf>
    <xf numFmtId="167" fontId="17" fillId="0" borderId="0" xfId="1" applyNumberFormat="1" applyFont="1" applyFill="1" applyBorder="1">
      <alignment vertical="center"/>
    </xf>
    <xf numFmtId="0" fontId="20" fillId="0" borderId="7" xfId="2" applyFont="1" applyBorder="1"/>
    <xf numFmtId="166" fontId="20" fillId="0" borderId="0" xfId="1" applyNumberFormat="1" applyFont="1" applyFill="1" applyBorder="1" applyAlignment="1"/>
    <xf numFmtId="166" fontId="20" fillId="0" borderId="1" xfId="1" applyNumberFormat="1" applyFont="1" applyFill="1" applyBorder="1" applyAlignment="1">
      <alignment horizontal="center" vertical="center"/>
    </xf>
    <xf numFmtId="166" fontId="20" fillId="0" borderId="0" xfId="1" applyNumberFormat="1" applyFont="1" applyFill="1" applyBorder="1" applyAlignment="1">
      <alignment horizontal="center" vertical="center"/>
    </xf>
    <xf numFmtId="169" fontId="20" fillId="0" borderId="7" xfId="1" applyNumberFormat="1" applyFont="1" applyFill="1" applyBorder="1" applyAlignment="1">
      <alignment horizontal="center" vertical="center"/>
    </xf>
    <xf numFmtId="169" fontId="20" fillId="0" borderId="7" xfId="1" applyNumberFormat="1" applyFont="1" applyFill="1" applyBorder="1" applyAlignment="1">
      <alignment horizontal="center" vertical="center" wrapText="1"/>
    </xf>
    <xf numFmtId="169" fontId="20" fillId="0" borderId="0" xfId="1" applyNumberFormat="1" applyFont="1" applyFill="1" applyBorder="1" applyAlignment="1">
      <alignment horizontal="center" vertical="center" wrapText="1"/>
    </xf>
    <xf numFmtId="166" fontId="20" fillId="0" borderId="0" xfId="1" applyNumberFormat="1" applyFont="1" applyFill="1" applyBorder="1" applyAlignment="1">
      <alignment horizontal="center" vertical="center" wrapText="1"/>
    </xf>
    <xf numFmtId="169" fontId="20" fillId="0" borderId="11" xfId="1" applyNumberFormat="1" applyFont="1" applyFill="1" applyBorder="1" applyAlignment="1">
      <alignment horizontal="center" vertical="center" wrapText="1"/>
    </xf>
    <xf numFmtId="166" fontId="20" fillId="0" borderId="7" xfId="1" applyNumberFormat="1" applyFont="1" applyFill="1" applyBorder="1" applyAlignment="1">
      <alignment horizontal="center" vertical="center"/>
    </xf>
    <xf numFmtId="166" fontId="20" fillId="0" borderId="1" xfId="1" applyNumberFormat="1" applyFont="1" applyFill="1" applyBorder="1" applyAlignment="1">
      <alignment horizontal="right"/>
    </xf>
    <xf numFmtId="167" fontId="20" fillId="0" borderId="1" xfId="1" applyNumberFormat="1" applyFont="1" applyFill="1" applyBorder="1" applyAlignment="1">
      <alignment horizontal="center"/>
    </xf>
    <xf numFmtId="167" fontId="20" fillId="0" borderId="0" xfId="1" applyNumberFormat="1" applyFont="1" applyFill="1" applyBorder="1" applyAlignment="1">
      <alignment horizontal="center"/>
    </xf>
    <xf numFmtId="168" fontId="20" fillId="0" borderId="0" xfId="1" applyNumberFormat="1" applyFont="1" applyFill="1" applyBorder="1" applyAlignment="1">
      <alignment horizontal="center"/>
    </xf>
    <xf numFmtId="166" fontId="20" fillId="0" borderId="7" xfId="1" applyNumberFormat="1" applyFont="1" applyFill="1" applyBorder="1" applyAlignment="1"/>
    <xf numFmtId="169" fontId="20" fillId="0" borderId="7" xfId="1" applyNumberFormat="1" applyFont="1" applyFill="1" applyBorder="1" applyAlignment="1">
      <alignment horizontal="center"/>
    </xf>
    <xf numFmtId="166" fontId="17" fillId="0" borderId="0" xfId="1" applyNumberFormat="1" applyFont="1">
      <alignment vertical="center"/>
    </xf>
    <xf numFmtId="164" fontId="20" fillId="0" borderId="4" xfId="10" applyFont="1" applyBorder="1" applyAlignment="1">
      <alignment horizontal="left"/>
    </xf>
    <xf numFmtId="164" fontId="20" fillId="0" borderId="0" xfId="10" applyFont="1" applyBorder="1" applyAlignment="1">
      <alignment horizontal="left"/>
    </xf>
    <xf numFmtId="166" fontId="20" fillId="0" borderId="1" xfId="10" applyNumberFormat="1" applyFont="1" applyBorder="1" applyAlignment="1">
      <alignment horizontal="center" vertical="center"/>
    </xf>
    <xf numFmtId="0" fontId="20" fillId="0" borderId="0" xfId="2" applyFont="1" applyAlignment="1">
      <alignment horizontal="center" vertical="center"/>
    </xf>
    <xf numFmtId="166" fontId="20" fillId="0" borderId="0" xfId="10" applyNumberFormat="1" applyFont="1" applyBorder="1" applyAlignment="1">
      <alignment horizontal="center" vertical="center" wrapText="1"/>
    </xf>
    <xf numFmtId="0" fontId="20" fillId="0" borderId="0" xfId="2" applyFont="1" applyAlignment="1">
      <alignment horizontal="center" vertical="center" wrapText="1"/>
    </xf>
    <xf numFmtId="164" fontId="20" fillId="0" borderId="0" xfId="10" applyFont="1" applyBorder="1" applyAlignment="1">
      <alignment horizontal="center" vertical="center" wrapText="1"/>
    </xf>
    <xf numFmtId="166" fontId="20" fillId="0" borderId="0" xfId="10" applyNumberFormat="1" applyFont="1" applyBorder="1" applyAlignment="1">
      <alignment wrapText="1"/>
    </xf>
    <xf numFmtId="164" fontId="20" fillId="0" borderId="3" xfId="10" applyFont="1" applyBorder="1" applyAlignment="1">
      <alignment horizontal="center" wrapText="1"/>
    </xf>
    <xf numFmtId="0" fontId="20" fillId="0" borderId="0" xfId="2" applyFont="1" applyAlignment="1">
      <alignment wrapText="1"/>
    </xf>
    <xf numFmtId="166" fontId="20" fillId="0" borderId="7" xfId="10" applyNumberFormat="1" applyFont="1" applyBorder="1" applyAlignment="1">
      <alignment wrapText="1"/>
    </xf>
    <xf numFmtId="166" fontId="20" fillId="0" borderId="1" xfId="10" applyNumberFormat="1" applyFont="1" applyBorder="1" applyAlignment="1"/>
    <xf numFmtId="169" fontId="20" fillId="0" borderId="8" xfId="1" applyNumberFormat="1" applyFont="1" applyBorder="1" applyAlignment="1"/>
    <xf numFmtId="167" fontId="20" fillId="0" borderId="8" xfId="1" applyNumberFormat="1" applyFont="1" applyBorder="1" applyAlignment="1"/>
    <xf numFmtId="166" fontId="20" fillId="0" borderId="0" xfId="10" applyNumberFormat="1" applyFont="1" applyBorder="1" applyAlignment="1"/>
    <xf numFmtId="169" fontId="20" fillId="0" borderId="0" xfId="1" applyNumberFormat="1" applyFont="1" applyBorder="1" applyAlignment="1"/>
    <xf numFmtId="167" fontId="20" fillId="0" borderId="0" xfId="1" applyNumberFormat="1" applyFont="1" applyBorder="1" applyAlignment="1"/>
    <xf numFmtId="166" fontId="20" fillId="0" borderId="7" xfId="10" applyNumberFormat="1" applyFont="1" applyBorder="1" applyAlignment="1"/>
    <xf numFmtId="169" fontId="20" fillId="0" borderId="7" xfId="1" applyNumberFormat="1" applyFont="1" applyBorder="1" applyAlignment="1"/>
    <xf numFmtId="167" fontId="20" fillId="0" borderId="7" xfId="1" applyNumberFormat="1" applyFont="1" applyBorder="1" applyAlignment="1"/>
    <xf numFmtId="0" fontId="17" fillId="0" borderId="0" xfId="0" applyFont="1" applyAlignment="1"/>
    <xf numFmtId="0" fontId="17" fillId="0" borderId="1" xfId="0" applyFont="1" applyBorder="1" applyAlignment="1">
      <alignment horizontal="center" vertical="center" wrapText="1"/>
    </xf>
    <xf numFmtId="164" fontId="20" fillId="0" borderId="1" xfId="1" applyFont="1" applyFill="1" applyBorder="1" applyAlignment="1">
      <alignment horizontal="center" vertical="center" wrapText="1"/>
    </xf>
    <xf numFmtId="164" fontId="17" fillId="0" borderId="1" xfId="1" applyFont="1" applyFill="1" applyBorder="1" applyAlignment="1">
      <alignment horizontal="center" vertical="center" wrapText="1"/>
    </xf>
    <xf numFmtId="0" fontId="17" fillId="0" borderId="0" xfId="0" applyFont="1" applyAlignment="1">
      <alignment horizontal="center" wrapText="1"/>
    </xf>
    <xf numFmtId="164" fontId="20" fillId="0" borderId="3" xfId="1" applyFont="1" applyFill="1" applyBorder="1" applyAlignment="1">
      <alignment horizontal="center" vertical="center"/>
    </xf>
    <xf numFmtId="0" fontId="17" fillId="0" borderId="0" xfId="0" applyFont="1" applyAlignment="1">
      <alignment horizontal="center"/>
    </xf>
    <xf numFmtId="0" fontId="17" fillId="0" borderId="7" xfId="0" applyFont="1" applyBorder="1" applyAlignment="1">
      <alignment horizontal="center"/>
    </xf>
    <xf numFmtId="0" fontId="17" fillId="0" borderId="1" xfId="0" applyFont="1" applyBorder="1" applyAlignment="1"/>
    <xf numFmtId="167" fontId="20" fillId="0" borderId="8" xfId="1" applyNumberFormat="1" applyFont="1" applyFill="1" applyBorder="1" applyAlignment="1"/>
    <xf numFmtId="167" fontId="20" fillId="0" borderId="0" xfId="1" applyNumberFormat="1" applyFont="1" applyFill="1" applyBorder="1" applyAlignment="1"/>
    <xf numFmtId="0" fontId="17" fillId="0" borderId="7" xfId="0" applyFont="1" applyBorder="1" applyAlignment="1"/>
    <xf numFmtId="164" fontId="17" fillId="0" borderId="0" xfId="1" applyFont="1" applyFill="1" applyBorder="1" applyAlignment="1"/>
    <xf numFmtId="0" fontId="17" fillId="0" borderId="10" xfId="0" applyFont="1" applyBorder="1" applyAlignment="1"/>
    <xf numFmtId="164" fontId="20" fillId="0" borderId="9" xfId="1" applyFont="1" applyFill="1" applyBorder="1" applyAlignment="1"/>
    <xf numFmtId="164" fontId="20" fillId="0" borderId="7" xfId="1" applyFont="1" applyFill="1" applyBorder="1" applyAlignment="1">
      <alignment horizontal="center" vertical="center" wrapText="1"/>
    </xf>
    <xf numFmtId="0" fontId="17" fillId="0" borderId="0" xfId="0" applyFont="1" applyAlignment="1">
      <alignment wrapText="1"/>
    </xf>
    <xf numFmtId="164" fontId="20" fillId="0" borderId="3" xfId="1" applyFont="1" applyFill="1" applyBorder="1" applyAlignment="1">
      <alignment horizontal="center" wrapText="1"/>
    </xf>
    <xf numFmtId="0" fontId="17" fillId="0" borderId="8" xfId="0" applyFont="1" applyBorder="1" applyAlignment="1"/>
    <xf numFmtId="168" fontId="20" fillId="0" borderId="8" xfId="1" applyNumberFormat="1" applyFont="1" applyFill="1" applyBorder="1" applyAlignment="1"/>
    <xf numFmtId="169" fontId="20" fillId="0" borderId="8" xfId="1" applyNumberFormat="1" applyFont="1" applyFill="1" applyBorder="1" applyAlignment="1"/>
    <xf numFmtId="168" fontId="20" fillId="0" borderId="0" xfId="1" applyNumberFormat="1" applyFont="1" applyFill="1" applyBorder="1" applyAlignment="1"/>
    <xf numFmtId="170" fontId="20" fillId="0" borderId="0" xfId="1" applyNumberFormat="1" applyFont="1" applyFill="1" applyBorder="1" applyAlignment="1"/>
    <xf numFmtId="169" fontId="17" fillId="0" borderId="0" xfId="1" applyNumberFormat="1" applyFont="1" applyFill="1" applyAlignment="1"/>
    <xf numFmtId="164" fontId="20" fillId="0" borderId="7" xfId="10" applyFont="1" applyFill="1" applyBorder="1" applyAlignment="1"/>
    <xf numFmtId="164" fontId="20" fillId="0" borderId="0" xfId="1" applyFont="1" applyBorder="1" applyAlignment="1"/>
    <xf numFmtId="164" fontId="29" fillId="0" borderId="7" xfId="10" applyFont="1" applyFill="1" applyBorder="1" applyAlignment="1"/>
    <xf numFmtId="164" fontId="20" fillId="0" borderId="0" xfId="1" applyFont="1" applyAlignment="1"/>
    <xf numFmtId="164" fontId="20" fillId="0" borderId="1" xfId="10" applyFont="1" applyFill="1" applyBorder="1" applyAlignment="1">
      <alignment horizontal="center" vertical="center" wrapText="1"/>
    </xf>
    <xf numFmtId="164" fontId="20" fillId="0" borderId="0" xfId="10" applyFont="1" applyFill="1" applyBorder="1" applyAlignment="1">
      <alignment horizontal="center" vertical="center" wrapText="1"/>
    </xf>
    <xf numFmtId="164" fontId="20" fillId="0" borderId="3" xfId="1" applyFont="1" applyBorder="1" applyAlignment="1">
      <alignment horizontal="center" vertical="center" wrapText="1"/>
    </xf>
    <xf numFmtId="164" fontId="20" fillId="0" borderId="1" xfId="1" applyFont="1" applyBorder="1" applyAlignment="1">
      <alignment horizontal="center" vertical="center" wrapText="1"/>
    </xf>
    <xf numFmtId="164" fontId="20" fillId="0" borderId="3" xfId="10" applyFont="1" applyFill="1" applyBorder="1" applyAlignment="1">
      <alignment horizontal="center"/>
    </xf>
    <xf numFmtId="169" fontId="20" fillId="0" borderId="0" xfId="1" applyNumberFormat="1" applyFont="1" applyAlignment="1"/>
    <xf numFmtId="164" fontId="17" fillId="0" borderId="0" xfId="1" applyFont="1" applyFill="1" applyAlignment="1">
      <alignment horizontal="left"/>
    </xf>
    <xf numFmtId="164" fontId="17" fillId="0" borderId="0" xfId="1" applyFont="1" applyFill="1" applyAlignment="1"/>
    <xf numFmtId="164" fontId="17" fillId="0" borderId="3" xfId="1" applyFont="1" applyFill="1" applyBorder="1" applyAlignment="1">
      <alignment horizontal="center" vertical="center" wrapText="1"/>
    </xf>
    <xf numFmtId="164" fontId="17" fillId="0" borderId="0" xfId="1" applyFont="1" applyFill="1" applyAlignment="1">
      <alignment horizontal="center" vertical="center" wrapText="1"/>
    </xf>
    <xf numFmtId="164" fontId="17" fillId="0" borderId="0" xfId="1" applyFont="1" applyFill="1" applyBorder="1" applyAlignment="1">
      <alignment horizontal="right" wrapText="1"/>
    </xf>
    <xf numFmtId="164" fontId="17" fillId="0" borderId="3" xfId="1" applyFont="1" applyFill="1" applyBorder="1" applyAlignment="1">
      <alignment horizontal="center" wrapText="1"/>
    </xf>
    <xf numFmtId="164" fontId="17" fillId="0" borderId="0" xfId="1" applyFont="1" applyFill="1" applyAlignment="1">
      <alignment wrapText="1"/>
    </xf>
    <xf numFmtId="164" fontId="17" fillId="0" borderId="7" xfId="1" applyFont="1" applyFill="1" applyBorder="1" applyAlignment="1">
      <alignment horizontal="right" wrapText="1"/>
    </xf>
    <xf numFmtId="164" fontId="17" fillId="0" borderId="1" xfId="1" applyFont="1" applyFill="1" applyBorder="1" applyAlignment="1">
      <alignment horizontal="right"/>
    </xf>
    <xf numFmtId="164" fontId="17" fillId="0" borderId="0" xfId="1" applyFont="1" applyFill="1" applyBorder="1" applyAlignment="1">
      <alignment horizontal="right"/>
    </xf>
    <xf numFmtId="164" fontId="17" fillId="0" borderId="7" xfId="1" applyFont="1" applyFill="1" applyBorder="1" applyAlignment="1">
      <alignment horizontal="right"/>
    </xf>
    <xf numFmtId="169" fontId="17" fillId="0" borderId="7" xfId="1" applyNumberFormat="1" applyFont="1" applyFill="1" applyBorder="1" applyAlignment="1"/>
    <xf numFmtId="164" fontId="17" fillId="0" borderId="0" xfId="1" applyFont="1" applyFill="1" applyAlignment="1">
      <alignment horizontal="right"/>
    </xf>
    <xf numFmtId="0" fontId="20" fillId="0" borderId="0" xfId="6" applyFont="1"/>
    <xf numFmtId="0" fontId="20" fillId="0" borderId="6" xfId="6" applyFont="1" applyBorder="1" applyAlignment="1">
      <alignment horizontal="center" vertical="center"/>
    </xf>
    <xf numFmtId="0" fontId="20" fillId="0" borderId="0" xfId="6" applyFont="1" applyAlignment="1">
      <alignment horizontal="center" vertical="center" wrapText="1"/>
    </xf>
    <xf numFmtId="164" fontId="20" fillId="0" borderId="0" xfId="1" applyFont="1" applyFill="1" applyBorder="1" applyAlignment="1">
      <alignment horizontal="center" vertical="center"/>
    </xf>
    <xf numFmtId="164" fontId="20" fillId="0" borderId="0" xfId="1" applyFont="1" applyFill="1" applyBorder="1" applyAlignment="1">
      <alignment horizontal="center" vertical="center" wrapText="1"/>
    </xf>
    <xf numFmtId="164" fontId="20" fillId="0" borderId="5" xfId="1" applyFont="1" applyFill="1" applyBorder="1" applyAlignment="1">
      <alignment horizontal="center" vertical="center"/>
    </xf>
    <xf numFmtId="164" fontId="20" fillId="0" borderId="12" xfId="1" applyFont="1" applyFill="1" applyBorder="1" applyAlignment="1">
      <alignment horizontal="center"/>
    </xf>
    <xf numFmtId="0" fontId="20" fillId="0" borderId="5" xfId="6" applyFont="1" applyBorder="1" applyAlignment="1">
      <alignment horizontal="center" vertical="center" wrapText="1"/>
    </xf>
    <xf numFmtId="0" fontId="20" fillId="0" borderId="6" xfId="6" applyFont="1" applyBorder="1" applyAlignment="1">
      <alignment horizontal="center" vertical="center" wrapText="1"/>
    </xf>
    <xf numFmtId="169" fontId="20" fillId="0" borderId="6" xfId="1" applyNumberFormat="1" applyFont="1" applyFill="1" applyBorder="1" applyAlignment="1">
      <alignment horizontal="right" vertical="center" wrapText="1"/>
    </xf>
    <xf numFmtId="169" fontId="20" fillId="0" borderId="0" xfId="1" applyNumberFormat="1" applyFont="1" applyFill="1" applyAlignment="1"/>
    <xf numFmtId="169" fontId="20" fillId="0" borderId="0" xfId="1" applyNumberFormat="1" applyFont="1" applyFill="1" applyBorder="1" applyAlignment="1">
      <alignment horizontal="right" vertical="center" wrapText="1"/>
    </xf>
    <xf numFmtId="169" fontId="20" fillId="0" borderId="5" xfId="1" applyNumberFormat="1" applyFont="1" applyFill="1" applyBorder="1" applyAlignment="1">
      <alignment horizontal="right" vertical="center" wrapText="1"/>
    </xf>
    <xf numFmtId="0" fontId="20" fillId="0" borderId="0" xfId="6" applyFont="1" applyAlignment="1">
      <alignment vertical="center"/>
    </xf>
    <xf numFmtId="0" fontId="17" fillId="0" borderId="1" xfId="0" applyFont="1" applyBorder="1" applyAlignment="1">
      <alignment horizontal="center" vertical="center"/>
    </xf>
    <xf numFmtId="164" fontId="17" fillId="0" borderId="11" xfId="1" applyFont="1" applyFill="1" applyBorder="1" applyAlignment="1">
      <alignment horizontal="center" vertical="center"/>
    </xf>
    <xf numFmtId="168" fontId="17" fillId="0" borderId="1" xfId="1" applyNumberFormat="1" applyFont="1" applyFill="1" applyBorder="1" applyAlignment="1">
      <alignment horizontal="center" vertical="center" wrapText="1"/>
    </xf>
    <xf numFmtId="168" fontId="20" fillId="0" borderId="1" xfId="1" applyNumberFormat="1" applyFont="1" applyFill="1" applyBorder="1" applyAlignment="1">
      <alignment horizontal="center" vertical="center" wrapText="1"/>
    </xf>
    <xf numFmtId="164" fontId="17" fillId="0" borderId="11" xfId="1" applyFont="1" applyFill="1" applyBorder="1" applyAlignment="1">
      <alignment horizontal="center"/>
    </xf>
    <xf numFmtId="165" fontId="17" fillId="0" borderId="1" xfId="1" applyNumberFormat="1" applyFont="1" applyFill="1" applyBorder="1" applyAlignment="1"/>
    <xf numFmtId="172" fontId="17" fillId="0" borderId="1" xfId="1" applyNumberFormat="1" applyFont="1" applyFill="1" applyBorder="1" applyAlignment="1"/>
    <xf numFmtId="165" fontId="17" fillId="0" borderId="0" xfId="1" applyNumberFormat="1" applyFont="1" applyFill="1" applyBorder="1" applyAlignment="1"/>
    <xf numFmtId="172" fontId="17" fillId="0" borderId="0" xfId="1" applyNumberFormat="1" applyFont="1" applyFill="1" applyBorder="1" applyAlignment="1"/>
    <xf numFmtId="0" fontId="17" fillId="0" borderId="0" xfId="0" applyFont="1" applyAlignment="1">
      <alignment horizontal="right"/>
    </xf>
    <xf numFmtId="172" fontId="17" fillId="0" borderId="7" xfId="1" applyNumberFormat="1" applyFont="1" applyFill="1" applyBorder="1" applyAlignment="1"/>
    <xf numFmtId="169" fontId="17" fillId="0" borderId="1" xfId="1" applyNumberFormat="1" applyFont="1" applyFill="1" applyBorder="1" applyAlignment="1"/>
    <xf numFmtId="167" fontId="17" fillId="0" borderId="1" xfId="1" applyNumberFormat="1" applyFont="1" applyFill="1" applyBorder="1" applyAlignment="1"/>
    <xf numFmtId="167" fontId="17" fillId="0" borderId="0" xfId="1" applyNumberFormat="1" applyFont="1" applyFill="1" applyBorder="1" applyAlignment="1"/>
    <xf numFmtId="164" fontId="17" fillId="0" borderId="7" xfId="1" applyFont="1" applyBorder="1" applyAlignment="1">
      <alignment horizontal="center" vertical="center" wrapText="1"/>
    </xf>
    <xf numFmtId="0" fontId="17" fillId="0" borderId="7" xfId="0" applyFont="1" applyBorder="1" applyAlignment="1">
      <alignment horizontal="center" vertical="center" wrapText="1"/>
    </xf>
    <xf numFmtId="0" fontId="17" fillId="0" borderId="0" xfId="0" applyFont="1" applyAlignment="1">
      <alignment vertical="center" wrapText="1"/>
    </xf>
    <xf numFmtId="0" fontId="17" fillId="0" borderId="7" xfId="0" applyFont="1" applyBorder="1">
      <alignment vertical="center"/>
    </xf>
    <xf numFmtId="169" fontId="17" fillId="0" borderId="0" xfId="1" applyNumberFormat="1" applyFont="1">
      <alignment vertical="center"/>
    </xf>
    <xf numFmtId="164" fontId="17" fillId="0" borderId="7" xfId="1" applyFont="1" applyBorder="1">
      <alignment vertical="center"/>
    </xf>
    <xf numFmtId="164" fontId="20" fillId="0" borderId="0" xfId="1" applyFont="1" applyAlignment="1">
      <alignment horizontal="left"/>
    </xf>
    <xf numFmtId="164" fontId="17" fillId="0" borderId="6" xfId="1" applyFont="1" applyFill="1" applyBorder="1" applyAlignment="1">
      <alignment horizontal="center" vertical="center" wrapText="1"/>
    </xf>
    <xf numFmtId="169" fontId="17" fillId="0" borderId="12" xfId="1" applyNumberFormat="1" applyFont="1" applyFill="1" applyBorder="1" applyAlignment="1">
      <alignment horizontal="center" vertical="center" wrapText="1"/>
    </xf>
    <xf numFmtId="164" fontId="20" fillId="0" borderId="0" xfId="1" applyFont="1" applyAlignment="1">
      <alignment horizontal="center" vertical="center"/>
    </xf>
    <xf numFmtId="164" fontId="17" fillId="0" borderId="0" xfId="1" applyFont="1" applyFill="1" applyBorder="1" applyAlignment="1">
      <alignment horizontal="center" vertical="center" wrapText="1"/>
    </xf>
    <xf numFmtId="164" fontId="20" fillId="0" borderId="0" xfId="1" applyFont="1" applyAlignment="1">
      <alignment horizontal="center"/>
    </xf>
    <xf numFmtId="164" fontId="17" fillId="0" borderId="5" xfId="1" applyFont="1" applyFill="1" applyBorder="1" applyAlignment="1">
      <alignment horizontal="center" vertical="center" wrapText="1"/>
    </xf>
    <xf numFmtId="164" fontId="17" fillId="0" borderId="6" xfId="1" applyFont="1" applyFill="1" applyBorder="1" applyAlignment="1">
      <alignment horizontal="right" vertical="center" wrapText="1"/>
    </xf>
    <xf numFmtId="169" fontId="17" fillId="0" borderId="6" xfId="1" applyNumberFormat="1" applyFont="1" applyFill="1" applyBorder="1" applyAlignment="1">
      <alignment horizontal="center" vertical="center" wrapText="1"/>
    </xf>
    <xf numFmtId="164" fontId="20" fillId="0" borderId="0" xfId="1" applyFont="1" applyAlignment="1">
      <alignment wrapText="1"/>
    </xf>
    <xf numFmtId="164" fontId="17" fillId="0" borderId="0" xfId="1" applyFont="1" applyFill="1" applyBorder="1" applyAlignment="1">
      <alignment horizontal="right" vertical="center" wrapText="1"/>
    </xf>
    <xf numFmtId="169" fontId="17" fillId="0" borderId="0" xfId="1" applyNumberFormat="1" applyFont="1" applyFill="1" applyBorder="1" applyAlignment="1">
      <alignment horizontal="center" vertical="center" wrapText="1"/>
    </xf>
    <xf numFmtId="169" fontId="17" fillId="0" borderId="0" xfId="1" applyNumberFormat="1" applyFont="1" applyFill="1" applyBorder="1" applyAlignment="1">
      <alignment horizontal="right" vertical="center" wrapText="1"/>
    </xf>
    <xf numFmtId="166" fontId="17" fillId="0" borderId="5" xfId="1" applyNumberFormat="1" applyFont="1" applyFill="1" applyBorder="1" applyAlignment="1">
      <alignment horizontal="right" vertical="center" wrapText="1"/>
    </xf>
    <xf numFmtId="169" fontId="20" fillId="0" borderId="5" xfId="1" applyNumberFormat="1" applyFont="1" applyBorder="1" applyAlignment="1">
      <alignment horizontal="right" vertical="center" wrapText="1"/>
    </xf>
    <xf numFmtId="164" fontId="20" fillId="0" borderId="0" xfId="1" applyFont="1" applyAlignment="1">
      <alignment horizontal="right"/>
    </xf>
    <xf numFmtId="164" fontId="20" fillId="0" borderId="7" xfId="10" applyFont="1" applyBorder="1" applyAlignment="1"/>
    <xf numFmtId="0" fontId="20" fillId="0" borderId="8" xfId="2" applyFont="1" applyBorder="1" applyAlignment="1">
      <alignment horizontal="center" vertical="center"/>
    </xf>
    <xf numFmtId="164" fontId="20" fillId="0" borderId="8" xfId="10" applyFont="1" applyFill="1" applyBorder="1" applyAlignment="1">
      <alignment horizontal="center" vertical="center" wrapText="1"/>
    </xf>
    <xf numFmtId="0" fontId="20" fillId="0" borderId="0" xfId="2" applyFont="1" applyAlignment="1">
      <alignment horizontal="center"/>
    </xf>
    <xf numFmtId="164" fontId="20" fillId="0" borderId="11" xfId="10" applyFont="1" applyFill="1" applyBorder="1" applyAlignment="1">
      <alignment horizontal="center"/>
    </xf>
    <xf numFmtId="0" fontId="20" fillId="0" borderId="8" xfId="2" applyFont="1" applyBorder="1"/>
    <xf numFmtId="165" fontId="20" fillId="0" borderId="0" xfId="2" applyNumberFormat="1" applyFont="1"/>
    <xf numFmtId="164" fontId="20" fillId="0" borderId="0" xfId="10" applyFont="1" applyBorder="1" applyAlignment="1"/>
    <xf numFmtId="0" fontId="17" fillId="0" borderId="8"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7" xfId="0" applyFont="1" applyBorder="1" applyAlignment="1">
      <alignment vertical="center" wrapText="1"/>
    </xf>
    <xf numFmtId="0" fontId="17" fillId="0" borderId="8" xfId="0" applyFont="1" applyBorder="1">
      <alignment vertical="center"/>
    </xf>
    <xf numFmtId="165" fontId="17" fillId="0" borderId="8" xfId="1" applyNumberFormat="1" applyFont="1" applyBorder="1">
      <alignment vertical="center"/>
    </xf>
    <xf numFmtId="172" fontId="17" fillId="0" borderId="8" xfId="1" applyNumberFormat="1" applyFont="1" applyBorder="1">
      <alignment vertical="center"/>
    </xf>
    <xf numFmtId="171" fontId="17" fillId="0" borderId="8" xfId="1" applyNumberFormat="1" applyFont="1" applyBorder="1">
      <alignment vertical="center"/>
    </xf>
    <xf numFmtId="165" fontId="17" fillId="0" borderId="0" xfId="1" applyNumberFormat="1" applyFont="1" applyBorder="1">
      <alignment vertical="center"/>
    </xf>
    <xf numFmtId="172" fontId="17" fillId="0" borderId="0" xfId="1" applyNumberFormat="1" applyFont="1" applyBorder="1">
      <alignment vertical="center"/>
    </xf>
    <xf numFmtId="172" fontId="17" fillId="0" borderId="7" xfId="1" applyNumberFormat="1" applyFont="1" applyBorder="1">
      <alignment vertical="center"/>
    </xf>
    <xf numFmtId="165" fontId="17" fillId="0" borderId="7" xfId="1" applyNumberFormat="1" applyFont="1" applyBorder="1">
      <alignment vertical="center"/>
    </xf>
    <xf numFmtId="0" fontId="17" fillId="0" borderId="8" xfId="0" applyFont="1" applyBorder="1" applyAlignment="1">
      <alignment horizontal="center" vertical="center"/>
    </xf>
    <xf numFmtId="164" fontId="17" fillId="0" borderId="0" xfId="1" applyFont="1" applyBorder="1" applyAlignment="1">
      <alignment horizontal="center" vertical="center" wrapText="1"/>
    </xf>
    <xf numFmtId="167" fontId="17" fillId="0" borderId="8" xfId="1" applyNumberFormat="1" applyFont="1" applyBorder="1">
      <alignment vertical="center"/>
    </xf>
    <xf numFmtId="169" fontId="17" fillId="0" borderId="8" xfId="1" applyNumberFormat="1" applyFont="1" applyBorder="1">
      <alignment vertical="center"/>
    </xf>
    <xf numFmtId="168" fontId="17" fillId="0" borderId="8" xfId="1" applyNumberFormat="1" applyFont="1" applyBorder="1">
      <alignment vertical="center"/>
    </xf>
    <xf numFmtId="167" fontId="17" fillId="0" borderId="0" xfId="1" applyNumberFormat="1" applyFont="1" applyBorder="1">
      <alignment vertical="center"/>
    </xf>
    <xf numFmtId="169" fontId="17" fillId="0" borderId="7" xfId="1" applyNumberFormat="1" applyFont="1" applyBorder="1">
      <alignment vertical="center"/>
    </xf>
    <xf numFmtId="166" fontId="20" fillId="0" borderId="0" xfId="1" applyNumberFormat="1" applyFont="1" applyFill="1" applyAlignment="1"/>
    <xf numFmtId="164" fontId="30" fillId="0" borderId="0" xfId="1" applyFont="1" applyFill="1" applyAlignment="1"/>
    <xf numFmtId="166" fontId="17" fillId="0" borderId="8" xfId="1" applyNumberFormat="1" applyFont="1" applyFill="1" applyBorder="1" applyAlignment="1">
      <alignment horizontal="center" vertical="center" wrapText="1"/>
    </xf>
    <xf numFmtId="166" fontId="17" fillId="0" borderId="0" xfId="1" applyNumberFormat="1" applyFont="1" applyFill="1" applyBorder="1" applyAlignment="1">
      <alignment horizontal="center" vertical="center" wrapText="1"/>
    </xf>
    <xf numFmtId="166" fontId="17" fillId="0" borderId="0" xfId="1" applyNumberFormat="1" applyFont="1" applyFill="1" applyBorder="1" applyAlignment="1"/>
    <xf numFmtId="166" fontId="17" fillId="0" borderId="7" xfId="1" applyNumberFormat="1" applyFont="1" applyFill="1" applyBorder="1" applyAlignment="1"/>
    <xf numFmtId="166" fontId="17" fillId="0" borderId="8" xfId="1" applyNumberFormat="1" applyFont="1" applyFill="1" applyBorder="1" applyAlignment="1"/>
    <xf numFmtId="167" fontId="17" fillId="0" borderId="8" xfId="1" applyNumberFormat="1" applyFont="1" applyFill="1" applyBorder="1" applyAlignment="1"/>
    <xf numFmtId="169" fontId="17" fillId="0" borderId="8" xfId="1" applyNumberFormat="1" applyFont="1" applyFill="1" applyBorder="1" applyAlignment="1"/>
    <xf numFmtId="168" fontId="17" fillId="0" borderId="0" xfId="1" applyNumberFormat="1" applyFont="1" applyFill="1" applyBorder="1" applyAlignment="1"/>
    <xf numFmtId="167" fontId="17" fillId="0" borderId="7" xfId="1" applyNumberFormat="1" applyFont="1" applyFill="1" applyBorder="1" applyAlignment="1"/>
    <xf numFmtId="167" fontId="17" fillId="0" borderId="8" xfId="1" applyNumberFormat="1" applyFont="1" applyFill="1" applyBorder="1" applyAlignment="1">
      <alignment horizontal="center"/>
    </xf>
    <xf numFmtId="168" fontId="17" fillId="0" borderId="8" xfId="1" applyNumberFormat="1" applyFont="1" applyFill="1" applyBorder="1" applyAlignment="1">
      <alignment horizontal="center"/>
    </xf>
    <xf numFmtId="169" fontId="17" fillId="0" borderId="8" xfId="1" applyNumberFormat="1" applyFont="1" applyFill="1" applyBorder="1" applyAlignment="1">
      <alignment horizontal="center"/>
    </xf>
    <xf numFmtId="167" fontId="17" fillId="0" borderId="0" xfId="1" applyNumberFormat="1" applyFont="1" applyFill="1" applyBorder="1" applyAlignment="1">
      <alignment horizontal="center"/>
    </xf>
    <xf numFmtId="168" fontId="17" fillId="0" borderId="0" xfId="1" applyNumberFormat="1" applyFont="1" applyFill="1" applyBorder="1" applyAlignment="1">
      <alignment horizontal="center"/>
    </xf>
    <xf numFmtId="169" fontId="17" fillId="0" borderId="0" xfId="1" applyNumberFormat="1" applyFont="1" applyFill="1" applyBorder="1" applyAlignment="1">
      <alignment horizontal="center"/>
    </xf>
    <xf numFmtId="170" fontId="17" fillId="0" borderId="0" xfId="1" applyNumberFormat="1" applyFont="1" applyFill="1" applyBorder="1" applyAlignment="1">
      <alignment horizontal="center"/>
    </xf>
    <xf numFmtId="164" fontId="17" fillId="0" borderId="0" xfId="1" applyFont="1" applyAlignment="1"/>
    <xf numFmtId="169" fontId="17" fillId="0" borderId="7" xfId="1" applyNumberFormat="1" applyFont="1" applyFill="1" applyBorder="1" applyAlignment="1">
      <alignment horizontal="center"/>
    </xf>
    <xf numFmtId="167" fontId="17" fillId="0" borderId="7" xfId="1" applyNumberFormat="1" applyFont="1" applyFill="1" applyBorder="1" applyAlignment="1">
      <alignment horizontal="center"/>
    </xf>
    <xf numFmtId="166" fontId="17" fillId="0" borderId="0" xfId="1" applyNumberFormat="1" applyFont="1" applyFill="1" applyAlignment="1"/>
    <xf numFmtId="0" fontId="17" fillId="0" borderId="11" xfId="0" applyFont="1" applyBorder="1" applyAlignment="1">
      <alignment horizontal="center"/>
    </xf>
    <xf numFmtId="169" fontId="17" fillId="0" borderId="0" xfId="1" applyNumberFormat="1" applyFont="1" applyFill="1" applyAlignment="1">
      <alignment horizontal="center"/>
    </xf>
    <xf numFmtId="170" fontId="17" fillId="0" borderId="8" xfId="1" applyNumberFormat="1" applyFont="1" applyFill="1" applyBorder="1" applyAlignment="1"/>
    <xf numFmtId="165" fontId="17" fillId="0" borderId="0" xfId="0" applyNumberFormat="1" applyFont="1" applyAlignment="1"/>
    <xf numFmtId="169" fontId="20" fillId="0" borderId="13" xfId="1" applyNumberFormat="1" applyFont="1" applyFill="1" applyBorder="1" applyAlignment="1">
      <alignment horizontal="right"/>
    </xf>
    <xf numFmtId="164" fontId="17" fillId="0" borderId="7" xfId="1" applyFont="1" applyFill="1" applyBorder="1" applyAlignment="1"/>
    <xf numFmtId="169" fontId="20" fillId="0" borderId="14" xfId="1" applyNumberFormat="1" applyFont="1" applyFill="1" applyBorder="1" applyAlignment="1">
      <alignment horizontal="right"/>
    </xf>
    <xf numFmtId="0" fontId="17" fillId="0" borderId="8" xfId="0" applyFont="1" applyBorder="1" applyAlignment="1">
      <alignment vertical="center" wrapText="1"/>
    </xf>
    <xf numFmtId="164" fontId="17" fillId="0" borderId="0" xfId="1" applyFont="1" applyBorder="1" applyAlignment="1">
      <alignment vertical="center" wrapText="1"/>
    </xf>
    <xf numFmtId="164" fontId="17" fillId="0" borderId="0" xfId="1" applyFont="1" applyFill="1" applyBorder="1" applyAlignment="1">
      <alignment vertical="center"/>
    </xf>
    <xf numFmtId="164" fontId="17" fillId="0" borderId="8" xfId="1" applyFont="1" applyBorder="1">
      <alignment vertical="center"/>
    </xf>
    <xf numFmtId="167" fontId="17" fillId="0" borderId="7" xfId="1" applyNumberFormat="1" applyFont="1" applyBorder="1">
      <alignment vertical="center"/>
    </xf>
    <xf numFmtId="169" fontId="17" fillId="0" borderId="11" xfId="1" applyNumberFormat="1" applyFont="1" applyBorder="1" applyAlignment="1">
      <alignment horizontal="center" vertical="center" wrapText="1"/>
    </xf>
    <xf numFmtId="169" fontId="17" fillId="0" borderId="7" xfId="1" applyNumberFormat="1" applyFont="1" applyBorder="1" applyAlignment="1">
      <alignment horizontal="center" vertical="center" wrapText="1"/>
    </xf>
    <xf numFmtId="169" fontId="17" fillId="0" borderId="8" xfId="1" applyNumberFormat="1" applyFont="1" applyBorder="1" applyAlignment="1">
      <alignment horizontal="center" vertical="center" wrapText="1"/>
    </xf>
    <xf numFmtId="164" fontId="17" fillId="0" borderId="8" xfId="1" applyFont="1" applyBorder="1" applyAlignment="1">
      <alignment horizontal="center" vertical="center" wrapText="1"/>
    </xf>
    <xf numFmtId="167" fontId="20" fillId="0" borderId="0" xfId="1" applyNumberFormat="1" applyFont="1" applyFill="1" applyBorder="1" applyAlignment="1">
      <alignment horizontal="right"/>
    </xf>
    <xf numFmtId="169" fontId="17" fillId="0" borderId="0" xfId="1" applyNumberFormat="1" applyFont="1" applyBorder="1" applyAlignment="1">
      <alignment vertical="center" wrapText="1"/>
    </xf>
    <xf numFmtId="169" fontId="17" fillId="0" borderId="0" xfId="1" applyNumberFormat="1" applyFont="1" applyBorder="1" applyAlignment="1">
      <alignment horizontal="center" vertical="center" wrapText="1"/>
    </xf>
    <xf numFmtId="169" fontId="17" fillId="0" borderId="0" xfId="1" applyNumberFormat="1" applyFont="1" applyFill="1" applyBorder="1" applyAlignment="1">
      <alignment vertical="center" wrapText="1"/>
    </xf>
    <xf numFmtId="167" fontId="17" fillId="0" borderId="0" xfId="1" applyNumberFormat="1" applyFont="1" applyBorder="1" applyAlignment="1">
      <alignment vertical="center" wrapText="1"/>
    </xf>
    <xf numFmtId="167" fontId="20" fillId="0" borderId="7" xfId="1" applyNumberFormat="1" applyFont="1" applyFill="1" applyBorder="1" applyAlignment="1">
      <alignment horizontal="right"/>
    </xf>
    <xf numFmtId="167" fontId="17" fillId="0" borderId="7" xfId="1" applyNumberFormat="1" applyFont="1" applyBorder="1" applyAlignment="1">
      <alignment vertical="center" wrapText="1"/>
    </xf>
    <xf numFmtId="0" fontId="31" fillId="0" borderId="0" xfId="9" applyFont="1">
      <alignment vertical="center"/>
    </xf>
    <xf numFmtId="164" fontId="17" fillId="0" borderId="0" xfId="8" applyFont="1">
      <alignment vertical="center"/>
    </xf>
    <xf numFmtId="0" fontId="31" fillId="0" borderId="8" xfId="9" applyFont="1" applyBorder="1" applyAlignment="1">
      <alignment vertical="center" wrapText="1"/>
    </xf>
    <xf numFmtId="0" fontId="31" fillId="0" borderId="0" xfId="9" applyFont="1" applyAlignment="1">
      <alignment vertical="center" wrapText="1"/>
    </xf>
    <xf numFmtId="164" fontId="17" fillId="0" borderId="7" xfId="8" applyFont="1" applyBorder="1" applyAlignment="1">
      <alignment vertical="center" wrapText="1"/>
    </xf>
    <xf numFmtId="164" fontId="17" fillId="0" borderId="7" xfId="8" applyFont="1" applyFill="1" applyBorder="1" applyAlignment="1">
      <alignment vertical="center" wrapText="1"/>
    </xf>
    <xf numFmtId="164" fontId="17" fillId="0" borderId="7" xfId="8" applyFont="1" applyBorder="1" applyAlignment="1">
      <alignment horizontal="center" vertical="center" wrapText="1"/>
    </xf>
    <xf numFmtId="0" fontId="31" fillId="0" borderId="0" xfId="9" applyFont="1" applyAlignment="1">
      <alignment horizontal="center" vertical="center" wrapText="1"/>
    </xf>
    <xf numFmtId="0" fontId="31" fillId="0" borderId="7" xfId="9" applyFont="1" applyBorder="1" applyAlignment="1">
      <alignment vertical="center" wrapText="1"/>
    </xf>
    <xf numFmtId="0" fontId="31" fillId="0" borderId="11" xfId="9" applyFont="1" applyBorder="1" applyAlignment="1">
      <alignment horizontal="center" vertical="center" wrapText="1"/>
    </xf>
    <xf numFmtId="0" fontId="31" fillId="0" borderId="8" xfId="9" applyFont="1" applyBorder="1">
      <alignment vertical="center"/>
    </xf>
    <xf numFmtId="164" fontId="17" fillId="0" borderId="0" xfId="8" applyFont="1" applyBorder="1">
      <alignment vertical="center"/>
    </xf>
    <xf numFmtId="0" fontId="31" fillId="0" borderId="7" xfId="9" applyFont="1" applyBorder="1">
      <alignment vertical="center"/>
    </xf>
    <xf numFmtId="164" fontId="17" fillId="0" borderId="7" xfId="8" applyFont="1" applyBorder="1">
      <alignment vertical="center"/>
    </xf>
    <xf numFmtId="0" fontId="31" fillId="0" borderId="0" xfId="9" applyFont="1" applyAlignment="1">
      <alignment horizontal="center" vertical="center"/>
    </xf>
    <xf numFmtId="164" fontId="17" fillId="0" borderId="11" xfId="8" applyFont="1" applyBorder="1" applyAlignment="1">
      <alignment horizontal="center" vertical="center"/>
    </xf>
    <xf numFmtId="164" fontId="17" fillId="0" borderId="8" xfId="8" applyFont="1" applyBorder="1">
      <alignment vertical="center"/>
    </xf>
    <xf numFmtId="164" fontId="17" fillId="0" borderId="0" xfId="1" applyFont="1" applyBorder="1" applyAlignment="1">
      <alignment horizontal="center" vertical="center"/>
    </xf>
    <xf numFmtId="169" fontId="17" fillId="0" borderId="7" xfId="1" applyNumberFormat="1" applyFont="1" applyFill="1" applyBorder="1" applyAlignment="1">
      <alignment horizontal="center" vertical="center" wrapText="1"/>
    </xf>
    <xf numFmtId="169" fontId="17" fillId="0" borderId="11" xfId="1" applyNumberFormat="1" applyFont="1" applyFill="1" applyBorder="1" applyAlignment="1">
      <alignment horizontal="center" vertical="center" wrapText="1"/>
    </xf>
    <xf numFmtId="169" fontId="17" fillId="0" borderId="8" xfId="1" applyNumberFormat="1" applyFont="1" applyFill="1" applyBorder="1" applyAlignment="1">
      <alignment vertical="center" wrapText="1"/>
    </xf>
    <xf numFmtId="169" fontId="17" fillId="0" borderId="8" xfId="1" applyNumberFormat="1" applyFont="1" applyFill="1" applyBorder="1">
      <alignment vertical="center"/>
    </xf>
    <xf numFmtId="167" fontId="17" fillId="0" borderId="7" xfId="1" applyNumberFormat="1" applyFont="1" applyFill="1" applyBorder="1">
      <alignment vertical="center"/>
    </xf>
    <xf numFmtId="0" fontId="20" fillId="0" borderId="8" xfId="2" applyFont="1" applyBorder="1" applyAlignment="1">
      <alignment vertical="center"/>
    </xf>
    <xf numFmtId="0" fontId="20" fillId="0" borderId="0" xfId="2" applyFont="1" applyAlignment="1">
      <alignment vertical="center"/>
    </xf>
    <xf numFmtId="164" fontId="20" fillId="0" borderId="11" xfId="1" applyFont="1" applyFill="1" applyBorder="1" applyAlignment="1">
      <alignment horizontal="center"/>
    </xf>
    <xf numFmtId="0" fontId="20" fillId="0" borderId="7" xfId="2" applyFont="1" applyBorder="1" applyAlignment="1">
      <alignment horizontal="center"/>
    </xf>
    <xf numFmtId="164" fontId="20" fillId="0" borderId="8" xfId="1" applyFont="1" applyFill="1" applyBorder="1" applyAlignment="1"/>
    <xf numFmtId="164" fontId="20" fillId="0" borderId="7" xfId="1" applyFont="1" applyFill="1" applyBorder="1" applyAlignment="1"/>
    <xf numFmtId="164" fontId="17" fillId="0" borderId="7" xfId="1" applyFont="1" applyBorder="1" applyAlignment="1">
      <alignment vertical="center" wrapText="1"/>
    </xf>
    <xf numFmtId="164" fontId="17" fillId="0" borderId="8" xfId="0" applyNumberFormat="1" applyFont="1" applyBorder="1">
      <alignment vertical="center"/>
    </xf>
    <xf numFmtId="164" fontId="17" fillId="0" borderId="0" xfId="0" applyNumberFormat="1" applyFont="1">
      <alignment vertical="center"/>
    </xf>
    <xf numFmtId="164" fontId="17" fillId="0" borderId="7" xfId="0" applyNumberFormat="1" applyFont="1" applyBorder="1">
      <alignment vertical="center"/>
    </xf>
    <xf numFmtId="0" fontId="17" fillId="0" borderId="8" xfId="0" applyFont="1" applyBorder="1" applyAlignment="1">
      <alignment horizontal="right" vertical="center" wrapText="1"/>
    </xf>
    <xf numFmtId="0" fontId="17" fillId="0" borderId="0" xfId="0" applyFont="1" applyAlignment="1">
      <alignment horizontal="right" vertical="center"/>
    </xf>
    <xf numFmtId="0" fontId="17" fillId="0" borderId="8" xfId="0" applyFont="1" applyBorder="1" applyAlignment="1">
      <alignment horizontal="right" vertical="center"/>
    </xf>
    <xf numFmtId="0" fontId="32" fillId="0" borderId="0" xfId="0" applyFont="1">
      <alignment vertical="center"/>
    </xf>
    <xf numFmtId="0" fontId="17" fillId="0" borderId="7" xfId="0" applyFont="1" applyBorder="1" applyAlignment="1">
      <alignment horizontal="right" vertical="center"/>
    </xf>
    <xf numFmtId="164" fontId="17" fillId="0" borderId="0" xfId="1" applyFont="1" applyAlignment="1">
      <alignment horizontal="center" vertical="center"/>
    </xf>
    <xf numFmtId="0" fontId="17" fillId="0" borderId="8" xfId="0" applyFont="1" applyBorder="1" applyAlignment="1">
      <alignment horizontal="left" vertical="center" wrapText="1"/>
    </xf>
    <xf numFmtId="0" fontId="17" fillId="0" borderId="0" xfId="0" applyFont="1" applyAlignment="1">
      <alignment horizontal="left" vertical="center" wrapText="1"/>
    </xf>
    <xf numFmtId="164" fontId="18" fillId="0" borderId="7" xfId="1" applyFont="1" applyBorder="1" applyAlignment="1">
      <alignment horizontal="center" vertical="center" wrapText="1"/>
    </xf>
    <xf numFmtId="0" fontId="17" fillId="0" borderId="8" xfId="0" applyFont="1" applyBorder="1" applyAlignment="1">
      <alignment horizontal="left" vertical="center"/>
    </xf>
    <xf numFmtId="0" fontId="17" fillId="0" borderId="7" xfId="0" applyFont="1" applyBorder="1" applyAlignment="1">
      <alignment horizontal="left" vertical="center"/>
    </xf>
    <xf numFmtId="164" fontId="17" fillId="0" borderId="0" xfId="1" applyFont="1" applyAlignment="1">
      <alignment vertical="center" wrapText="1"/>
    </xf>
    <xf numFmtId="0" fontId="17" fillId="0" borderId="1" xfId="0" applyFont="1" applyBorder="1">
      <alignment vertical="center"/>
    </xf>
    <xf numFmtId="169" fontId="17" fillId="0" borderId="1" xfId="1" applyNumberFormat="1" applyFont="1" applyFill="1" applyBorder="1" applyAlignment="1">
      <alignment horizontal="center" vertical="center"/>
    </xf>
    <xf numFmtId="169" fontId="17" fillId="0" borderId="0" xfId="1" applyNumberFormat="1" applyFont="1" applyFill="1" applyBorder="1" applyAlignment="1">
      <alignment horizontal="center" vertical="center"/>
    </xf>
    <xf numFmtId="165" fontId="17" fillId="0" borderId="0" xfId="0" applyNumberFormat="1" applyFont="1">
      <alignment vertical="center"/>
    </xf>
    <xf numFmtId="0" fontId="34" fillId="0" borderId="0" xfId="0" applyFont="1">
      <alignment vertical="center"/>
    </xf>
    <xf numFmtId="0" fontId="17" fillId="0" borderId="11" xfId="0" applyFont="1" applyBorder="1" applyAlignment="1">
      <alignment horizontal="center" vertical="center"/>
    </xf>
    <xf numFmtId="9" fontId="20" fillId="0" borderId="0" xfId="24" applyFont="1" applyAlignment="1">
      <alignment wrapText="1"/>
    </xf>
    <xf numFmtId="169" fontId="30" fillId="0" borderId="0" xfId="1" applyNumberFormat="1" applyFont="1" applyFill="1" applyBorder="1" applyAlignment="1">
      <alignment horizontal="left"/>
    </xf>
    <xf numFmtId="0" fontId="30" fillId="0" borderId="0" xfId="2" applyFont="1"/>
    <xf numFmtId="164" fontId="30" fillId="0" borderId="0" xfId="1" applyFont="1" applyFill="1" applyBorder="1" applyAlignment="1"/>
    <xf numFmtId="0" fontId="30" fillId="0" borderId="0" xfId="0" applyFont="1">
      <alignment vertical="center"/>
    </xf>
    <xf numFmtId="0" fontId="20" fillId="0" borderId="0" xfId="0" applyFont="1">
      <alignment vertical="center"/>
    </xf>
    <xf numFmtId="0" fontId="35" fillId="0" borderId="0" xfId="0" applyFont="1" applyAlignment="1">
      <alignment horizontal="left" vertical="center"/>
    </xf>
    <xf numFmtId="0" fontId="35" fillId="0" borderId="0" xfId="0" applyFont="1">
      <alignment vertical="center"/>
    </xf>
    <xf numFmtId="166" fontId="17" fillId="0" borderId="0" xfId="1" applyNumberFormat="1" applyFont="1" applyAlignment="1">
      <alignment vertical="center"/>
    </xf>
    <xf numFmtId="164" fontId="20" fillId="0" borderId="0" xfId="1" applyFont="1" applyFill="1">
      <alignment vertical="center"/>
    </xf>
    <xf numFmtId="0" fontId="20" fillId="0" borderId="0" xfId="1" applyNumberFormat="1" applyFont="1">
      <alignment vertical="center"/>
    </xf>
    <xf numFmtId="0" fontId="17" fillId="0" borderId="0" xfId="1" applyNumberFormat="1" applyFont="1" applyBorder="1" applyAlignment="1">
      <alignment vertical="center"/>
    </xf>
    <xf numFmtId="0" fontId="17" fillId="0" borderId="0" xfId="1" applyNumberFormat="1" applyFont="1">
      <alignment vertical="center"/>
    </xf>
    <xf numFmtId="0" fontId="20" fillId="0" borderId="0" xfId="1" applyNumberFormat="1" applyFont="1" applyFill="1" applyAlignment="1"/>
    <xf numFmtId="0" fontId="34" fillId="0" borderId="0" xfId="0" applyFont="1" applyAlignment="1"/>
    <xf numFmtId="0" fontId="17" fillId="0" borderId="0" xfId="2" applyFont="1" applyAlignment="1">
      <alignment horizontal="center" vertical="center" wrapText="1"/>
    </xf>
    <xf numFmtId="0" fontId="36" fillId="0" borderId="0" xfId="0" applyFont="1">
      <alignment vertical="center"/>
    </xf>
    <xf numFmtId="164" fontId="36" fillId="0" borderId="0" xfId="1" applyFont="1" applyBorder="1">
      <alignment vertical="center"/>
    </xf>
    <xf numFmtId="169" fontId="17" fillId="0" borderId="3" xfId="1" applyNumberFormat="1" applyFont="1" applyBorder="1" applyAlignment="1">
      <alignment horizontal="center" vertical="center"/>
    </xf>
    <xf numFmtId="169" fontId="20" fillId="0" borderId="1" xfId="1" applyNumberFormat="1" applyFont="1" applyFill="1" applyBorder="1" applyAlignment="1">
      <alignment horizontal="center" vertical="center" wrapText="1"/>
    </xf>
    <xf numFmtId="169" fontId="20" fillId="0" borderId="7" xfId="1" applyNumberFormat="1" applyFont="1" applyFill="1" applyBorder="1" applyAlignment="1">
      <alignment horizontal="center" vertical="center" wrapText="1"/>
    </xf>
    <xf numFmtId="169" fontId="17" fillId="0" borderId="1" xfId="1" applyNumberFormat="1" applyFont="1" applyFill="1" applyBorder="1" applyAlignment="1">
      <alignment horizontal="center" vertical="center" wrapText="1"/>
    </xf>
    <xf numFmtId="169" fontId="17" fillId="0" borderId="7" xfId="1" applyNumberFormat="1" applyFont="1" applyFill="1" applyBorder="1" applyAlignment="1">
      <alignment horizontal="center" vertical="center" wrapText="1"/>
    </xf>
    <xf numFmtId="169" fontId="20" fillId="0" borderId="3" xfId="1" applyNumberFormat="1" applyFont="1" applyFill="1" applyBorder="1" applyAlignment="1">
      <alignment horizontal="center"/>
    </xf>
    <xf numFmtId="169" fontId="20" fillId="0" borderId="3" xfId="1" applyNumberFormat="1" applyFont="1" applyFill="1" applyBorder="1" applyAlignment="1">
      <alignment horizontal="center" vertical="center"/>
    </xf>
    <xf numFmtId="169" fontId="20" fillId="0" borderId="1" xfId="1" applyNumberFormat="1" applyFont="1" applyFill="1" applyBorder="1" applyAlignment="1">
      <alignment horizontal="center" vertical="center"/>
    </xf>
    <xf numFmtId="169" fontId="20" fillId="0" borderId="7" xfId="1" applyNumberFormat="1" applyFont="1" applyFill="1" applyBorder="1" applyAlignment="1">
      <alignment horizontal="center" vertical="center"/>
    </xf>
    <xf numFmtId="0" fontId="17" fillId="0" borderId="1" xfId="0" applyFont="1" applyBorder="1" applyAlignment="1">
      <alignment horizontal="center" vertical="center"/>
    </xf>
    <xf numFmtId="0" fontId="17" fillId="0" borderId="0" xfId="0" applyFont="1" applyAlignment="1">
      <alignment horizontal="center" vertical="center"/>
    </xf>
    <xf numFmtId="0" fontId="17" fillId="0" borderId="7" xfId="0" applyFont="1" applyBorder="1" applyAlignment="1">
      <alignment horizontal="center" vertical="center"/>
    </xf>
    <xf numFmtId="164" fontId="17" fillId="0" borderId="11" xfId="1" applyFont="1" applyFill="1" applyBorder="1" applyAlignment="1">
      <alignment horizontal="center" vertical="center"/>
    </xf>
    <xf numFmtId="164" fontId="17" fillId="0" borderId="11" xfId="1" applyFont="1" applyFill="1" applyBorder="1" applyAlignment="1">
      <alignment horizontal="center" vertical="center" wrapText="1"/>
    </xf>
    <xf numFmtId="164" fontId="17" fillId="0" borderId="0" xfId="1" applyFont="1" applyFill="1" applyBorder="1" applyAlignment="1">
      <alignment horizontal="center" vertical="center"/>
    </xf>
    <xf numFmtId="164" fontId="17" fillId="0" borderId="7" xfId="1" applyFont="1" applyFill="1" applyBorder="1" applyAlignment="1">
      <alignment horizontal="center" vertical="center"/>
    </xf>
    <xf numFmtId="164" fontId="17" fillId="0" borderId="7" xfId="1" applyFont="1" applyFill="1" applyBorder="1" applyAlignment="1">
      <alignment horizontal="center" vertical="center" wrapText="1"/>
    </xf>
    <xf numFmtId="164" fontId="17" fillId="0" borderId="0" xfId="1" applyFont="1" applyFill="1" applyBorder="1" applyAlignment="1">
      <alignment horizontal="center" vertical="center" wrapText="1"/>
    </xf>
    <xf numFmtId="164" fontId="17" fillId="0" borderId="1" xfId="1" applyFont="1" applyFill="1" applyBorder="1" applyAlignment="1">
      <alignment horizontal="center" vertical="center" wrapText="1"/>
    </xf>
    <xf numFmtId="164" fontId="17" fillId="0" borderId="1" xfId="1" applyFont="1" applyFill="1" applyBorder="1" applyAlignment="1">
      <alignment horizontal="center" vertical="center"/>
    </xf>
    <xf numFmtId="169" fontId="20" fillId="0" borderId="11" xfId="1" applyNumberFormat="1" applyFont="1" applyFill="1" applyBorder="1" applyAlignment="1">
      <alignment horizontal="center" vertical="center"/>
    </xf>
    <xf numFmtId="169" fontId="17" fillId="0" borderId="11" xfId="1" applyNumberFormat="1" applyFont="1" applyFill="1" applyBorder="1" applyAlignment="1">
      <alignment horizontal="center" vertical="center"/>
    </xf>
    <xf numFmtId="169" fontId="17" fillId="0" borderId="0" xfId="1" applyNumberFormat="1" applyFont="1" applyFill="1" applyBorder="1" applyAlignment="1">
      <alignment horizontal="center" vertical="center" wrapText="1"/>
    </xf>
    <xf numFmtId="169" fontId="20" fillId="0" borderId="0" xfId="1" applyNumberFormat="1" applyFont="1" applyFill="1" applyBorder="1" applyAlignment="1">
      <alignment horizontal="center" vertical="center"/>
    </xf>
    <xf numFmtId="169" fontId="20" fillId="0" borderId="0" xfId="1" applyNumberFormat="1" applyFont="1" applyFill="1" applyBorder="1" applyAlignment="1">
      <alignment horizontal="center" vertical="center" wrapText="1"/>
    </xf>
    <xf numFmtId="169" fontId="17" fillId="0" borderId="1" xfId="1" applyNumberFormat="1" applyFont="1" applyBorder="1" applyAlignment="1">
      <alignment horizontal="center" vertical="center" wrapText="1"/>
    </xf>
    <xf numFmtId="169" fontId="17" fillId="0" borderId="7" xfId="1" applyNumberFormat="1" applyFont="1" applyBorder="1" applyAlignment="1">
      <alignment horizontal="center" vertical="center" wrapText="1"/>
    </xf>
    <xf numFmtId="169" fontId="17" fillId="0" borderId="11" xfId="1" applyNumberFormat="1" applyFont="1" applyBorder="1" applyAlignment="1">
      <alignment horizontal="center" vertical="center" wrapText="1"/>
    </xf>
    <xf numFmtId="0" fontId="20" fillId="0" borderId="3" xfId="2" applyFont="1" applyBorder="1" applyAlignment="1">
      <alignment horizontal="center" vertical="center"/>
    </xf>
    <xf numFmtId="164" fontId="20" fillId="0" borderId="3" xfId="10" applyFont="1" applyBorder="1" applyAlignment="1">
      <alignment horizontal="center" vertical="center"/>
    </xf>
    <xf numFmtId="164" fontId="20" fillId="0" borderId="3" xfId="10" applyFont="1" applyBorder="1" applyAlignment="1">
      <alignment horizontal="center" wrapText="1"/>
    </xf>
    <xf numFmtId="164" fontId="20" fillId="0" borderId="3" xfId="1" applyFont="1" applyFill="1" applyBorder="1" applyAlignment="1">
      <alignment horizontal="center"/>
    </xf>
    <xf numFmtId="164" fontId="20" fillId="0" borderId="1" xfId="1" applyFont="1" applyFill="1" applyBorder="1" applyAlignment="1">
      <alignment horizontal="center" vertical="center" wrapText="1"/>
    </xf>
    <xf numFmtId="164" fontId="20" fillId="0" borderId="7" xfId="1" applyFont="1" applyFill="1" applyBorder="1" applyAlignment="1">
      <alignment horizontal="center" vertical="center" wrapText="1"/>
    </xf>
    <xf numFmtId="164" fontId="20" fillId="0" borderId="3" xfId="1" applyFont="1" applyFill="1" applyBorder="1" applyAlignment="1">
      <alignment horizontal="center" vertical="center" wrapText="1"/>
    </xf>
    <xf numFmtId="164" fontId="20" fillId="0" borderId="7" xfId="1" applyFont="1" applyFill="1" applyBorder="1" applyAlignment="1">
      <alignment horizontal="center"/>
    </xf>
    <xf numFmtId="164" fontId="20" fillId="0" borderId="1" xfId="10" applyFont="1" applyFill="1" applyBorder="1" applyAlignment="1">
      <alignment horizontal="center"/>
    </xf>
    <xf numFmtId="164" fontId="20" fillId="0" borderId="1" xfId="1" applyFont="1" applyBorder="1" applyAlignment="1">
      <alignment horizontal="center" vertical="center" wrapText="1"/>
    </xf>
    <xf numFmtId="164" fontId="20" fillId="0" borderId="7" xfId="1" applyFont="1" applyBorder="1" applyAlignment="1">
      <alignment horizontal="center" vertical="center" wrapText="1"/>
    </xf>
    <xf numFmtId="164" fontId="20" fillId="0" borderId="3" xfId="10" applyFont="1" applyFill="1" applyBorder="1" applyAlignment="1">
      <alignment horizontal="center" vertical="center" wrapText="1"/>
    </xf>
    <xf numFmtId="164" fontId="20" fillId="0" borderId="3" xfId="1" applyFont="1" applyBorder="1" applyAlignment="1">
      <alignment horizontal="center" vertical="center" wrapText="1"/>
    </xf>
    <xf numFmtId="0" fontId="20" fillId="0" borderId="3" xfId="2" applyFont="1" applyBorder="1" applyAlignment="1">
      <alignment horizontal="center" vertical="center" wrapText="1"/>
    </xf>
    <xf numFmtId="164" fontId="17" fillId="0" borderId="3" xfId="1" applyFont="1" applyFill="1" applyBorder="1" applyAlignment="1">
      <alignment horizontal="center" wrapText="1"/>
    </xf>
    <xf numFmtId="164" fontId="20" fillId="0" borderId="12" xfId="1" applyFont="1" applyFill="1" applyBorder="1" applyAlignment="1">
      <alignment horizontal="center" vertical="center" wrapText="1"/>
    </xf>
    <xf numFmtId="164" fontId="17" fillId="0" borderId="1" xfId="1" applyFont="1" applyFill="1" applyBorder="1" applyAlignment="1">
      <alignment horizontal="center"/>
    </xf>
    <xf numFmtId="164" fontId="17" fillId="0" borderId="11" xfId="1" applyFont="1" applyFill="1" applyBorder="1" applyAlignment="1">
      <alignment horizontal="center"/>
    </xf>
    <xf numFmtId="164" fontId="17" fillId="0" borderId="11" xfId="1" applyFont="1" applyBorder="1" applyAlignment="1">
      <alignment horizontal="center" vertical="center" wrapText="1"/>
    </xf>
    <xf numFmtId="164" fontId="17" fillId="0" borderId="11" xfId="1" applyFont="1" applyBorder="1" applyAlignment="1">
      <alignment horizontal="center" vertical="center"/>
    </xf>
    <xf numFmtId="164" fontId="17" fillId="0" borderId="1" xfId="1" applyFont="1" applyBorder="1" applyAlignment="1">
      <alignment horizontal="center" vertical="center" wrapText="1"/>
    </xf>
    <xf numFmtId="164" fontId="17" fillId="0" borderId="7" xfId="1" applyFont="1" applyBorder="1" applyAlignment="1">
      <alignment horizontal="center" vertical="center" wrapText="1"/>
    </xf>
    <xf numFmtId="0" fontId="17" fillId="0" borderId="1" xfId="0" applyFont="1" applyBorder="1" applyAlignment="1">
      <alignment horizontal="center" vertical="center" wrapText="1"/>
    </xf>
    <xf numFmtId="0" fontId="17" fillId="0" borderId="7" xfId="0" applyFont="1" applyBorder="1" applyAlignment="1">
      <alignment horizontal="center" vertical="center" wrapText="1"/>
    </xf>
    <xf numFmtId="169" fontId="17" fillId="0" borderId="12" xfId="1" applyNumberFormat="1" applyFont="1" applyFill="1" applyBorder="1" applyAlignment="1">
      <alignment horizontal="center" vertical="center" wrapText="1"/>
    </xf>
    <xf numFmtId="164" fontId="20" fillId="0" borderId="11" xfId="10" applyFont="1" applyFill="1" applyBorder="1" applyAlignment="1">
      <alignment horizontal="center" vertical="center"/>
    </xf>
    <xf numFmtId="164" fontId="20" fillId="0" borderId="11" xfId="10" applyFont="1" applyFill="1" applyBorder="1" applyAlignment="1">
      <alignment horizontal="center"/>
    </xf>
    <xf numFmtId="164" fontId="17" fillId="0" borderId="8" xfId="1" applyFont="1" applyBorder="1" applyAlignment="1">
      <alignment horizontal="center" vertical="center"/>
    </xf>
    <xf numFmtId="164" fontId="17" fillId="0" borderId="7" xfId="1" applyFont="1" applyBorder="1" applyAlignment="1">
      <alignment horizontal="center" vertical="center"/>
    </xf>
    <xf numFmtId="0" fontId="17" fillId="0" borderId="11" xfId="0" applyFont="1" applyBorder="1" applyAlignment="1">
      <alignment horizontal="center"/>
    </xf>
    <xf numFmtId="164" fontId="17" fillId="0" borderId="8" xfId="1" applyFont="1" applyFill="1" applyBorder="1" applyAlignment="1">
      <alignment horizontal="center" vertical="center" wrapText="1"/>
    </xf>
    <xf numFmtId="0" fontId="17" fillId="0" borderId="11" xfId="0" applyFont="1" applyBorder="1" applyAlignment="1">
      <alignment horizontal="center" vertical="center"/>
    </xf>
    <xf numFmtId="169" fontId="17" fillId="0" borderId="3" xfId="1" applyNumberFormat="1" applyFont="1" applyFill="1" applyBorder="1" applyAlignment="1">
      <alignment horizontal="center"/>
    </xf>
    <xf numFmtId="0" fontId="17" fillId="0" borderId="11" xfId="0" applyFont="1" applyBorder="1" applyAlignment="1">
      <alignment horizontal="center" vertical="center" wrapText="1"/>
    </xf>
    <xf numFmtId="169" fontId="17" fillId="0" borderId="8" xfId="1" applyNumberFormat="1" applyFont="1" applyFill="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169" fontId="17" fillId="0" borderId="11" xfId="1" applyNumberFormat="1" applyFont="1" applyFill="1" applyBorder="1" applyAlignment="1">
      <alignment horizontal="center"/>
    </xf>
    <xf numFmtId="169" fontId="17" fillId="0" borderId="8" xfId="1" applyNumberFormat="1" applyFont="1" applyBorder="1" applyAlignment="1">
      <alignment horizontal="center" vertical="center" wrapText="1"/>
    </xf>
    <xf numFmtId="169" fontId="17" fillId="0" borderId="8" xfId="1" applyNumberFormat="1" applyFont="1" applyBorder="1" applyAlignment="1">
      <alignment horizontal="center" vertical="center"/>
    </xf>
    <xf numFmtId="164" fontId="17" fillId="0" borderId="8" xfId="1" applyFont="1" applyBorder="1" applyAlignment="1">
      <alignment horizontal="center" vertical="center" wrapText="1"/>
    </xf>
    <xf numFmtId="166" fontId="20" fillId="0" borderId="8" xfId="1" applyNumberFormat="1" applyFont="1" applyFill="1" applyBorder="1" applyAlignment="1">
      <alignment horizontal="center"/>
    </xf>
    <xf numFmtId="166" fontId="20" fillId="0" borderId="7" xfId="1" applyNumberFormat="1" applyFont="1" applyFill="1" applyBorder="1" applyAlignment="1">
      <alignment horizontal="center"/>
    </xf>
    <xf numFmtId="164" fontId="17" fillId="0" borderId="0" xfId="1" applyFont="1" applyBorder="1" applyAlignment="1">
      <alignment horizontal="center" vertical="center" wrapText="1"/>
    </xf>
    <xf numFmtId="164" fontId="17" fillId="0" borderId="8" xfId="8" applyFont="1" applyBorder="1" applyAlignment="1">
      <alignment horizontal="center" vertical="center" wrapText="1"/>
    </xf>
    <xf numFmtId="164" fontId="17" fillId="0" borderId="0" xfId="8" applyFont="1" applyBorder="1" applyAlignment="1">
      <alignment horizontal="center" vertical="center" wrapText="1"/>
    </xf>
    <xf numFmtId="0" fontId="31" fillId="0" borderId="8" xfId="9" applyFont="1" applyBorder="1" applyAlignment="1">
      <alignment horizontal="center" vertical="center" wrapText="1"/>
    </xf>
    <xf numFmtId="0" fontId="31" fillId="0" borderId="0" xfId="9" applyFont="1" applyAlignment="1">
      <alignment horizontal="center" vertical="center" wrapText="1"/>
    </xf>
    <xf numFmtId="164" fontId="17" fillId="0" borderId="11" xfId="8" applyFont="1" applyBorder="1" applyAlignment="1">
      <alignment horizontal="center" vertical="center" wrapText="1"/>
    </xf>
    <xf numFmtId="164" fontId="17" fillId="0" borderId="7" xfId="8" applyFont="1" applyBorder="1" applyAlignment="1">
      <alignment horizontal="center" vertical="center" wrapText="1"/>
    </xf>
    <xf numFmtId="164" fontId="17" fillId="0" borderId="0" xfId="1" applyFont="1" applyBorder="1" applyAlignment="1">
      <alignment horizontal="center" vertical="center"/>
    </xf>
    <xf numFmtId="169" fontId="17" fillId="0" borderId="11" xfId="1" applyNumberFormat="1" applyFont="1" applyFill="1" applyBorder="1" applyAlignment="1">
      <alignment horizontal="center" vertical="center" wrapText="1"/>
    </xf>
    <xf numFmtId="169" fontId="17" fillId="0" borderId="11" xfId="1" applyNumberFormat="1" applyFont="1" applyBorder="1" applyAlignment="1">
      <alignment horizontal="center" vertical="center"/>
    </xf>
    <xf numFmtId="164" fontId="20" fillId="0" borderId="11" xfId="1" applyFont="1" applyFill="1" applyBorder="1" applyAlignment="1">
      <alignment horizontal="center" vertical="center" wrapText="1"/>
    </xf>
    <xf numFmtId="164" fontId="20" fillId="0" borderId="11" xfId="1" applyFont="1" applyFill="1" applyBorder="1" applyAlignment="1">
      <alignment horizontal="center"/>
    </xf>
    <xf numFmtId="0" fontId="17" fillId="0" borderId="8" xfId="0" applyFont="1" applyBorder="1" applyAlignment="1">
      <alignment horizontal="center" vertical="center"/>
    </xf>
    <xf numFmtId="164" fontId="17" fillId="2" borderId="8" xfId="1" applyFont="1" applyFill="1" applyBorder="1" applyAlignment="1">
      <alignment horizontal="center" vertical="center" wrapText="1"/>
    </xf>
    <xf numFmtId="164" fontId="17" fillId="2" borderId="7" xfId="1" applyFont="1" applyFill="1" applyBorder="1" applyAlignment="1">
      <alignment horizontal="center" vertical="center" wrapText="1"/>
    </xf>
    <xf numFmtId="164" fontId="17" fillId="2" borderId="0" xfId="1" applyFont="1" applyFill="1" applyBorder="1" applyAlignment="1">
      <alignment horizontal="center" vertical="center" wrapText="1"/>
    </xf>
    <xf numFmtId="0" fontId="36" fillId="2" borderId="0" xfId="0" applyFont="1" applyFill="1">
      <alignment vertical="center"/>
    </xf>
    <xf numFmtId="0" fontId="17" fillId="2" borderId="8" xfId="0" applyFont="1" applyFill="1" applyBorder="1" applyAlignment="1">
      <alignment horizontal="center" vertical="center" wrapText="1"/>
    </xf>
    <xf numFmtId="0" fontId="17" fillId="2" borderId="0" xfId="0" applyFont="1" applyFill="1" applyAlignment="1">
      <alignment horizontal="center" vertical="center" wrapText="1"/>
    </xf>
    <xf numFmtId="0" fontId="17" fillId="2" borderId="7" xfId="0" applyFont="1" applyFill="1" applyBorder="1" applyAlignment="1">
      <alignment horizontal="center" vertical="center" wrapText="1"/>
    </xf>
  </cellXfs>
  <cellStyles count="25">
    <cellStyle name="Comma [0]" xfId="1" builtinId="6"/>
    <cellStyle name="Header" xfId="5" xr:uid="{00000000-0005-0000-0000-000000000000}"/>
    <cellStyle name="Normal" xfId="0" builtinId="0"/>
    <cellStyle name="Percent" xfId="24" builtinId="5"/>
    <cellStyle name="쉼표 [0] 10" xfId="20" xr:uid="{00000000-0005-0000-0000-000004000000}"/>
    <cellStyle name="쉼표 [0] 2" xfId="4" xr:uid="{00000000-0005-0000-0000-000005000000}"/>
    <cellStyle name="쉼표 [0] 2 2" xfId="21" xr:uid="{00000000-0005-0000-0000-000006000000}"/>
    <cellStyle name="쉼표 [0] 3" xfId="7" xr:uid="{00000000-0005-0000-0000-000007000000}"/>
    <cellStyle name="쉼표 [0] 4" xfId="8" xr:uid="{00000000-0005-0000-0000-000008000000}"/>
    <cellStyle name="쉼표 [0] 5" xfId="10" xr:uid="{00000000-0005-0000-0000-000009000000}"/>
    <cellStyle name="쉼표 [0] 6" xfId="11" xr:uid="{00000000-0005-0000-0000-00000A000000}"/>
    <cellStyle name="쉼표 [0] 7" xfId="12" xr:uid="{00000000-0005-0000-0000-00000B000000}"/>
    <cellStyle name="쉼표 [0] 8" xfId="16" xr:uid="{00000000-0005-0000-0000-00000C000000}"/>
    <cellStyle name="쉼표 [0] 9" xfId="17" xr:uid="{00000000-0005-0000-0000-00000D000000}"/>
    <cellStyle name="표준 2" xfId="3" xr:uid="{00000000-0005-0000-0000-00000E000000}"/>
    <cellStyle name="표준 2 2" xfId="19" xr:uid="{00000000-0005-0000-0000-00000F000000}"/>
    <cellStyle name="표준 2 3" xfId="22" xr:uid="{00000000-0005-0000-0000-000010000000}"/>
    <cellStyle name="표준 3" xfId="6" xr:uid="{00000000-0005-0000-0000-000011000000}"/>
    <cellStyle name="표준 3 2" xfId="23" xr:uid="{00000000-0005-0000-0000-000012000000}"/>
    <cellStyle name="표준 4" xfId="9" xr:uid="{00000000-0005-0000-0000-000013000000}"/>
    <cellStyle name="표준 5" xfId="13" xr:uid="{00000000-0005-0000-0000-000014000000}"/>
    <cellStyle name="표준 6" xfId="14" xr:uid="{00000000-0005-0000-0000-000015000000}"/>
    <cellStyle name="표준 7" xfId="15" xr:uid="{00000000-0005-0000-0000-000016000000}"/>
    <cellStyle name="표준 8" xfId="18" xr:uid="{00000000-0005-0000-0000-000017000000}"/>
    <cellStyle name="표준_표 II-40~53(정부부문)0801" xfId="2" xr:uid="{00000000-0005-0000-0000-00001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8"/>
  <sheetViews>
    <sheetView tabSelected="1" zoomScale="150" workbookViewId="0">
      <selection activeCell="E29" sqref="E29"/>
    </sheetView>
  </sheetViews>
  <sheetFormatPr defaultColWidth="9" defaultRowHeight="12.75"/>
  <cols>
    <col min="1" max="1" width="10.28515625" style="317" bestFit="1" customWidth="1"/>
    <col min="2" max="2" width="6" style="1" customWidth="1"/>
    <col min="3" max="16384" width="9" style="1"/>
  </cols>
  <sheetData>
    <row r="1" spans="1:7">
      <c r="B1" s="1" t="s">
        <v>802</v>
      </c>
    </row>
    <row r="3" spans="1:7" s="4" customFormat="1">
      <c r="A3" s="318"/>
      <c r="B3" s="14" t="s">
        <v>793</v>
      </c>
      <c r="D3" s="14"/>
    </row>
    <row r="4" spans="1:7" s="4" customFormat="1">
      <c r="A4" s="318"/>
      <c r="B4" s="14"/>
      <c r="D4" s="14"/>
    </row>
    <row r="5" spans="1:7">
      <c r="A5" s="317" t="s">
        <v>856</v>
      </c>
      <c r="B5" s="311" t="str">
        <f>'T1-15'!A1</f>
        <v>Table T1–15 Various measures of government finance, 1911–2015</v>
      </c>
      <c r="C5" s="306"/>
      <c r="D5" s="306"/>
      <c r="E5" s="306"/>
      <c r="F5" s="306"/>
      <c r="G5" s="306"/>
    </row>
    <row r="6" spans="1:7" s="4" customFormat="1">
      <c r="A6" s="317" t="s">
        <v>857</v>
      </c>
      <c r="B6" s="312" t="str">
        <f>'T16-32'!A1</f>
        <v>Table T16–32 Size of total government finance (gross total and net total), 1911–1943</v>
      </c>
      <c r="D6" s="14"/>
    </row>
    <row r="7" spans="1:7" s="4" customFormat="1">
      <c r="A7" s="317" t="s">
        <v>858</v>
      </c>
      <c r="B7" s="312" t="str">
        <f>'T33-53'!A1</f>
        <v>Table T33–53 Size of total government finance (gross total and net total), 1946–2015</v>
      </c>
      <c r="D7" s="14"/>
    </row>
    <row r="8" spans="1:7" s="4" customFormat="1">
      <c r="A8" s="317" t="s">
        <v>859</v>
      </c>
      <c r="B8" s="312" t="str">
        <f>'T54-62'!A1</f>
        <v>Table T54–62 Size of consolidated government finance of public sector (central finance), 1962–2015</v>
      </c>
      <c r="D8" s="14"/>
    </row>
    <row r="9" spans="1:7" s="4" customFormat="1">
      <c r="A9" s="318"/>
      <c r="C9" s="14"/>
      <c r="D9" s="14"/>
    </row>
    <row r="10" spans="1:7" s="4" customFormat="1">
      <c r="A10" s="318"/>
      <c r="B10" s="14" t="s">
        <v>300</v>
      </c>
      <c r="D10" s="14"/>
    </row>
    <row r="11" spans="1:7" s="4" customFormat="1">
      <c r="A11" s="318"/>
      <c r="B11" s="14"/>
      <c r="D11" s="14"/>
    </row>
    <row r="12" spans="1:7">
      <c r="A12" s="317" t="s">
        <v>860</v>
      </c>
      <c r="B12" s="313" t="str">
        <f>'T63-80'!A1</f>
        <v>Table T63–80 Expenditure of Government of Colonial Korea by economic characteristic, 1911–1943</v>
      </c>
    </row>
    <row r="13" spans="1:7">
      <c r="A13" s="317" t="s">
        <v>861</v>
      </c>
      <c r="B13" s="313" t="str">
        <f>'T81-86'!A1</f>
        <v>Table T81–86 Expenditure of special accounts of central government, 1907–1943</v>
      </c>
    </row>
    <row r="14" spans="1:7">
      <c r="A14" s="317" t="s">
        <v>862</v>
      </c>
      <c r="B14" s="313" t="str">
        <f>'T87-96'!A1</f>
        <v>Table T87–96 Expenditure of special accounts of central government, 1948–2015</v>
      </c>
    </row>
    <row r="15" spans="1:7">
      <c r="A15" s="317" t="s">
        <v>863</v>
      </c>
      <c r="B15" s="313" t="str">
        <f>'T97-106'!A1</f>
        <v>Table T97–106 Output, consumption, value added, fixed capital formation of government service producer, 1911–1943</v>
      </c>
    </row>
    <row r="16" spans="1:7">
      <c r="A16" s="317" t="s">
        <v>864</v>
      </c>
      <c r="B16" s="313" t="str">
        <f>'T107-119'!A1</f>
        <v>Table T107–119 Expenditure of general government by economic characteristic, 1970–2015</v>
      </c>
    </row>
    <row r="17" spans="1:4">
      <c r="A17" s="317" t="s">
        <v>865</v>
      </c>
      <c r="B17" s="313" t="str">
        <f>'T120-128'!A1</f>
        <v>Table T120–128 Total capital formation by economic agent, 1970–2015</v>
      </c>
    </row>
    <row r="18" spans="1:4">
      <c r="A18" s="317" t="s">
        <v>866</v>
      </c>
      <c r="B18" s="314" t="str">
        <f>'T129-136'!A1</f>
        <v>Table T129–136 Expenditure of general account of central government by function, 1896–2015</v>
      </c>
    </row>
    <row r="19" spans="1:4">
      <c r="A19" s="317" t="s">
        <v>867</v>
      </c>
      <c r="B19" s="313" t="str">
        <f>'T137-153'!A1</f>
        <v>Table T137–153 Expenditure and net loans of consolidated government finance by function(central government), 1972–2014</v>
      </c>
    </row>
    <row r="20" spans="1:4">
      <c r="A20" s="317" t="s">
        <v>868</v>
      </c>
      <c r="B20" s="313" t="str">
        <f>'T154-164'!A1</f>
        <v>Table T154–164 Total expenditure of general government by function, 1970–2015</v>
      </c>
    </row>
    <row r="21" spans="1:4">
      <c r="A21" s="317" t="s">
        <v>869</v>
      </c>
      <c r="B21" s="313" t="str">
        <f>'T165-177'!A1</f>
        <v>Table T165–177 Expenditure of local governments by economic characteristic, 1911–1943</v>
      </c>
    </row>
    <row r="22" spans="1:4">
      <c r="A22" s="317" t="s">
        <v>870</v>
      </c>
      <c r="B22" s="313" t="str">
        <f>'T178-195'!A1</f>
        <v>Table T178–195 Expenditure of local governments by function, 1910–1941</v>
      </c>
    </row>
    <row r="23" spans="1:4">
      <c r="A23" s="317" t="s">
        <v>871</v>
      </c>
      <c r="B23" s="313" t="str">
        <f>'T196-202'!A1</f>
        <v>Table T196–202 Expenditure of general account of local governments by function, 1951–2015</v>
      </c>
    </row>
    <row r="24" spans="1:4">
      <c r="C24" s="9"/>
    </row>
    <row r="25" spans="1:4" s="4" customFormat="1">
      <c r="A25" s="318"/>
      <c r="B25" s="14" t="s">
        <v>794</v>
      </c>
      <c r="D25" s="14"/>
    </row>
    <row r="26" spans="1:4" s="4" customFormat="1">
      <c r="A26" s="318"/>
      <c r="B26" s="14"/>
      <c r="D26" s="14"/>
    </row>
    <row r="27" spans="1:4">
      <c r="A27" s="406" t="s">
        <v>872</v>
      </c>
      <c r="B27" s="313" t="str">
        <f>'T203-219'!A1</f>
        <v>Table T203–219 Revenue of general account of central government, 1896–2015</v>
      </c>
    </row>
    <row r="28" spans="1:4">
      <c r="A28" s="406" t="s">
        <v>873</v>
      </c>
      <c r="B28" s="313" t="str">
        <f>'T220-235'!A1</f>
        <v>Table T220–235 Total tax burden, 1896–2015</v>
      </c>
    </row>
    <row r="29" spans="1:4">
      <c r="C29" s="9"/>
    </row>
    <row r="30" spans="1:4" s="4" customFormat="1">
      <c r="A30" s="318"/>
      <c r="B30" s="14" t="s">
        <v>730</v>
      </c>
      <c r="D30" s="14"/>
    </row>
    <row r="31" spans="1:4" s="4" customFormat="1">
      <c r="A31" s="318"/>
      <c r="B31" s="14"/>
      <c r="D31" s="14"/>
    </row>
    <row r="32" spans="1:4">
      <c r="A32" s="317" t="s">
        <v>874</v>
      </c>
      <c r="B32" s="313" t="str">
        <f>'T236-251'!A1</f>
        <v>Table T236–251 Fiscal balance of Government of Colonial Korea, 1911–1943</v>
      </c>
    </row>
    <row r="33" spans="1:4">
      <c r="A33" s="317" t="s">
        <v>875</v>
      </c>
      <c r="B33" s="313" t="str">
        <f>'T252-272'!A1</f>
        <v>Table T252–272 Fiscal balance of central government, 1954–2015</v>
      </c>
    </row>
    <row r="34" spans="1:4">
      <c r="A34" s="317" t="s">
        <v>876</v>
      </c>
      <c r="B34" s="313" t="str">
        <f>'T273-291'!A1</f>
        <v>Table T273–291 Debt of central government, 1905–1943</v>
      </c>
    </row>
    <row r="35" spans="1:4">
      <c r="A35" s="317" t="s">
        <v>877</v>
      </c>
      <c r="B35" s="313" t="str">
        <f>'T292-301'!A1</f>
        <v>Table T292–301 Debt of central government(national debt), 1948–2015</v>
      </c>
    </row>
    <row r="36" spans="1:4">
      <c r="C36" s="9"/>
    </row>
    <row r="37" spans="1:4">
      <c r="C37" s="9"/>
    </row>
    <row r="38" spans="1:4" s="4" customFormat="1">
      <c r="A38" s="318"/>
      <c r="B38" s="14" t="s">
        <v>731</v>
      </c>
      <c r="D38" s="14"/>
    </row>
    <row r="39" spans="1:4" s="4" customFormat="1">
      <c r="A39" s="318"/>
      <c r="B39" s="14"/>
      <c r="D39" s="14"/>
    </row>
    <row r="40" spans="1:4">
      <c r="A40" s="317" t="s">
        <v>878</v>
      </c>
      <c r="B40" s="313" t="str">
        <f>'T302-320'!A1</f>
        <v>Table T302–320 Number of public officials by function, 1910–2013</v>
      </c>
    </row>
    <row r="41" spans="1:4">
      <c r="A41" s="317" t="s">
        <v>879</v>
      </c>
      <c r="B41" s="313" t="str">
        <f>'T321-335'!A1</f>
        <v>Table T321–335 Number of public officials by rank and ethnicity, 1913–1942</v>
      </c>
    </row>
    <row r="42" spans="1:4">
      <c r="A42" s="317" t="s">
        <v>880</v>
      </c>
      <c r="B42" s="313" t="str">
        <f>'T336-350'!A1</f>
        <v>Table T336–350 Number of public officials by ethnicity and function, 1913–1942</v>
      </c>
    </row>
    <row r="43" spans="1:4">
      <c r="C43" s="9"/>
    </row>
    <row r="44" spans="1:4" s="4" customFormat="1">
      <c r="A44" s="318"/>
      <c r="B44" s="14" t="s">
        <v>706</v>
      </c>
      <c r="D44" s="14"/>
    </row>
    <row r="45" spans="1:4" s="4" customFormat="1">
      <c r="A45" s="318"/>
      <c r="B45" s="14"/>
      <c r="D45" s="14"/>
    </row>
    <row r="46" spans="1:4">
      <c r="A46" s="317" t="s">
        <v>881</v>
      </c>
      <c r="B46" s="313" t="str">
        <f>'T351-352'!A1</f>
        <v xml:space="preserve">Table T351–352 Land tax base, 1392–1807 </v>
      </c>
    </row>
    <row r="47" spans="1:4">
      <c r="A47" s="317" t="s">
        <v>882</v>
      </c>
      <c r="B47" s="313" t="str">
        <f>'T353-357'!A1</f>
        <v xml:space="preserve">Table T353–357 Composition of revenue of central government, 1760–1893 </v>
      </c>
    </row>
    <row r="48" spans="1:4">
      <c r="A48" s="317" t="s">
        <v>883</v>
      </c>
      <c r="B48" s="313" t="str">
        <f>'T358-360'!A1</f>
        <v>Table T358–360 State grain storage, c.1700-1862</v>
      </c>
    </row>
  </sheetData>
  <phoneticPr fontId="2"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51"/>
  <sheetViews>
    <sheetView zoomScaleNormal="100" workbookViewId="0">
      <pane xSplit="1" ySplit="4" topLeftCell="B48" activePane="bottomRight" state="frozen"/>
      <selection pane="topRight" activeCell="B1" sqref="B1"/>
      <selection pane="bottomLeft" activeCell="A5" sqref="A5"/>
      <selection pane="bottomRight" activeCell="H54" sqref="H54"/>
    </sheetView>
  </sheetViews>
  <sheetFormatPr defaultColWidth="9" defaultRowHeight="12.75"/>
  <cols>
    <col min="1" max="1" width="11" style="128" customWidth="1"/>
    <col min="2" max="3" width="10" style="117" bestFit="1" customWidth="1"/>
    <col min="4" max="13" width="9" style="117" bestFit="1" customWidth="1"/>
    <col min="14" max="14" width="10" style="117" customWidth="1"/>
    <col min="15" max="16384" width="9" style="117"/>
  </cols>
  <sheetData>
    <row r="1" spans="1:14">
      <c r="A1" s="116" t="s">
        <v>786</v>
      </c>
    </row>
    <row r="2" spans="1:14" s="119" customFormat="1" ht="102">
      <c r="A2" s="85"/>
      <c r="B2" s="118" t="s">
        <v>313</v>
      </c>
      <c r="C2" s="118" t="s">
        <v>350</v>
      </c>
      <c r="D2" s="118" t="s">
        <v>351</v>
      </c>
      <c r="E2" s="118" t="s">
        <v>352</v>
      </c>
      <c r="F2" s="118" t="s">
        <v>353</v>
      </c>
      <c r="G2" s="118" t="s">
        <v>354</v>
      </c>
      <c r="H2" s="118" t="s">
        <v>355</v>
      </c>
      <c r="I2" s="118" t="s">
        <v>356</v>
      </c>
      <c r="J2" s="118" t="s">
        <v>357</v>
      </c>
      <c r="K2" s="118" t="s">
        <v>358</v>
      </c>
      <c r="L2" s="118" t="s">
        <v>359</v>
      </c>
      <c r="M2" s="118" t="s">
        <v>360</v>
      </c>
      <c r="N2" s="118" t="s">
        <v>361</v>
      </c>
    </row>
    <row r="3" spans="1:14" s="122" customFormat="1">
      <c r="A3" s="120"/>
      <c r="B3" s="121" t="s">
        <v>551</v>
      </c>
      <c r="C3" s="121" t="s">
        <v>238</v>
      </c>
      <c r="D3" s="121" t="s">
        <v>124</v>
      </c>
      <c r="E3" s="121" t="s">
        <v>125</v>
      </c>
      <c r="F3" s="121" t="s">
        <v>161</v>
      </c>
      <c r="G3" s="121" t="s">
        <v>162</v>
      </c>
      <c r="H3" s="121" t="s">
        <v>228</v>
      </c>
      <c r="I3" s="121" t="s">
        <v>183</v>
      </c>
      <c r="J3" s="121" t="s">
        <v>209</v>
      </c>
      <c r="K3" s="121" t="s">
        <v>552</v>
      </c>
      <c r="L3" s="121" t="s">
        <v>239</v>
      </c>
      <c r="M3" s="121" t="s">
        <v>605</v>
      </c>
      <c r="N3" s="121" t="s">
        <v>163</v>
      </c>
    </row>
    <row r="4" spans="1:14" s="122" customFormat="1" ht="15" customHeight="1">
      <c r="A4" s="123"/>
      <c r="B4" s="361" t="s">
        <v>338</v>
      </c>
      <c r="C4" s="361"/>
      <c r="D4" s="361"/>
      <c r="E4" s="361"/>
      <c r="F4" s="361"/>
      <c r="G4" s="361"/>
      <c r="H4" s="361"/>
      <c r="I4" s="361"/>
      <c r="J4" s="361"/>
      <c r="K4" s="361"/>
      <c r="L4" s="361"/>
      <c r="M4" s="361"/>
      <c r="N4" s="361"/>
    </row>
    <row r="5" spans="1:14">
      <c r="A5" s="124" t="s">
        <v>0</v>
      </c>
      <c r="B5" s="33">
        <v>557.79999999999995</v>
      </c>
      <c r="C5" s="33">
        <v>200.6</v>
      </c>
      <c r="D5" s="33">
        <v>0.3</v>
      </c>
      <c r="E5" s="33">
        <v>125.1</v>
      </c>
      <c r="F5" s="33">
        <v>6.4</v>
      </c>
      <c r="G5" s="33">
        <v>4.2</v>
      </c>
      <c r="H5" s="33">
        <v>0.9</v>
      </c>
      <c r="I5" s="33">
        <v>15</v>
      </c>
      <c r="J5" s="33">
        <v>11</v>
      </c>
      <c r="K5" s="33">
        <v>15.7</v>
      </c>
      <c r="L5" s="33">
        <v>171</v>
      </c>
      <c r="M5" s="33">
        <v>4.5999999999999996</v>
      </c>
      <c r="N5" s="33">
        <v>3</v>
      </c>
    </row>
    <row r="6" spans="1:14">
      <c r="A6" s="125" t="s">
        <v>1</v>
      </c>
      <c r="B6" s="33">
        <v>714</v>
      </c>
      <c r="C6" s="33">
        <v>243.6</v>
      </c>
      <c r="D6" s="33">
        <v>0.4</v>
      </c>
      <c r="E6" s="33">
        <v>170</v>
      </c>
      <c r="F6" s="33">
        <v>9.6</v>
      </c>
      <c r="G6" s="33">
        <v>7.2</v>
      </c>
      <c r="H6" s="33">
        <v>1.3</v>
      </c>
      <c r="I6" s="33">
        <v>21.6</v>
      </c>
      <c r="J6" s="33">
        <v>15.2</v>
      </c>
      <c r="K6" s="33">
        <v>19.7</v>
      </c>
      <c r="L6" s="33">
        <v>194.1</v>
      </c>
      <c r="M6" s="33">
        <v>29.1</v>
      </c>
      <c r="N6" s="33">
        <v>2.2999999999999998</v>
      </c>
    </row>
    <row r="7" spans="1:14">
      <c r="A7" s="125" t="s">
        <v>2</v>
      </c>
      <c r="B7" s="33">
        <v>847.6</v>
      </c>
      <c r="C7" s="33">
        <v>297.60000000000002</v>
      </c>
      <c r="D7" s="33">
        <v>0.4</v>
      </c>
      <c r="E7" s="33">
        <v>218.8</v>
      </c>
      <c r="F7" s="33">
        <v>14</v>
      </c>
      <c r="G7" s="33">
        <v>11.1</v>
      </c>
      <c r="H7" s="33">
        <v>1.6</v>
      </c>
      <c r="I7" s="33">
        <v>38.799999999999997</v>
      </c>
      <c r="J7" s="33">
        <v>18.600000000000001</v>
      </c>
      <c r="K7" s="33">
        <v>27.8</v>
      </c>
      <c r="L7" s="33">
        <v>205.9</v>
      </c>
      <c r="M7" s="33">
        <v>10.3</v>
      </c>
      <c r="N7" s="33">
        <v>2.8</v>
      </c>
    </row>
    <row r="8" spans="1:14">
      <c r="A8" s="125" t="s">
        <v>3</v>
      </c>
      <c r="B8" s="33">
        <v>1025.4000000000001</v>
      </c>
      <c r="C8" s="33">
        <v>322.5</v>
      </c>
      <c r="D8" s="33">
        <v>0.4</v>
      </c>
      <c r="E8" s="33">
        <v>248.4</v>
      </c>
      <c r="F8" s="33">
        <v>19.5</v>
      </c>
      <c r="G8" s="33">
        <v>21</v>
      </c>
      <c r="H8" s="33">
        <v>2.1</v>
      </c>
      <c r="I8" s="33">
        <v>42.2</v>
      </c>
      <c r="J8" s="33">
        <v>42.7</v>
      </c>
      <c r="K8" s="33">
        <v>27.8</v>
      </c>
      <c r="L8" s="33">
        <v>226.7</v>
      </c>
      <c r="M8" s="33">
        <v>71.5</v>
      </c>
      <c r="N8" s="33">
        <v>0.6</v>
      </c>
    </row>
    <row r="9" spans="1:14">
      <c r="A9" s="125" t="s">
        <v>4</v>
      </c>
      <c r="B9" s="33">
        <v>1512.9</v>
      </c>
      <c r="C9" s="33">
        <v>431.5</v>
      </c>
      <c r="D9" s="33">
        <v>0.6</v>
      </c>
      <c r="E9" s="33">
        <v>422.6</v>
      </c>
      <c r="F9" s="33">
        <v>44.9</v>
      </c>
      <c r="G9" s="33">
        <v>24.2</v>
      </c>
      <c r="H9" s="33">
        <v>3.3</v>
      </c>
      <c r="I9" s="33">
        <v>60.1</v>
      </c>
      <c r="J9" s="33">
        <v>138.80000000000001</v>
      </c>
      <c r="K9" s="33">
        <v>52.7</v>
      </c>
      <c r="L9" s="33">
        <v>331.7</v>
      </c>
      <c r="M9" s="33">
        <v>4.4000000000000004</v>
      </c>
      <c r="N9" s="33">
        <v>-1.9</v>
      </c>
    </row>
    <row r="10" spans="1:14">
      <c r="A10" s="125" t="s">
        <v>5</v>
      </c>
      <c r="B10" s="33">
        <v>2413.1</v>
      </c>
      <c r="C10" s="33">
        <v>629.79999999999995</v>
      </c>
      <c r="D10" s="33">
        <v>0.6</v>
      </c>
      <c r="E10" s="33">
        <v>692.8</v>
      </c>
      <c r="F10" s="33">
        <v>84.9</v>
      </c>
      <c r="G10" s="33">
        <v>37.5</v>
      </c>
      <c r="H10" s="33">
        <v>5.3</v>
      </c>
      <c r="I10" s="33">
        <v>81.400000000000006</v>
      </c>
      <c r="J10" s="33">
        <v>98.2</v>
      </c>
      <c r="K10" s="33">
        <v>48.4</v>
      </c>
      <c r="L10" s="33">
        <v>546.5</v>
      </c>
      <c r="M10" s="33">
        <v>210.2</v>
      </c>
      <c r="N10" s="33">
        <v>-22.4</v>
      </c>
    </row>
    <row r="11" spans="1:14">
      <c r="A11" s="125" t="s">
        <v>6</v>
      </c>
      <c r="B11" s="33">
        <v>3099.6</v>
      </c>
      <c r="C11" s="33">
        <v>984.2</v>
      </c>
      <c r="D11" s="33">
        <v>0.6</v>
      </c>
      <c r="E11" s="33">
        <v>792.7</v>
      </c>
      <c r="F11" s="33">
        <v>32</v>
      </c>
      <c r="G11" s="33">
        <v>55.6</v>
      </c>
      <c r="H11" s="33">
        <v>6.2</v>
      </c>
      <c r="I11" s="33">
        <v>103.9</v>
      </c>
      <c r="J11" s="33">
        <v>177.4</v>
      </c>
      <c r="K11" s="33">
        <v>64.2</v>
      </c>
      <c r="L11" s="33">
        <v>731.6</v>
      </c>
      <c r="M11" s="33">
        <v>170.9</v>
      </c>
      <c r="N11" s="33">
        <v>-19.8</v>
      </c>
    </row>
    <row r="12" spans="1:14">
      <c r="A12" s="125" t="s">
        <v>7</v>
      </c>
      <c r="B12" s="33">
        <v>4084.4</v>
      </c>
      <c r="C12" s="33">
        <v>1276.3</v>
      </c>
      <c r="D12" s="33">
        <v>0.6</v>
      </c>
      <c r="E12" s="33">
        <v>949.2</v>
      </c>
      <c r="F12" s="33">
        <v>32.5</v>
      </c>
      <c r="G12" s="33">
        <v>79.2</v>
      </c>
      <c r="H12" s="33">
        <v>15.4</v>
      </c>
      <c r="I12" s="33">
        <v>156.1</v>
      </c>
      <c r="J12" s="33">
        <v>246</v>
      </c>
      <c r="K12" s="33">
        <v>85.9</v>
      </c>
      <c r="L12" s="33">
        <v>1006.4</v>
      </c>
      <c r="M12" s="33">
        <v>253.6</v>
      </c>
      <c r="N12" s="33">
        <v>-16.8</v>
      </c>
    </row>
    <row r="13" spans="1:14">
      <c r="A13" s="125" t="s">
        <v>8</v>
      </c>
      <c r="B13" s="33">
        <v>5136.7</v>
      </c>
      <c r="C13" s="33">
        <v>1613.9</v>
      </c>
      <c r="D13" s="33">
        <v>0.8</v>
      </c>
      <c r="E13" s="33">
        <v>1131.9000000000001</v>
      </c>
      <c r="F13" s="33">
        <v>42.1</v>
      </c>
      <c r="G13" s="33">
        <v>119</v>
      </c>
      <c r="H13" s="33">
        <v>29.3</v>
      </c>
      <c r="I13" s="33">
        <v>198.1</v>
      </c>
      <c r="J13" s="33">
        <v>322</v>
      </c>
      <c r="K13" s="33">
        <v>123.5</v>
      </c>
      <c r="L13" s="33">
        <v>1556.4</v>
      </c>
      <c r="M13" s="33">
        <v>55.7</v>
      </c>
      <c r="N13" s="33">
        <v>-56.1</v>
      </c>
    </row>
    <row r="14" spans="1:14">
      <c r="A14" s="125" t="s">
        <v>9</v>
      </c>
      <c r="B14" s="33">
        <v>6846.1</v>
      </c>
      <c r="C14" s="33">
        <v>2074.1999999999998</v>
      </c>
      <c r="D14" s="33">
        <v>1.2</v>
      </c>
      <c r="E14" s="33">
        <v>1401.2</v>
      </c>
      <c r="F14" s="33">
        <v>104.3</v>
      </c>
      <c r="G14" s="33">
        <v>142.30000000000001</v>
      </c>
      <c r="H14" s="33">
        <v>63.2</v>
      </c>
      <c r="I14" s="33">
        <v>311.8</v>
      </c>
      <c r="J14" s="33">
        <v>368.7</v>
      </c>
      <c r="K14" s="33">
        <v>310.7</v>
      </c>
      <c r="L14" s="33">
        <v>2023.8</v>
      </c>
      <c r="M14" s="33">
        <v>73</v>
      </c>
      <c r="N14" s="33">
        <v>-28.4</v>
      </c>
    </row>
    <row r="15" spans="1:14">
      <c r="A15" s="125" t="s">
        <v>10</v>
      </c>
      <c r="B15" s="33">
        <v>9081.5</v>
      </c>
      <c r="C15" s="33">
        <v>2777.8</v>
      </c>
      <c r="D15" s="33">
        <v>1.4</v>
      </c>
      <c r="E15" s="33">
        <v>2127</v>
      </c>
      <c r="F15" s="33">
        <v>150.4</v>
      </c>
      <c r="G15" s="33">
        <v>217.3</v>
      </c>
      <c r="H15" s="33">
        <v>178.6</v>
      </c>
      <c r="I15" s="33">
        <v>504.8</v>
      </c>
      <c r="J15" s="33">
        <v>314.60000000000002</v>
      </c>
      <c r="K15" s="33">
        <v>315.39999999999998</v>
      </c>
      <c r="L15" s="33">
        <v>2812.8</v>
      </c>
      <c r="M15" s="33">
        <v>-318.39999999999998</v>
      </c>
      <c r="N15" s="33">
        <v>-0.4</v>
      </c>
    </row>
    <row r="16" spans="1:14">
      <c r="A16" s="125" t="s">
        <v>11</v>
      </c>
      <c r="B16" s="33">
        <v>12638.6</v>
      </c>
      <c r="C16" s="33">
        <v>3457</v>
      </c>
      <c r="D16" s="33">
        <v>1.5</v>
      </c>
      <c r="E16" s="33">
        <v>2752.7</v>
      </c>
      <c r="F16" s="33">
        <v>152.19999999999999</v>
      </c>
      <c r="G16" s="33">
        <v>307.10000000000002</v>
      </c>
      <c r="H16" s="33">
        <v>240.3</v>
      </c>
      <c r="I16" s="33">
        <v>661.9</v>
      </c>
      <c r="J16" s="33">
        <v>380.5</v>
      </c>
      <c r="K16" s="33">
        <v>311.60000000000002</v>
      </c>
      <c r="L16" s="33">
        <v>3487.6</v>
      </c>
      <c r="M16" s="33">
        <v>853.2</v>
      </c>
      <c r="N16" s="33">
        <v>33.1</v>
      </c>
    </row>
    <row r="17" spans="1:14">
      <c r="A17" s="125" t="s">
        <v>12</v>
      </c>
      <c r="B17" s="33">
        <v>13559.8</v>
      </c>
      <c r="C17" s="33">
        <v>4176.3</v>
      </c>
      <c r="D17" s="33">
        <v>1.6</v>
      </c>
      <c r="E17" s="33">
        <v>2842.2</v>
      </c>
      <c r="F17" s="33">
        <v>131.30000000000001</v>
      </c>
      <c r="G17" s="33">
        <v>502.4</v>
      </c>
      <c r="H17" s="33">
        <v>362.4</v>
      </c>
      <c r="I17" s="33">
        <v>920.3</v>
      </c>
      <c r="J17" s="33">
        <v>426.5</v>
      </c>
      <c r="K17" s="33">
        <v>528.1</v>
      </c>
      <c r="L17" s="33">
        <v>3368.7</v>
      </c>
      <c r="M17" s="33">
        <v>315.60000000000002</v>
      </c>
      <c r="N17" s="33">
        <v>-15.5</v>
      </c>
    </row>
    <row r="18" spans="1:14">
      <c r="A18" s="125" t="s">
        <v>13</v>
      </c>
      <c r="B18" s="33">
        <v>15453.3</v>
      </c>
      <c r="C18" s="33">
        <v>4696.3999999999996</v>
      </c>
      <c r="D18" s="33">
        <v>2</v>
      </c>
      <c r="E18" s="33">
        <v>3267.9</v>
      </c>
      <c r="F18" s="33">
        <v>98.4</v>
      </c>
      <c r="G18" s="33">
        <v>590.70000000000005</v>
      </c>
      <c r="H18" s="33">
        <v>482.1</v>
      </c>
      <c r="I18" s="33">
        <v>980.7</v>
      </c>
      <c r="J18" s="33">
        <v>570.5</v>
      </c>
      <c r="K18" s="33">
        <v>584.5</v>
      </c>
      <c r="L18" s="33">
        <v>3927.5</v>
      </c>
      <c r="M18" s="33">
        <v>239.1</v>
      </c>
      <c r="N18" s="33">
        <v>13.4</v>
      </c>
    </row>
    <row r="19" spans="1:14">
      <c r="A19" s="125" t="s">
        <v>14</v>
      </c>
      <c r="B19" s="33">
        <v>16477.2</v>
      </c>
      <c r="C19" s="33">
        <v>5086.1000000000004</v>
      </c>
      <c r="D19" s="33">
        <v>2</v>
      </c>
      <c r="E19" s="33">
        <v>3506.1</v>
      </c>
      <c r="F19" s="33">
        <v>118</v>
      </c>
      <c r="G19" s="33">
        <v>712.9</v>
      </c>
      <c r="H19" s="33">
        <v>603.6</v>
      </c>
      <c r="I19" s="33">
        <v>1039.3</v>
      </c>
      <c r="J19" s="33">
        <v>682.6</v>
      </c>
      <c r="K19" s="33">
        <v>590.5</v>
      </c>
      <c r="L19" s="33">
        <v>4243.3</v>
      </c>
      <c r="M19" s="33">
        <v>-120.8</v>
      </c>
      <c r="N19" s="33">
        <v>13.7</v>
      </c>
    </row>
    <row r="20" spans="1:14">
      <c r="A20" s="125" t="s">
        <v>15</v>
      </c>
      <c r="B20" s="33">
        <v>18782.599999999999</v>
      </c>
      <c r="C20" s="33">
        <v>5749.5</v>
      </c>
      <c r="D20" s="33">
        <v>1.9</v>
      </c>
      <c r="E20" s="33">
        <v>4087.9</v>
      </c>
      <c r="F20" s="33">
        <v>85.9</v>
      </c>
      <c r="G20" s="33">
        <v>724.8</v>
      </c>
      <c r="H20" s="33">
        <v>715.8</v>
      </c>
      <c r="I20" s="33">
        <v>1186.2</v>
      </c>
      <c r="J20" s="33">
        <v>640.4</v>
      </c>
      <c r="K20" s="33">
        <v>631.6</v>
      </c>
      <c r="L20" s="33">
        <v>4998</v>
      </c>
      <c r="M20" s="33">
        <v>-5.4</v>
      </c>
      <c r="N20" s="33">
        <v>-34</v>
      </c>
    </row>
    <row r="21" spans="1:14">
      <c r="A21" s="125" t="s">
        <v>16</v>
      </c>
      <c r="B21" s="33">
        <v>20831.599999999999</v>
      </c>
      <c r="C21" s="33">
        <v>6428.9</v>
      </c>
      <c r="D21" s="33">
        <v>1.9</v>
      </c>
      <c r="E21" s="33">
        <v>4640.3999999999996</v>
      </c>
      <c r="F21" s="33">
        <v>109.8</v>
      </c>
      <c r="G21" s="33">
        <v>930.3</v>
      </c>
      <c r="H21" s="33">
        <v>713.2</v>
      </c>
      <c r="I21" s="33">
        <v>1346.4</v>
      </c>
      <c r="J21" s="33">
        <v>725.8</v>
      </c>
      <c r="K21" s="33">
        <v>792</v>
      </c>
      <c r="L21" s="33">
        <v>5358.3</v>
      </c>
      <c r="M21" s="33">
        <v>-123.4</v>
      </c>
      <c r="N21" s="33">
        <v>-92</v>
      </c>
    </row>
    <row r="22" spans="1:14">
      <c r="A22" s="125" t="s">
        <v>17</v>
      </c>
      <c r="B22" s="33">
        <v>23344.2</v>
      </c>
      <c r="C22" s="33">
        <v>7387.9</v>
      </c>
      <c r="D22" s="33">
        <v>2.2000000000000002</v>
      </c>
      <c r="E22" s="33">
        <v>5151.3999999999996</v>
      </c>
      <c r="F22" s="33">
        <v>111.2</v>
      </c>
      <c r="G22" s="33">
        <v>975.3</v>
      </c>
      <c r="H22" s="33">
        <v>815.6</v>
      </c>
      <c r="I22" s="33">
        <v>1614.8</v>
      </c>
      <c r="J22" s="33">
        <v>712.2</v>
      </c>
      <c r="K22" s="33">
        <v>931.5</v>
      </c>
      <c r="L22" s="33">
        <v>5891.6</v>
      </c>
      <c r="M22" s="33">
        <v>85.4</v>
      </c>
      <c r="N22" s="33">
        <v>-334.8</v>
      </c>
    </row>
    <row r="23" spans="1:14">
      <c r="A23" s="125" t="s">
        <v>18</v>
      </c>
      <c r="B23" s="33">
        <v>28259.5</v>
      </c>
      <c r="C23" s="33">
        <v>8640</v>
      </c>
      <c r="D23" s="33">
        <v>2.2999999999999998</v>
      </c>
      <c r="E23" s="33">
        <v>6064.6</v>
      </c>
      <c r="F23" s="33">
        <v>57.4</v>
      </c>
      <c r="G23" s="33">
        <v>1007</v>
      </c>
      <c r="H23" s="33">
        <v>1151.4000000000001</v>
      </c>
      <c r="I23" s="33">
        <v>2057.6999999999998</v>
      </c>
      <c r="J23" s="33">
        <v>811.9</v>
      </c>
      <c r="K23" s="33">
        <v>970.8</v>
      </c>
      <c r="L23" s="33">
        <v>7111.7</v>
      </c>
      <c r="M23" s="33">
        <v>521.4</v>
      </c>
      <c r="N23" s="33">
        <v>-136.69999999999999</v>
      </c>
    </row>
    <row r="24" spans="1:14">
      <c r="A24" s="125" t="s">
        <v>19</v>
      </c>
      <c r="B24" s="33">
        <v>34007.9</v>
      </c>
      <c r="C24" s="33">
        <v>10665.4</v>
      </c>
      <c r="D24" s="33">
        <v>4</v>
      </c>
      <c r="E24" s="33">
        <v>6921.4</v>
      </c>
      <c r="F24" s="33">
        <v>140.9</v>
      </c>
      <c r="G24" s="33">
        <v>1054.3</v>
      </c>
      <c r="H24" s="33">
        <v>1564.7</v>
      </c>
      <c r="I24" s="33">
        <v>2358</v>
      </c>
      <c r="J24" s="33">
        <v>1181</v>
      </c>
      <c r="K24" s="33">
        <v>1100.9000000000001</v>
      </c>
      <c r="L24" s="33">
        <v>8099</v>
      </c>
      <c r="M24" s="33">
        <v>867</v>
      </c>
      <c r="N24" s="33">
        <v>51.3</v>
      </c>
    </row>
    <row r="25" spans="1:14">
      <c r="A25" s="125" t="s">
        <v>20</v>
      </c>
      <c r="B25" s="33">
        <v>42316.1</v>
      </c>
      <c r="C25" s="33">
        <v>12902</v>
      </c>
      <c r="D25" s="33">
        <v>4.2</v>
      </c>
      <c r="E25" s="33">
        <v>7778.6</v>
      </c>
      <c r="F25" s="33">
        <v>188.2</v>
      </c>
      <c r="G25" s="33">
        <v>1421.3</v>
      </c>
      <c r="H25" s="33">
        <v>2351.1999999999998</v>
      </c>
      <c r="I25" s="33">
        <v>2874</v>
      </c>
      <c r="J25" s="33">
        <v>1798.8</v>
      </c>
      <c r="K25" s="33">
        <v>1450.1</v>
      </c>
      <c r="L25" s="33">
        <v>10501.1</v>
      </c>
      <c r="M25" s="33">
        <v>695.7</v>
      </c>
      <c r="N25" s="33">
        <v>351</v>
      </c>
    </row>
    <row r="26" spans="1:14">
      <c r="A26" s="125" t="s">
        <v>21</v>
      </c>
      <c r="B26" s="33">
        <v>53210.2</v>
      </c>
      <c r="C26" s="33">
        <v>15722.1</v>
      </c>
      <c r="D26" s="33">
        <v>6.2</v>
      </c>
      <c r="E26" s="33">
        <v>9010.9</v>
      </c>
      <c r="F26" s="33">
        <v>230.2</v>
      </c>
      <c r="G26" s="33">
        <v>2094.3000000000002</v>
      </c>
      <c r="H26" s="33">
        <v>2489.1</v>
      </c>
      <c r="I26" s="33">
        <v>4176.8999999999996</v>
      </c>
      <c r="J26" s="33">
        <v>2643.1</v>
      </c>
      <c r="K26" s="33">
        <v>1462</v>
      </c>
      <c r="L26" s="33">
        <v>14427.9</v>
      </c>
      <c r="M26" s="33">
        <v>198.7</v>
      </c>
      <c r="N26" s="33">
        <v>748.8</v>
      </c>
    </row>
    <row r="27" spans="1:14">
      <c r="A27" s="125" t="s">
        <v>22</v>
      </c>
      <c r="B27" s="33">
        <v>63234.8</v>
      </c>
      <c r="C27" s="33">
        <v>18497.099999999999</v>
      </c>
      <c r="D27" s="33">
        <v>8.6</v>
      </c>
      <c r="E27" s="33">
        <v>10488.5</v>
      </c>
      <c r="F27" s="33">
        <v>233</v>
      </c>
      <c r="G27" s="33">
        <v>2597.9</v>
      </c>
      <c r="H27" s="33">
        <v>2958.9</v>
      </c>
      <c r="I27" s="33">
        <v>5090.1000000000004</v>
      </c>
      <c r="J27" s="33">
        <v>3594.1</v>
      </c>
      <c r="K27" s="33">
        <v>1702.5</v>
      </c>
      <c r="L27" s="33">
        <v>16818.3</v>
      </c>
      <c r="M27" s="33">
        <v>4.4000000000000004</v>
      </c>
      <c r="N27" s="33">
        <v>1241.7</v>
      </c>
    </row>
    <row r="28" spans="1:14">
      <c r="A28" s="125" t="s">
        <v>23</v>
      </c>
      <c r="B28" s="33">
        <v>70770.399999999994</v>
      </c>
      <c r="C28" s="33">
        <v>20874.599999999999</v>
      </c>
      <c r="D28" s="33">
        <v>9.3000000000000007</v>
      </c>
      <c r="E28" s="33">
        <v>10647.8</v>
      </c>
      <c r="F28" s="33">
        <v>391.7</v>
      </c>
      <c r="G28" s="33">
        <v>3052.8</v>
      </c>
      <c r="H28" s="33">
        <v>3374.5</v>
      </c>
      <c r="I28" s="33">
        <v>5949.7</v>
      </c>
      <c r="J28" s="33">
        <v>4561.3</v>
      </c>
      <c r="K28" s="33">
        <v>2786.3</v>
      </c>
      <c r="L28" s="33">
        <v>18412.099999999999</v>
      </c>
      <c r="M28" s="33">
        <v>-344</v>
      </c>
      <c r="N28" s="33">
        <v>1054.2</v>
      </c>
    </row>
    <row r="29" spans="1:14">
      <c r="A29" s="125" t="s">
        <v>24</v>
      </c>
      <c r="B29" s="33">
        <v>79022.600000000006</v>
      </c>
      <c r="C29" s="33">
        <v>23921.8</v>
      </c>
      <c r="D29" s="33">
        <v>11</v>
      </c>
      <c r="E29" s="33">
        <v>11777.4</v>
      </c>
      <c r="F29" s="33">
        <v>437.4</v>
      </c>
      <c r="G29" s="33">
        <v>3147.4</v>
      </c>
      <c r="H29" s="33">
        <v>3849.8</v>
      </c>
      <c r="I29" s="33">
        <v>6947.8</v>
      </c>
      <c r="J29" s="33">
        <v>5468.8</v>
      </c>
      <c r="K29" s="33">
        <v>3249.2</v>
      </c>
      <c r="L29" s="33">
        <v>20980.400000000001</v>
      </c>
      <c r="M29" s="33">
        <v>-1443.9</v>
      </c>
      <c r="N29" s="33">
        <v>675.5</v>
      </c>
    </row>
    <row r="30" spans="1:14">
      <c r="A30" s="125" t="s">
        <v>25</v>
      </c>
      <c r="B30" s="33">
        <v>94235.3</v>
      </c>
      <c r="C30" s="33">
        <v>27279.599999999999</v>
      </c>
      <c r="D30" s="33">
        <v>17.7</v>
      </c>
      <c r="E30" s="33">
        <v>13463.5</v>
      </c>
      <c r="F30" s="33">
        <v>455.9</v>
      </c>
      <c r="G30" s="33">
        <v>3537.2</v>
      </c>
      <c r="H30" s="33">
        <v>4845.8999999999996</v>
      </c>
      <c r="I30" s="33">
        <v>7517.7</v>
      </c>
      <c r="J30" s="33">
        <v>7927.9</v>
      </c>
      <c r="K30" s="33">
        <v>4479.6000000000004</v>
      </c>
      <c r="L30" s="33">
        <v>24059.599999999999</v>
      </c>
      <c r="M30" s="33">
        <v>-240.6</v>
      </c>
      <c r="N30" s="33">
        <v>891.3</v>
      </c>
    </row>
    <row r="31" spans="1:14">
      <c r="A31" s="125" t="s">
        <v>26</v>
      </c>
      <c r="B31" s="33">
        <v>108234.3</v>
      </c>
      <c r="C31" s="33">
        <v>31140.9</v>
      </c>
      <c r="D31" s="33">
        <v>19.600000000000001</v>
      </c>
      <c r="E31" s="33">
        <v>16224.9</v>
      </c>
      <c r="F31" s="33">
        <v>823.5</v>
      </c>
      <c r="G31" s="33">
        <v>3125.9</v>
      </c>
      <c r="H31" s="33">
        <v>6124.2</v>
      </c>
      <c r="I31" s="33">
        <v>8541.5</v>
      </c>
      <c r="J31" s="33">
        <v>6975.9</v>
      </c>
      <c r="K31" s="33">
        <v>5930.2</v>
      </c>
      <c r="L31" s="33">
        <v>27019.599999999999</v>
      </c>
      <c r="M31" s="33">
        <v>-419.1</v>
      </c>
      <c r="N31" s="33">
        <v>2727.1</v>
      </c>
    </row>
    <row r="32" spans="1:14">
      <c r="A32" s="125" t="s">
        <v>27</v>
      </c>
      <c r="B32" s="33">
        <v>123372.7</v>
      </c>
      <c r="C32" s="33">
        <v>33933</v>
      </c>
      <c r="D32" s="33">
        <v>18.8</v>
      </c>
      <c r="E32" s="33">
        <v>17294.2</v>
      </c>
      <c r="F32" s="33">
        <v>822.1</v>
      </c>
      <c r="G32" s="33">
        <v>3269.9</v>
      </c>
      <c r="H32" s="33">
        <v>7038.6</v>
      </c>
      <c r="I32" s="33">
        <v>9763.2999999999993</v>
      </c>
      <c r="J32" s="33">
        <v>8715</v>
      </c>
      <c r="K32" s="33">
        <v>7368.4</v>
      </c>
      <c r="L32" s="33">
        <v>30790</v>
      </c>
      <c r="M32" s="33">
        <v>602.70000000000005</v>
      </c>
      <c r="N32" s="33">
        <v>3756.7</v>
      </c>
    </row>
    <row r="33" spans="1:14">
      <c r="A33" s="125" t="s">
        <v>28</v>
      </c>
      <c r="B33" s="33">
        <v>138282.5</v>
      </c>
      <c r="C33" s="33">
        <v>35019.199999999997</v>
      </c>
      <c r="D33" s="33">
        <v>11.7</v>
      </c>
      <c r="E33" s="33">
        <v>19384.400000000001</v>
      </c>
      <c r="F33" s="33">
        <v>667.4</v>
      </c>
      <c r="G33" s="33">
        <v>5622.2</v>
      </c>
      <c r="H33" s="33">
        <v>8319.1</v>
      </c>
      <c r="I33" s="33">
        <v>13661.3</v>
      </c>
      <c r="J33" s="33">
        <v>10408.700000000001</v>
      </c>
      <c r="K33" s="33">
        <v>8688.2000000000007</v>
      </c>
      <c r="L33" s="33">
        <v>30938.1</v>
      </c>
      <c r="M33" s="33">
        <v>352.3</v>
      </c>
      <c r="N33" s="33">
        <v>5209.8</v>
      </c>
    </row>
    <row r="34" spans="1:14">
      <c r="A34" s="125" t="s">
        <v>29</v>
      </c>
      <c r="B34" s="33">
        <v>148116.20000000001</v>
      </c>
      <c r="C34" s="33">
        <v>36523.800000000003</v>
      </c>
      <c r="D34" s="33">
        <v>9.1</v>
      </c>
      <c r="E34" s="33">
        <v>21097.1</v>
      </c>
      <c r="F34" s="33">
        <v>628.4</v>
      </c>
      <c r="G34" s="33">
        <v>7614</v>
      </c>
      <c r="H34" s="33">
        <v>9871.7999999999993</v>
      </c>
      <c r="I34" s="33">
        <v>19051.900000000001</v>
      </c>
      <c r="J34" s="33">
        <v>10666.8</v>
      </c>
      <c r="K34" s="33">
        <v>7558.4</v>
      </c>
      <c r="L34" s="33">
        <v>30882.3</v>
      </c>
      <c r="M34" s="33">
        <v>-237.2</v>
      </c>
      <c r="N34" s="33">
        <v>4449.8</v>
      </c>
    </row>
    <row r="35" spans="1:14">
      <c r="A35" s="125" t="s">
        <v>30</v>
      </c>
      <c r="B35" s="33">
        <v>156968.6</v>
      </c>
      <c r="C35" s="33">
        <v>38882.300000000003</v>
      </c>
      <c r="D35" s="33">
        <v>11.3</v>
      </c>
      <c r="E35" s="33">
        <v>23005.1</v>
      </c>
      <c r="F35" s="33">
        <v>772.2</v>
      </c>
      <c r="G35" s="33">
        <v>10180.299999999999</v>
      </c>
      <c r="H35" s="33">
        <v>11518.6</v>
      </c>
      <c r="I35" s="33">
        <v>13171.3</v>
      </c>
      <c r="J35" s="33">
        <v>12852.2</v>
      </c>
      <c r="K35" s="33">
        <v>7674.5</v>
      </c>
      <c r="L35" s="33">
        <v>34415.1</v>
      </c>
      <c r="M35" s="33">
        <v>469.5</v>
      </c>
      <c r="N35" s="33">
        <v>4016.1</v>
      </c>
    </row>
    <row r="36" spans="1:14">
      <c r="A36" s="125" t="s">
        <v>31</v>
      </c>
      <c r="B36" s="33">
        <v>181738.5</v>
      </c>
      <c r="C36" s="33">
        <v>42984.9</v>
      </c>
      <c r="D36" s="33">
        <v>12.1</v>
      </c>
      <c r="E36" s="33">
        <v>26082.1</v>
      </c>
      <c r="F36" s="33">
        <v>985.3</v>
      </c>
      <c r="G36" s="33">
        <v>10994.6</v>
      </c>
      <c r="H36" s="33">
        <v>15916.4</v>
      </c>
      <c r="I36" s="33">
        <v>13842.7</v>
      </c>
      <c r="J36" s="33">
        <v>19924</v>
      </c>
      <c r="K36" s="33">
        <v>9804</v>
      </c>
      <c r="L36" s="33">
        <v>37778</v>
      </c>
      <c r="M36" s="33">
        <v>586.9</v>
      </c>
      <c r="N36" s="33">
        <v>2827.4</v>
      </c>
    </row>
    <row r="37" spans="1:14">
      <c r="A37" s="125" t="s">
        <v>32</v>
      </c>
      <c r="B37" s="33">
        <v>198646.9</v>
      </c>
      <c r="C37" s="33">
        <v>47245.9</v>
      </c>
      <c r="D37" s="33">
        <v>13.4</v>
      </c>
      <c r="E37" s="33">
        <v>28903.7</v>
      </c>
      <c r="F37" s="33">
        <v>1373.5</v>
      </c>
      <c r="G37" s="33">
        <v>10751.7</v>
      </c>
      <c r="H37" s="33">
        <v>16762.900000000001</v>
      </c>
      <c r="I37" s="33">
        <v>15253.5</v>
      </c>
      <c r="J37" s="33">
        <v>24026.6</v>
      </c>
      <c r="K37" s="33">
        <v>11818.9</v>
      </c>
      <c r="L37" s="33">
        <v>39086.6</v>
      </c>
      <c r="M37" s="33">
        <v>-209.8</v>
      </c>
      <c r="N37" s="33">
        <v>3620.2</v>
      </c>
    </row>
    <row r="38" spans="1:14">
      <c r="A38" s="125" t="s">
        <v>33</v>
      </c>
      <c r="B38" s="33">
        <v>264116.5</v>
      </c>
      <c r="C38" s="33">
        <v>51900.9</v>
      </c>
      <c r="D38" s="33">
        <v>13.8</v>
      </c>
      <c r="E38" s="33">
        <v>31353.9</v>
      </c>
      <c r="F38" s="33">
        <v>1823.9</v>
      </c>
      <c r="G38" s="33">
        <v>16598.7</v>
      </c>
      <c r="H38" s="33">
        <v>18114.099999999999</v>
      </c>
      <c r="I38" s="33">
        <v>19146.099999999999</v>
      </c>
      <c r="J38" s="33">
        <v>22930.3</v>
      </c>
      <c r="K38" s="33">
        <v>51144.6</v>
      </c>
      <c r="L38" s="33">
        <v>46175</v>
      </c>
      <c r="M38" s="33">
        <v>-660.2</v>
      </c>
      <c r="N38" s="33">
        <v>5575.5</v>
      </c>
    </row>
    <row r="39" spans="1:14">
      <c r="A39" s="125" t="s">
        <v>34</v>
      </c>
      <c r="B39" s="33">
        <v>259550.5</v>
      </c>
      <c r="C39" s="33">
        <v>56956.7</v>
      </c>
      <c r="D39" s="33">
        <v>14.9</v>
      </c>
      <c r="E39" s="33">
        <v>34276.400000000001</v>
      </c>
      <c r="F39" s="33">
        <v>2493.6999999999998</v>
      </c>
      <c r="G39" s="33">
        <v>18852</v>
      </c>
      <c r="H39" s="33">
        <v>20202.900000000001</v>
      </c>
      <c r="I39" s="33">
        <v>22241.599999999999</v>
      </c>
      <c r="J39" s="33">
        <v>25339.599999999999</v>
      </c>
      <c r="K39" s="33">
        <v>20566.7</v>
      </c>
      <c r="L39" s="33">
        <v>49602.9</v>
      </c>
      <c r="M39" s="33">
        <v>142.4</v>
      </c>
      <c r="N39" s="33">
        <v>8860.7999999999993</v>
      </c>
    </row>
    <row r="40" spans="1:14">
      <c r="A40" s="125" t="s">
        <v>35</v>
      </c>
      <c r="B40" s="33">
        <v>271192</v>
      </c>
      <c r="C40" s="33">
        <v>62462.5</v>
      </c>
      <c r="D40" s="33">
        <v>13</v>
      </c>
      <c r="E40" s="33">
        <v>36124.400000000001</v>
      </c>
      <c r="F40" s="33">
        <v>2538.6</v>
      </c>
      <c r="G40" s="33">
        <v>17102.7</v>
      </c>
      <c r="H40" s="33">
        <v>22950.7</v>
      </c>
      <c r="I40" s="33">
        <v>26393.7</v>
      </c>
      <c r="J40" s="33">
        <v>26085.599999999999</v>
      </c>
      <c r="K40" s="33">
        <v>20783.3</v>
      </c>
      <c r="L40" s="33">
        <v>49519.3</v>
      </c>
      <c r="M40" s="33">
        <v>-73.400000000000006</v>
      </c>
      <c r="N40" s="33">
        <v>7291.6</v>
      </c>
    </row>
    <row r="41" spans="1:14">
      <c r="A41" s="125" t="s">
        <v>36</v>
      </c>
      <c r="B41" s="33">
        <v>290891.90000000002</v>
      </c>
      <c r="C41" s="33">
        <v>66232.399999999994</v>
      </c>
      <c r="D41" s="33">
        <v>15.8</v>
      </c>
      <c r="E41" s="33">
        <v>39432.5</v>
      </c>
      <c r="F41" s="33">
        <v>2948.9</v>
      </c>
      <c r="G41" s="33">
        <v>17910.099999999999</v>
      </c>
      <c r="H41" s="33">
        <v>27026.6</v>
      </c>
      <c r="I41" s="33">
        <v>30189.599999999999</v>
      </c>
      <c r="J41" s="33">
        <v>28051.200000000001</v>
      </c>
      <c r="K41" s="33">
        <v>21916.799999999999</v>
      </c>
      <c r="L41" s="33">
        <v>49267.1</v>
      </c>
      <c r="M41" s="33">
        <v>201.7</v>
      </c>
      <c r="N41" s="33">
        <v>7699.1</v>
      </c>
    </row>
    <row r="42" spans="1:14">
      <c r="A42" s="125" t="s">
        <v>37</v>
      </c>
      <c r="B42" s="33">
        <v>309583.5</v>
      </c>
      <c r="C42" s="33">
        <v>70949.399999999994</v>
      </c>
      <c r="D42" s="33">
        <v>16.100000000000001</v>
      </c>
      <c r="E42" s="33">
        <v>43650.8</v>
      </c>
      <c r="F42" s="33">
        <v>3660.7</v>
      </c>
      <c r="G42" s="33">
        <v>20583.2</v>
      </c>
      <c r="H42" s="33">
        <v>30178.9</v>
      </c>
      <c r="I42" s="33">
        <v>35766.400000000001</v>
      </c>
      <c r="J42" s="33">
        <v>31163.1</v>
      </c>
      <c r="K42" s="33">
        <v>12026.5</v>
      </c>
      <c r="L42" s="33">
        <v>51941.1</v>
      </c>
      <c r="M42" s="33">
        <v>-405.2</v>
      </c>
      <c r="N42" s="33">
        <v>10052.4</v>
      </c>
    </row>
    <row r="43" spans="1:14">
      <c r="A43" s="125" t="s">
        <v>38</v>
      </c>
      <c r="B43" s="33">
        <v>353493.9</v>
      </c>
      <c r="C43" s="33">
        <v>76250.600000000006</v>
      </c>
      <c r="D43" s="33">
        <v>17.100000000000001</v>
      </c>
      <c r="E43" s="33">
        <v>49137.7</v>
      </c>
      <c r="F43" s="33">
        <v>3570.9</v>
      </c>
      <c r="G43" s="33">
        <v>32166.5</v>
      </c>
      <c r="H43" s="33">
        <v>33112.800000000003</v>
      </c>
      <c r="I43" s="33">
        <v>41525.599999999999</v>
      </c>
      <c r="J43" s="33">
        <v>38774.9</v>
      </c>
      <c r="K43" s="33">
        <v>11191.5</v>
      </c>
      <c r="L43" s="33">
        <v>57958.9</v>
      </c>
      <c r="M43" s="33">
        <v>-219.9</v>
      </c>
      <c r="N43" s="33">
        <v>10007.299999999999</v>
      </c>
    </row>
    <row r="44" spans="1:14">
      <c r="A44" s="125" t="s">
        <v>39</v>
      </c>
      <c r="B44" s="33">
        <v>401766.7</v>
      </c>
      <c r="C44" s="33">
        <v>80323.100000000006</v>
      </c>
      <c r="D44" s="33">
        <v>18.3</v>
      </c>
      <c r="E44" s="33">
        <v>51882.6</v>
      </c>
      <c r="F44" s="33">
        <v>3311.9</v>
      </c>
      <c r="G44" s="33">
        <v>30319.5</v>
      </c>
      <c r="H44" s="33">
        <v>38113.4</v>
      </c>
      <c r="I44" s="33">
        <v>46182.2</v>
      </c>
      <c r="J44" s="33">
        <v>43556.6</v>
      </c>
      <c r="K44" s="33">
        <v>18205.5</v>
      </c>
      <c r="L44" s="33">
        <v>74181.8</v>
      </c>
      <c r="M44" s="33">
        <v>439.3</v>
      </c>
      <c r="N44" s="33">
        <v>15232.4</v>
      </c>
    </row>
    <row r="45" spans="1:14">
      <c r="A45" s="125" t="s">
        <v>40</v>
      </c>
      <c r="B45" s="33">
        <v>392264.1</v>
      </c>
      <c r="C45" s="33">
        <v>81105.8</v>
      </c>
      <c r="D45" s="33">
        <v>23.8</v>
      </c>
      <c r="E45" s="33">
        <v>54156.9</v>
      </c>
      <c r="F45" s="33">
        <v>3632</v>
      </c>
      <c r="G45" s="33">
        <v>25033.5</v>
      </c>
      <c r="H45" s="33">
        <v>43225.3</v>
      </c>
      <c r="I45" s="33">
        <v>51468.9</v>
      </c>
      <c r="J45" s="33">
        <v>41637.5</v>
      </c>
      <c r="K45" s="33">
        <v>15517.8</v>
      </c>
      <c r="L45" s="33">
        <v>65341.599999999999</v>
      </c>
      <c r="M45" s="33">
        <v>-114.3</v>
      </c>
      <c r="N45" s="33">
        <v>11235.3</v>
      </c>
    </row>
    <row r="46" spans="1:14">
      <c r="A46" s="125" t="s">
        <v>41</v>
      </c>
      <c r="B46" s="33">
        <v>431075.5</v>
      </c>
      <c r="C46" s="33">
        <v>84563.7</v>
      </c>
      <c r="D46" s="33">
        <v>23.8</v>
      </c>
      <c r="E46" s="33">
        <v>57508.800000000003</v>
      </c>
      <c r="F46" s="33">
        <v>3714.7</v>
      </c>
      <c r="G46" s="33">
        <v>27875.3</v>
      </c>
      <c r="H46" s="33">
        <v>45739.1</v>
      </c>
      <c r="I46" s="33">
        <v>56986.9</v>
      </c>
      <c r="J46" s="33">
        <v>46960.800000000003</v>
      </c>
      <c r="K46" s="33">
        <v>33256.5</v>
      </c>
      <c r="L46" s="33">
        <v>65069.7</v>
      </c>
      <c r="M46" s="33">
        <v>-293.2</v>
      </c>
      <c r="N46" s="33">
        <v>9669.4</v>
      </c>
    </row>
    <row r="47" spans="1:14">
      <c r="A47" s="125" t="s">
        <v>42</v>
      </c>
      <c r="B47" s="33">
        <v>450811.9</v>
      </c>
      <c r="C47" s="33">
        <v>88769.2</v>
      </c>
      <c r="D47" s="33">
        <v>22.9</v>
      </c>
      <c r="E47" s="33">
        <v>60101.9</v>
      </c>
      <c r="F47" s="33">
        <v>4164.3</v>
      </c>
      <c r="G47" s="33">
        <v>29825.8</v>
      </c>
      <c r="H47" s="33">
        <v>47700.3</v>
      </c>
      <c r="I47" s="33">
        <v>62663.8</v>
      </c>
      <c r="J47" s="33">
        <v>52892.4</v>
      </c>
      <c r="K47" s="33">
        <v>28833.9</v>
      </c>
      <c r="L47" s="33">
        <v>64800.3</v>
      </c>
      <c r="M47" s="33">
        <v>-39.700000000000003</v>
      </c>
      <c r="N47" s="33">
        <v>11077</v>
      </c>
    </row>
    <row r="48" spans="1:14">
      <c r="A48" s="125" t="s">
        <v>43</v>
      </c>
      <c r="B48" s="33">
        <v>453991.4</v>
      </c>
      <c r="C48" s="33">
        <v>94205.1</v>
      </c>
      <c r="D48" s="33">
        <v>103.3</v>
      </c>
      <c r="E48" s="33">
        <v>61961.1</v>
      </c>
      <c r="F48" s="33">
        <v>4203.3999999999996</v>
      </c>
      <c r="G48" s="33">
        <v>25622.5</v>
      </c>
      <c r="H48" s="33">
        <v>50504.6</v>
      </c>
      <c r="I48" s="33">
        <v>67384.600000000006</v>
      </c>
      <c r="J48" s="33">
        <v>56344.3</v>
      </c>
      <c r="K48" s="33">
        <v>16320.6</v>
      </c>
      <c r="L48" s="33">
        <v>66082.5</v>
      </c>
      <c r="M48" s="33">
        <v>-23.6</v>
      </c>
      <c r="N48" s="33">
        <v>11283.1</v>
      </c>
    </row>
    <row r="49" spans="1:14">
      <c r="A49" s="125" t="s">
        <v>44</v>
      </c>
      <c r="B49" s="33">
        <v>475250.1</v>
      </c>
      <c r="C49" s="33">
        <v>99643.5</v>
      </c>
      <c r="D49" s="33">
        <v>81.400000000000006</v>
      </c>
      <c r="E49" s="33">
        <v>62424.9</v>
      </c>
      <c r="F49" s="33">
        <v>4630.6000000000004</v>
      </c>
      <c r="G49" s="33">
        <v>26584.799999999999</v>
      </c>
      <c r="H49" s="33">
        <v>54675.6</v>
      </c>
      <c r="I49" s="33">
        <v>75431.3</v>
      </c>
      <c r="J49" s="33">
        <v>59372.2</v>
      </c>
      <c r="K49" s="33">
        <v>18830.2</v>
      </c>
      <c r="L49" s="33">
        <v>63260.2</v>
      </c>
      <c r="M49" s="33">
        <v>902.1</v>
      </c>
      <c r="N49" s="33">
        <v>9413.2999999999993</v>
      </c>
    </row>
    <row r="50" spans="1:14">
      <c r="A50" s="126" t="s">
        <v>45</v>
      </c>
      <c r="B50" s="127">
        <v>505139.4</v>
      </c>
      <c r="C50" s="127">
        <v>104576.4</v>
      </c>
      <c r="D50" s="127">
        <v>152.5</v>
      </c>
      <c r="E50" s="127">
        <v>65001</v>
      </c>
      <c r="F50" s="127">
        <v>4928.7</v>
      </c>
      <c r="G50" s="127">
        <v>25225</v>
      </c>
      <c r="H50" s="127">
        <v>58734.3</v>
      </c>
      <c r="I50" s="127">
        <v>84895.9</v>
      </c>
      <c r="J50" s="127">
        <v>64076.6</v>
      </c>
      <c r="K50" s="127">
        <v>20354.2</v>
      </c>
      <c r="L50" s="127">
        <v>66426.100000000006</v>
      </c>
      <c r="M50" s="127">
        <v>598.79999999999995</v>
      </c>
      <c r="N50" s="127">
        <v>10169.9</v>
      </c>
    </row>
    <row r="51" spans="1:14">
      <c r="A51" s="1" t="s">
        <v>309</v>
      </c>
    </row>
  </sheetData>
  <mergeCells count="1">
    <mergeCell ref="B4:N4"/>
  </mergeCells>
  <phoneticPr fontId="2" type="noConversion"/>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53"/>
  <sheetViews>
    <sheetView zoomScaleNormal="100" workbookViewId="0">
      <pane xSplit="1" ySplit="5" topLeftCell="B36" activePane="bottomRight" state="frozen"/>
      <selection pane="topRight" activeCell="B1" sqref="B1"/>
      <selection pane="bottomLeft" activeCell="A6" sqref="A6"/>
      <selection pane="bottomRight" activeCell="A52" sqref="A52"/>
    </sheetView>
  </sheetViews>
  <sheetFormatPr defaultColWidth="9" defaultRowHeight="12.75"/>
  <cols>
    <col min="1" max="1" width="9" style="129"/>
    <col min="2" max="3" width="9.42578125" style="16" bestFit="1" customWidth="1"/>
    <col min="4" max="7" width="9" style="16" bestFit="1" customWidth="1"/>
    <col min="8" max="9" width="9.42578125" style="16" bestFit="1" customWidth="1"/>
    <col min="10" max="10" width="9" style="16" bestFit="1" customWidth="1"/>
    <col min="11" max="16384" width="9" style="129"/>
  </cols>
  <sheetData>
    <row r="1" spans="1:14">
      <c r="A1" s="129" t="s">
        <v>666</v>
      </c>
    </row>
    <row r="2" spans="1:14" ht="42.75" customHeight="1">
      <c r="A2" s="130"/>
      <c r="B2" s="362" t="s">
        <v>344</v>
      </c>
      <c r="C2" s="362"/>
      <c r="D2" s="362"/>
      <c r="E2" s="362" t="s">
        <v>362</v>
      </c>
      <c r="F2" s="362"/>
      <c r="G2" s="362"/>
      <c r="H2" s="362" t="s">
        <v>363</v>
      </c>
      <c r="I2" s="362"/>
      <c r="J2" s="362"/>
    </row>
    <row r="3" spans="1:14">
      <c r="A3" s="131"/>
      <c r="B3" s="132" t="s">
        <v>313</v>
      </c>
      <c r="C3" s="133" t="s">
        <v>364</v>
      </c>
      <c r="D3" s="142" t="s">
        <v>688</v>
      </c>
      <c r="E3" s="132" t="s">
        <v>313</v>
      </c>
      <c r="F3" s="133" t="s">
        <v>364</v>
      </c>
      <c r="G3" s="142" t="s">
        <v>688</v>
      </c>
      <c r="H3" s="134" t="s">
        <v>313</v>
      </c>
      <c r="I3" s="133" t="s">
        <v>364</v>
      </c>
      <c r="J3" s="142" t="s">
        <v>688</v>
      </c>
      <c r="N3" s="142"/>
    </row>
    <row r="4" spans="1:14">
      <c r="A4" s="131"/>
      <c r="B4" s="135" t="s">
        <v>606</v>
      </c>
      <c r="C4" s="135" t="s">
        <v>175</v>
      </c>
      <c r="D4" s="135" t="s">
        <v>229</v>
      </c>
      <c r="E4" s="135" t="s">
        <v>184</v>
      </c>
      <c r="F4" s="135" t="s">
        <v>164</v>
      </c>
      <c r="G4" s="135" t="s">
        <v>240</v>
      </c>
      <c r="H4" s="135" t="s">
        <v>165</v>
      </c>
      <c r="I4" s="135" t="s">
        <v>553</v>
      </c>
      <c r="J4" s="135" t="s">
        <v>166</v>
      </c>
    </row>
    <row r="5" spans="1:14" ht="13.5" customHeight="1">
      <c r="A5" s="136"/>
      <c r="B5" s="362" t="s">
        <v>307</v>
      </c>
      <c r="C5" s="362"/>
      <c r="D5" s="362"/>
      <c r="E5" s="362"/>
      <c r="F5" s="362"/>
      <c r="G5" s="362"/>
      <c r="H5" s="362"/>
      <c r="I5" s="362"/>
      <c r="J5" s="362"/>
    </row>
    <row r="6" spans="1:14">
      <c r="A6" s="137" t="s">
        <v>0</v>
      </c>
      <c r="B6" s="138">
        <v>722.8</v>
      </c>
      <c r="C6" s="138">
        <v>551.29999999999995</v>
      </c>
      <c r="D6" s="138">
        <v>171.5</v>
      </c>
      <c r="E6" s="138">
        <v>13.3</v>
      </c>
      <c r="F6" s="138">
        <v>8.6999999999999993</v>
      </c>
      <c r="G6" s="138">
        <v>4.5999999999999996</v>
      </c>
      <c r="H6" s="138">
        <v>736.1</v>
      </c>
      <c r="I6" s="138">
        <v>560</v>
      </c>
      <c r="J6" s="138">
        <v>176.1</v>
      </c>
      <c r="K6" s="139"/>
    </row>
    <row r="7" spans="1:14">
      <c r="A7" s="131" t="s">
        <v>1</v>
      </c>
      <c r="B7" s="140">
        <v>802.6</v>
      </c>
      <c r="C7" s="140">
        <v>607.9</v>
      </c>
      <c r="D7" s="140">
        <v>194.7</v>
      </c>
      <c r="E7" s="140">
        <v>74.900000000000006</v>
      </c>
      <c r="F7" s="140">
        <v>45.8</v>
      </c>
      <c r="G7" s="140">
        <v>29.1</v>
      </c>
      <c r="H7" s="140">
        <v>877.5</v>
      </c>
      <c r="I7" s="140">
        <v>653.70000000000005</v>
      </c>
      <c r="J7" s="140">
        <v>223.8</v>
      </c>
      <c r="K7" s="139"/>
    </row>
    <row r="8" spans="1:14">
      <c r="A8" s="131" t="s">
        <v>2</v>
      </c>
      <c r="B8" s="140">
        <v>914.8</v>
      </c>
      <c r="C8" s="140">
        <v>708.1</v>
      </c>
      <c r="D8" s="140">
        <v>206.7</v>
      </c>
      <c r="E8" s="140">
        <v>-3</v>
      </c>
      <c r="F8" s="140">
        <v>-13.2</v>
      </c>
      <c r="G8" s="140">
        <v>10.3</v>
      </c>
      <c r="H8" s="140">
        <v>911.8</v>
      </c>
      <c r="I8" s="140">
        <v>694.9</v>
      </c>
      <c r="J8" s="140">
        <v>216.9</v>
      </c>
      <c r="K8" s="139"/>
    </row>
    <row r="9" spans="1:14">
      <c r="A9" s="131" t="s">
        <v>3</v>
      </c>
      <c r="B9" s="140">
        <v>1343.2</v>
      </c>
      <c r="C9" s="140">
        <v>1115.5999999999999</v>
      </c>
      <c r="D9" s="140">
        <v>227.6</v>
      </c>
      <c r="E9" s="140">
        <v>83.3</v>
      </c>
      <c r="F9" s="140">
        <v>11.8</v>
      </c>
      <c r="G9" s="140">
        <v>71.5</v>
      </c>
      <c r="H9" s="140">
        <v>1426.5</v>
      </c>
      <c r="I9" s="140">
        <v>1127.4000000000001</v>
      </c>
      <c r="J9" s="140">
        <v>299.10000000000002</v>
      </c>
      <c r="K9" s="139"/>
    </row>
    <row r="10" spans="1:14">
      <c r="A10" s="131" t="s">
        <v>4</v>
      </c>
      <c r="B10" s="140">
        <v>2147.8000000000002</v>
      </c>
      <c r="C10" s="140">
        <v>1814.6</v>
      </c>
      <c r="D10" s="140">
        <v>333.1</v>
      </c>
      <c r="E10" s="140">
        <v>415.8</v>
      </c>
      <c r="F10" s="140">
        <v>411.4</v>
      </c>
      <c r="G10" s="140">
        <v>4.4000000000000004</v>
      </c>
      <c r="H10" s="140">
        <v>2563.6</v>
      </c>
      <c r="I10" s="140">
        <v>2226.1</v>
      </c>
      <c r="J10" s="140">
        <v>337.5</v>
      </c>
      <c r="K10" s="139"/>
    </row>
    <row r="11" spans="1:14">
      <c r="A11" s="131" t="s">
        <v>5</v>
      </c>
      <c r="B11" s="140">
        <v>2865.8</v>
      </c>
      <c r="C11" s="140">
        <v>2317.3000000000002</v>
      </c>
      <c r="D11" s="140">
        <v>548.5</v>
      </c>
      <c r="E11" s="140">
        <v>176.4</v>
      </c>
      <c r="F11" s="140">
        <v>-33.799999999999997</v>
      </c>
      <c r="G11" s="140">
        <v>210.2</v>
      </c>
      <c r="H11" s="140">
        <v>3042.2</v>
      </c>
      <c r="I11" s="140">
        <v>2283.5</v>
      </c>
      <c r="J11" s="140">
        <v>758.7</v>
      </c>
      <c r="K11" s="139"/>
    </row>
    <row r="12" spans="1:14">
      <c r="A12" s="131" t="s">
        <v>6</v>
      </c>
      <c r="B12" s="140">
        <v>3810.8</v>
      </c>
      <c r="C12" s="140">
        <v>3076.8</v>
      </c>
      <c r="D12" s="140">
        <v>734</v>
      </c>
      <c r="E12" s="140">
        <v>160.9</v>
      </c>
      <c r="F12" s="140">
        <v>-10</v>
      </c>
      <c r="G12" s="140">
        <v>170.9</v>
      </c>
      <c r="H12" s="140">
        <v>3971.7</v>
      </c>
      <c r="I12" s="140">
        <v>3066.8</v>
      </c>
      <c r="J12" s="140">
        <v>905</v>
      </c>
      <c r="K12" s="139"/>
    </row>
    <row r="13" spans="1:14">
      <c r="A13" s="131" t="s">
        <v>7</v>
      </c>
      <c r="B13" s="140">
        <v>5442.2</v>
      </c>
      <c r="C13" s="140">
        <v>4432.8</v>
      </c>
      <c r="D13" s="140">
        <v>1009.4</v>
      </c>
      <c r="E13" s="140">
        <v>230.8</v>
      </c>
      <c r="F13" s="140">
        <v>-22.8</v>
      </c>
      <c r="G13" s="140">
        <v>253.6</v>
      </c>
      <c r="H13" s="140">
        <v>5672.9</v>
      </c>
      <c r="I13" s="140">
        <v>4410</v>
      </c>
      <c r="J13" s="140">
        <v>1263</v>
      </c>
      <c r="K13" s="139"/>
    </row>
    <row r="14" spans="1:14">
      <c r="A14" s="131" t="s">
        <v>8</v>
      </c>
      <c r="B14" s="140">
        <v>8422</v>
      </c>
      <c r="C14" s="140">
        <v>6861.4</v>
      </c>
      <c r="D14" s="140">
        <v>1560.6</v>
      </c>
      <c r="E14" s="140">
        <v>219.1</v>
      </c>
      <c r="F14" s="140">
        <v>163.4</v>
      </c>
      <c r="G14" s="140">
        <v>55.7</v>
      </c>
      <c r="H14" s="140">
        <v>8641.1</v>
      </c>
      <c r="I14" s="140">
        <v>7024.8</v>
      </c>
      <c r="J14" s="140">
        <v>1616.3</v>
      </c>
      <c r="K14" s="139"/>
    </row>
    <row r="15" spans="1:14">
      <c r="A15" s="131" t="s">
        <v>9</v>
      </c>
      <c r="B15" s="140">
        <v>11153.8</v>
      </c>
      <c r="C15" s="140">
        <v>9124</v>
      </c>
      <c r="D15" s="140">
        <v>2029.8</v>
      </c>
      <c r="E15" s="140">
        <v>1132</v>
      </c>
      <c r="F15" s="140">
        <v>1059</v>
      </c>
      <c r="G15" s="140">
        <v>73</v>
      </c>
      <c r="H15" s="140">
        <v>12285.9</v>
      </c>
      <c r="I15" s="140">
        <v>10183</v>
      </c>
      <c r="J15" s="140">
        <v>2102.8000000000002</v>
      </c>
      <c r="K15" s="139"/>
    </row>
    <row r="16" spans="1:14">
      <c r="A16" s="131" t="s">
        <v>10</v>
      </c>
      <c r="B16" s="140">
        <v>13030.6</v>
      </c>
      <c r="C16" s="140">
        <v>10208.5</v>
      </c>
      <c r="D16" s="140">
        <v>2822.2</v>
      </c>
      <c r="E16" s="140">
        <v>569.5</v>
      </c>
      <c r="F16" s="140">
        <v>887.9</v>
      </c>
      <c r="G16" s="140">
        <v>-318.39999999999998</v>
      </c>
      <c r="H16" s="140">
        <v>13600.1</v>
      </c>
      <c r="I16" s="140">
        <v>11096.3</v>
      </c>
      <c r="J16" s="140">
        <v>2503.8000000000002</v>
      </c>
      <c r="K16" s="139"/>
    </row>
    <row r="17" spans="1:11">
      <c r="A17" s="131" t="s">
        <v>11</v>
      </c>
      <c r="B17" s="140">
        <v>14389</v>
      </c>
      <c r="C17" s="140">
        <v>10889.3</v>
      </c>
      <c r="D17" s="140">
        <v>3499.8</v>
      </c>
      <c r="E17" s="140">
        <v>1614.4</v>
      </c>
      <c r="F17" s="140">
        <v>761.2</v>
      </c>
      <c r="G17" s="140">
        <v>853.2</v>
      </c>
      <c r="H17" s="140">
        <v>16003.5</v>
      </c>
      <c r="I17" s="140">
        <v>11650.5</v>
      </c>
      <c r="J17" s="140">
        <v>4353</v>
      </c>
      <c r="K17" s="139"/>
    </row>
    <row r="18" spans="1:11">
      <c r="A18" s="131" t="s">
        <v>12</v>
      </c>
      <c r="B18" s="140">
        <v>16975.8</v>
      </c>
      <c r="C18" s="140">
        <v>13592.6</v>
      </c>
      <c r="D18" s="140">
        <v>3383.1</v>
      </c>
      <c r="E18" s="140">
        <v>1337.6</v>
      </c>
      <c r="F18" s="140">
        <v>1022.1</v>
      </c>
      <c r="G18" s="140">
        <v>315.60000000000002</v>
      </c>
      <c r="H18" s="140">
        <v>18313.400000000001</v>
      </c>
      <c r="I18" s="140">
        <v>14614.7</v>
      </c>
      <c r="J18" s="140">
        <v>3698.7</v>
      </c>
      <c r="K18" s="139"/>
    </row>
    <row r="19" spans="1:11">
      <c r="A19" s="131" t="s">
        <v>13</v>
      </c>
      <c r="B19" s="140">
        <v>20553</v>
      </c>
      <c r="C19" s="140">
        <v>16608.8</v>
      </c>
      <c r="D19" s="140">
        <v>3944.2</v>
      </c>
      <c r="E19" s="140">
        <v>1578.2</v>
      </c>
      <c r="F19" s="140">
        <v>1339.1</v>
      </c>
      <c r="G19" s="140">
        <v>239.1</v>
      </c>
      <c r="H19" s="140">
        <v>22131.200000000001</v>
      </c>
      <c r="I19" s="140">
        <v>17947.900000000001</v>
      </c>
      <c r="J19" s="140">
        <v>4183.3</v>
      </c>
      <c r="K19" s="139"/>
    </row>
    <row r="20" spans="1:11">
      <c r="A20" s="131" t="s">
        <v>14</v>
      </c>
      <c r="B20" s="140">
        <v>23271.599999999999</v>
      </c>
      <c r="C20" s="140">
        <v>19009.3</v>
      </c>
      <c r="D20" s="140">
        <v>4262.3</v>
      </c>
      <c r="E20" s="140">
        <v>1835.4</v>
      </c>
      <c r="F20" s="140">
        <v>1956.2</v>
      </c>
      <c r="G20" s="140">
        <v>-120.8</v>
      </c>
      <c r="H20" s="140">
        <v>25107.1</v>
      </c>
      <c r="I20" s="140">
        <v>20965.599999999999</v>
      </c>
      <c r="J20" s="140">
        <v>4141.5</v>
      </c>
      <c r="K20" s="139"/>
    </row>
    <row r="21" spans="1:11">
      <c r="A21" s="131" t="s">
        <v>15</v>
      </c>
      <c r="B21" s="140">
        <v>25890.6</v>
      </c>
      <c r="C21" s="140">
        <v>20870.400000000001</v>
      </c>
      <c r="D21" s="140">
        <v>5020.2</v>
      </c>
      <c r="E21" s="140">
        <v>2519.9</v>
      </c>
      <c r="F21" s="140">
        <v>2525.1999999999998</v>
      </c>
      <c r="G21" s="140">
        <v>-5.4</v>
      </c>
      <c r="H21" s="140">
        <v>28410.400000000001</v>
      </c>
      <c r="I21" s="140">
        <v>23395.599999999999</v>
      </c>
      <c r="J21" s="140">
        <v>5014.8</v>
      </c>
      <c r="K21" s="139"/>
    </row>
    <row r="22" spans="1:11">
      <c r="A22" s="131" t="s">
        <v>16</v>
      </c>
      <c r="B22" s="140">
        <v>30112.9</v>
      </c>
      <c r="C22" s="140">
        <v>24729.5</v>
      </c>
      <c r="D22" s="140">
        <v>5383.4</v>
      </c>
      <c r="E22" s="140">
        <v>2906</v>
      </c>
      <c r="F22" s="140">
        <v>3029.3</v>
      </c>
      <c r="G22" s="140">
        <v>-123.4</v>
      </c>
      <c r="H22" s="140">
        <v>33018.800000000003</v>
      </c>
      <c r="I22" s="140">
        <v>27758.799999999999</v>
      </c>
      <c r="J22" s="140">
        <v>5260</v>
      </c>
      <c r="K22" s="139"/>
    </row>
    <row r="23" spans="1:11">
      <c r="A23" s="131" t="s">
        <v>17</v>
      </c>
      <c r="B23" s="140">
        <v>36583.699999999997</v>
      </c>
      <c r="C23" s="140">
        <v>30663.200000000001</v>
      </c>
      <c r="D23" s="140">
        <v>5920.6</v>
      </c>
      <c r="E23" s="140">
        <v>3191.7</v>
      </c>
      <c r="F23" s="140">
        <v>3106.4</v>
      </c>
      <c r="G23" s="140">
        <v>85.4</v>
      </c>
      <c r="H23" s="140">
        <v>39775.5</v>
      </c>
      <c r="I23" s="140">
        <v>33769.599999999999</v>
      </c>
      <c r="J23" s="140">
        <v>6005.9</v>
      </c>
      <c r="K23" s="139"/>
    </row>
    <row r="24" spans="1:11">
      <c r="A24" s="131" t="s">
        <v>18</v>
      </c>
      <c r="B24" s="140">
        <v>44495</v>
      </c>
      <c r="C24" s="140">
        <v>37348.400000000001</v>
      </c>
      <c r="D24" s="140">
        <v>7146.6</v>
      </c>
      <c r="E24" s="140">
        <v>5504.5</v>
      </c>
      <c r="F24" s="140">
        <v>4983</v>
      </c>
      <c r="G24" s="140">
        <v>521.4</v>
      </c>
      <c r="H24" s="140">
        <v>49999.5</v>
      </c>
      <c r="I24" s="140">
        <v>42331.5</v>
      </c>
      <c r="J24" s="140">
        <v>7668</v>
      </c>
      <c r="K24" s="139"/>
    </row>
    <row r="25" spans="1:11">
      <c r="A25" s="131" t="s">
        <v>19</v>
      </c>
      <c r="B25" s="140">
        <v>53961.5</v>
      </c>
      <c r="C25" s="140">
        <v>45821.5</v>
      </c>
      <c r="D25" s="140">
        <v>8140</v>
      </c>
      <c r="E25" s="140">
        <v>6697.5</v>
      </c>
      <c r="F25" s="140">
        <v>5830.5</v>
      </c>
      <c r="G25" s="140">
        <v>867</v>
      </c>
      <c r="H25" s="140">
        <v>60659</v>
      </c>
      <c r="I25" s="140">
        <v>51652</v>
      </c>
      <c r="J25" s="140">
        <v>9007</v>
      </c>
      <c r="K25" s="139"/>
    </row>
    <row r="26" spans="1:11">
      <c r="A26" s="131" t="s">
        <v>20</v>
      </c>
      <c r="B26" s="140">
        <v>74593.7</v>
      </c>
      <c r="C26" s="140">
        <v>64041.7</v>
      </c>
      <c r="D26" s="140">
        <v>10552</v>
      </c>
      <c r="E26" s="140">
        <v>3732.1</v>
      </c>
      <c r="F26" s="140">
        <v>3036.4</v>
      </c>
      <c r="G26" s="140">
        <v>695.7</v>
      </c>
      <c r="H26" s="140">
        <v>78325.7</v>
      </c>
      <c r="I26" s="140">
        <v>67078.100000000006</v>
      </c>
      <c r="J26" s="140">
        <v>11247.6</v>
      </c>
      <c r="K26" s="139"/>
    </row>
    <row r="27" spans="1:11">
      <c r="A27" s="131" t="s">
        <v>21</v>
      </c>
      <c r="B27" s="140">
        <v>94127.8</v>
      </c>
      <c r="C27" s="140">
        <v>79637.5</v>
      </c>
      <c r="D27" s="140">
        <v>14490.3</v>
      </c>
      <c r="E27" s="140">
        <v>4705.3999999999996</v>
      </c>
      <c r="F27" s="140">
        <v>4506.7</v>
      </c>
      <c r="G27" s="140">
        <v>198.7</v>
      </c>
      <c r="H27" s="140">
        <v>98833.2</v>
      </c>
      <c r="I27" s="140">
        <v>84144.2</v>
      </c>
      <c r="J27" s="140">
        <v>14689</v>
      </c>
      <c r="K27" s="139"/>
    </row>
    <row r="28" spans="1:11">
      <c r="A28" s="131" t="s">
        <v>22</v>
      </c>
      <c r="B28" s="140">
        <v>102363.8</v>
      </c>
      <c r="C28" s="140">
        <v>85471.3</v>
      </c>
      <c r="D28" s="140">
        <v>16892.5</v>
      </c>
      <c r="E28" s="140">
        <v>2803.8</v>
      </c>
      <c r="F28" s="140">
        <v>2799.4</v>
      </c>
      <c r="G28" s="140">
        <v>4.4000000000000004</v>
      </c>
      <c r="H28" s="140">
        <v>105167.5</v>
      </c>
      <c r="I28" s="140">
        <v>88270.7</v>
      </c>
      <c r="J28" s="140">
        <v>16896.8</v>
      </c>
      <c r="K28" s="139"/>
    </row>
    <row r="29" spans="1:11">
      <c r="A29" s="131" t="s">
        <v>23</v>
      </c>
      <c r="B29" s="140">
        <v>114318.8</v>
      </c>
      <c r="C29" s="140">
        <v>95821.6</v>
      </c>
      <c r="D29" s="140">
        <v>18497.2</v>
      </c>
      <c r="E29" s="140">
        <v>1895.5</v>
      </c>
      <c r="F29" s="140">
        <v>2239.4</v>
      </c>
      <c r="G29" s="140">
        <v>-344</v>
      </c>
      <c r="H29" s="140">
        <v>116214.2</v>
      </c>
      <c r="I29" s="140">
        <v>98061</v>
      </c>
      <c r="J29" s="140">
        <v>18153.2</v>
      </c>
      <c r="K29" s="139"/>
    </row>
    <row r="30" spans="1:11">
      <c r="A30" s="131" t="s">
        <v>24</v>
      </c>
      <c r="B30" s="140">
        <v>135021.29999999999</v>
      </c>
      <c r="C30" s="140">
        <v>113942.8</v>
      </c>
      <c r="D30" s="140">
        <v>21078.5</v>
      </c>
      <c r="E30" s="140">
        <v>6052.9</v>
      </c>
      <c r="F30" s="140">
        <v>7496.7</v>
      </c>
      <c r="G30" s="140">
        <v>-1443.9</v>
      </c>
      <c r="H30" s="140">
        <v>141074.1</v>
      </c>
      <c r="I30" s="140">
        <v>121439.5</v>
      </c>
      <c r="J30" s="140">
        <v>19634.599999999999</v>
      </c>
      <c r="K30" s="139"/>
    </row>
    <row r="31" spans="1:11">
      <c r="A31" s="131" t="s">
        <v>25</v>
      </c>
      <c r="B31" s="140">
        <v>161491.70000000001</v>
      </c>
      <c r="C31" s="140">
        <v>137317.9</v>
      </c>
      <c r="D31" s="140">
        <v>24173.8</v>
      </c>
      <c r="E31" s="140">
        <v>5804</v>
      </c>
      <c r="F31" s="140">
        <v>6044.6</v>
      </c>
      <c r="G31" s="140">
        <v>-240.6</v>
      </c>
      <c r="H31" s="140">
        <v>167295.70000000001</v>
      </c>
      <c r="I31" s="140">
        <v>143362.4</v>
      </c>
      <c r="J31" s="140">
        <v>23933.3</v>
      </c>
      <c r="K31" s="139"/>
    </row>
    <row r="32" spans="1:11">
      <c r="A32" s="131" t="s">
        <v>26</v>
      </c>
      <c r="B32" s="140">
        <v>182668.3</v>
      </c>
      <c r="C32" s="140">
        <v>155502.1</v>
      </c>
      <c r="D32" s="140">
        <v>27166.2</v>
      </c>
      <c r="E32" s="140">
        <v>8253</v>
      </c>
      <c r="F32" s="140">
        <v>8672</v>
      </c>
      <c r="G32" s="140">
        <v>-419.1</v>
      </c>
      <c r="H32" s="140">
        <v>190921.3</v>
      </c>
      <c r="I32" s="140">
        <v>164174.1</v>
      </c>
      <c r="J32" s="140">
        <v>26747.200000000001</v>
      </c>
      <c r="K32" s="139"/>
    </row>
    <row r="33" spans="1:11">
      <c r="A33" s="131" t="s">
        <v>27</v>
      </c>
      <c r="B33" s="140">
        <v>191129.9</v>
      </c>
      <c r="C33" s="140">
        <v>160128.20000000001</v>
      </c>
      <c r="D33" s="140">
        <v>31001.7</v>
      </c>
      <c r="E33" s="140">
        <v>7350.8</v>
      </c>
      <c r="F33" s="140">
        <v>6748.1</v>
      </c>
      <c r="G33" s="140">
        <v>602.70000000000005</v>
      </c>
      <c r="H33" s="140">
        <v>198480.7</v>
      </c>
      <c r="I33" s="140">
        <v>166876.20000000001</v>
      </c>
      <c r="J33" s="140">
        <v>31604.400000000001</v>
      </c>
      <c r="K33" s="139"/>
    </row>
    <row r="34" spans="1:11">
      <c r="A34" s="131" t="s">
        <v>28</v>
      </c>
      <c r="B34" s="140">
        <v>162537.79999999999</v>
      </c>
      <c r="C34" s="140">
        <v>131378.29999999999</v>
      </c>
      <c r="D34" s="140">
        <v>31159.5</v>
      </c>
      <c r="E34" s="140">
        <v>-16933.099999999999</v>
      </c>
      <c r="F34" s="140">
        <v>-17285.400000000001</v>
      </c>
      <c r="G34" s="140">
        <v>352.3</v>
      </c>
      <c r="H34" s="140">
        <v>145604.70000000001</v>
      </c>
      <c r="I34" s="140">
        <v>114092.9</v>
      </c>
      <c r="J34" s="140">
        <v>31511.8</v>
      </c>
      <c r="K34" s="139"/>
    </row>
    <row r="35" spans="1:11">
      <c r="A35" s="131" t="s">
        <v>29</v>
      </c>
      <c r="B35" s="140">
        <v>173805.4</v>
      </c>
      <c r="C35" s="140">
        <v>142723.6</v>
      </c>
      <c r="D35" s="140">
        <v>31081.8</v>
      </c>
      <c r="E35" s="140">
        <v>4542.3</v>
      </c>
      <c r="F35" s="140">
        <v>4779.5</v>
      </c>
      <c r="G35" s="140">
        <v>-237.2</v>
      </c>
      <c r="H35" s="140">
        <v>178347.7</v>
      </c>
      <c r="I35" s="140">
        <v>147503.1</v>
      </c>
      <c r="J35" s="140">
        <v>30844.6</v>
      </c>
      <c r="K35" s="139"/>
    </row>
    <row r="36" spans="1:11">
      <c r="A36" s="131" t="s">
        <v>30</v>
      </c>
      <c r="B36" s="140">
        <v>200825.2</v>
      </c>
      <c r="C36" s="140">
        <v>166197.79999999999</v>
      </c>
      <c r="D36" s="140">
        <v>34627.4</v>
      </c>
      <c r="E36" s="140">
        <v>8415.5</v>
      </c>
      <c r="F36" s="140">
        <v>7946</v>
      </c>
      <c r="G36" s="140">
        <v>469.5</v>
      </c>
      <c r="H36" s="140">
        <v>209240.7</v>
      </c>
      <c r="I36" s="140">
        <v>174143.8</v>
      </c>
      <c r="J36" s="140">
        <v>35096.9</v>
      </c>
      <c r="K36" s="139"/>
    </row>
    <row r="37" spans="1:11">
      <c r="A37" s="131" t="s">
        <v>31</v>
      </c>
      <c r="B37" s="140">
        <v>211085.4</v>
      </c>
      <c r="C37" s="140">
        <v>173042.9</v>
      </c>
      <c r="D37" s="140">
        <v>38042.5</v>
      </c>
      <c r="E37" s="140">
        <v>6096.6</v>
      </c>
      <c r="F37" s="140">
        <v>5509.7</v>
      </c>
      <c r="G37" s="140">
        <v>586.9</v>
      </c>
      <c r="H37" s="140">
        <v>217182</v>
      </c>
      <c r="I37" s="140">
        <v>178552.6</v>
      </c>
      <c r="J37" s="140">
        <v>38629.4</v>
      </c>
      <c r="K37" s="139"/>
    </row>
    <row r="38" spans="1:11">
      <c r="A38" s="131" t="s">
        <v>32</v>
      </c>
      <c r="B38" s="140">
        <v>231518.6</v>
      </c>
      <c r="C38" s="140">
        <v>192140.4</v>
      </c>
      <c r="D38" s="140">
        <v>39378.199999999997</v>
      </c>
      <c r="E38" s="140">
        <v>4222.2</v>
      </c>
      <c r="F38" s="140">
        <v>4432</v>
      </c>
      <c r="G38" s="140">
        <v>-209.8</v>
      </c>
      <c r="H38" s="140">
        <v>235740.7</v>
      </c>
      <c r="I38" s="140">
        <v>196572.4</v>
      </c>
      <c r="J38" s="140">
        <v>39168.400000000001</v>
      </c>
      <c r="K38" s="139"/>
    </row>
    <row r="39" spans="1:11">
      <c r="A39" s="131" t="s">
        <v>33</v>
      </c>
      <c r="B39" s="140">
        <v>253412.5</v>
      </c>
      <c r="C39" s="140">
        <v>206933.7</v>
      </c>
      <c r="D39" s="140">
        <v>46478.8</v>
      </c>
      <c r="E39" s="140">
        <v>6201.2</v>
      </c>
      <c r="F39" s="140">
        <v>6861.4</v>
      </c>
      <c r="G39" s="140">
        <v>-660.2</v>
      </c>
      <c r="H39" s="140">
        <v>259613.8</v>
      </c>
      <c r="I39" s="140">
        <v>213795.1</v>
      </c>
      <c r="J39" s="140">
        <v>45818.7</v>
      </c>
      <c r="K39" s="139"/>
    </row>
    <row r="40" spans="1:11">
      <c r="A40" s="131" t="s">
        <v>34</v>
      </c>
      <c r="B40" s="140">
        <v>273319.8</v>
      </c>
      <c r="C40" s="140">
        <v>223364.4</v>
      </c>
      <c r="D40" s="140">
        <v>49955.4</v>
      </c>
      <c r="E40" s="140">
        <v>8036.3</v>
      </c>
      <c r="F40" s="140">
        <v>7894</v>
      </c>
      <c r="G40" s="140">
        <v>142.4</v>
      </c>
      <c r="H40" s="140">
        <v>281356.2</v>
      </c>
      <c r="I40" s="140">
        <v>231258.4</v>
      </c>
      <c r="J40" s="140">
        <v>50097.8</v>
      </c>
      <c r="K40" s="139"/>
    </row>
    <row r="41" spans="1:11">
      <c r="A41" s="131" t="s">
        <v>35</v>
      </c>
      <c r="B41" s="140">
        <v>283858.8</v>
      </c>
      <c r="C41" s="140">
        <v>233961.7</v>
      </c>
      <c r="D41" s="140">
        <v>49897.1</v>
      </c>
      <c r="E41" s="140">
        <v>11976.2</v>
      </c>
      <c r="F41" s="140">
        <v>12049.7</v>
      </c>
      <c r="G41" s="140">
        <v>-73.400000000000006</v>
      </c>
      <c r="H41" s="140">
        <v>295835</v>
      </c>
      <c r="I41" s="140">
        <v>246011.4</v>
      </c>
      <c r="J41" s="140">
        <v>49823.6</v>
      </c>
      <c r="K41" s="139"/>
    </row>
    <row r="42" spans="1:11">
      <c r="A42" s="131" t="s">
        <v>36</v>
      </c>
      <c r="B42" s="140">
        <v>296969.7</v>
      </c>
      <c r="C42" s="140">
        <v>247296.3</v>
      </c>
      <c r="D42" s="140">
        <v>49673.3</v>
      </c>
      <c r="E42" s="140">
        <v>18936.8</v>
      </c>
      <c r="F42" s="140">
        <v>18735.2</v>
      </c>
      <c r="G42" s="140">
        <v>201.7</v>
      </c>
      <c r="H42" s="140">
        <v>315906.5</v>
      </c>
      <c r="I42" s="140">
        <v>266031.5</v>
      </c>
      <c r="J42" s="140">
        <v>49875</v>
      </c>
      <c r="K42" s="139"/>
    </row>
    <row r="43" spans="1:11">
      <c r="A43" s="131" t="s">
        <v>37</v>
      </c>
      <c r="B43" s="140">
        <v>318338.8</v>
      </c>
      <c r="C43" s="140">
        <v>265922.40000000002</v>
      </c>
      <c r="D43" s="140">
        <v>52416.4</v>
      </c>
      <c r="E43" s="140">
        <v>21549.7</v>
      </c>
      <c r="F43" s="140">
        <v>21954.799999999999</v>
      </c>
      <c r="G43" s="140">
        <v>-405.2</v>
      </c>
      <c r="H43" s="140">
        <v>339888.5</v>
      </c>
      <c r="I43" s="140">
        <v>287877.2</v>
      </c>
      <c r="J43" s="140">
        <v>52011.199999999997</v>
      </c>
      <c r="K43" s="139"/>
    </row>
    <row r="44" spans="1:11">
      <c r="A44" s="131" t="s">
        <v>38</v>
      </c>
      <c r="B44" s="140">
        <v>346612.1</v>
      </c>
      <c r="C44" s="140">
        <v>288107.3</v>
      </c>
      <c r="D44" s="140">
        <v>58504.800000000003</v>
      </c>
      <c r="E44" s="140">
        <v>18074.7</v>
      </c>
      <c r="F44" s="140">
        <v>18294.7</v>
      </c>
      <c r="G44" s="140">
        <v>-219.9</v>
      </c>
      <c r="H44" s="140">
        <v>364686.8</v>
      </c>
      <c r="I44" s="140">
        <v>306402</v>
      </c>
      <c r="J44" s="140">
        <v>58284.800000000003</v>
      </c>
      <c r="K44" s="139"/>
    </row>
    <row r="45" spans="1:11">
      <c r="A45" s="131" t="s">
        <v>39</v>
      </c>
      <c r="B45" s="140">
        <v>360697.2</v>
      </c>
      <c r="C45" s="140">
        <v>285865.40000000002</v>
      </c>
      <c r="D45" s="140">
        <v>74831.7</v>
      </c>
      <c r="E45" s="140">
        <v>-32856</v>
      </c>
      <c r="F45" s="140">
        <v>-33295.300000000003</v>
      </c>
      <c r="G45" s="140">
        <v>439.3</v>
      </c>
      <c r="H45" s="140">
        <v>327841.2</v>
      </c>
      <c r="I45" s="140">
        <v>252570.2</v>
      </c>
      <c r="J45" s="140">
        <v>75271</v>
      </c>
      <c r="K45" s="139"/>
    </row>
    <row r="46" spans="1:11">
      <c r="A46" s="131" t="s">
        <v>40</v>
      </c>
      <c r="B46" s="140">
        <v>385923.6</v>
      </c>
      <c r="C46" s="140">
        <v>319875.09999999998</v>
      </c>
      <c r="D46" s="140">
        <v>66048.5</v>
      </c>
      <c r="E46" s="140">
        <v>19264.400000000001</v>
      </c>
      <c r="F46" s="140">
        <v>19378.7</v>
      </c>
      <c r="G46" s="140">
        <v>-114.3</v>
      </c>
      <c r="H46" s="140">
        <v>405188</v>
      </c>
      <c r="I46" s="140">
        <v>339253.8</v>
      </c>
      <c r="J46" s="140">
        <v>65934.2</v>
      </c>
      <c r="K46" s="139"/>
    </row>
    <row r="47" spans="1:11">
      <c r="A47" s="131" t="s">
        <v>41</v>
      </c>
      <c r="B47" s="140">
        <v>403045.3</v>
      </c>
      <c r="C47" s="140">
        <v>337307.4</v>
      </c>
      <c r="D47" s="140">
        <v>65737.899999999994</v>
      </c>
      <c r="E47" s="140">
        <v>36190.800000000003</v>
      </c>
      <c r="F47" s="140">
        <v>36484</v>
      </c>
      <c r="G47" s="140">
        <v>-293.2</v>
      </c>
      <c r="H47" s="140">
        <v>439236.1</v>
      </c>
      <c r="I47" s="140">
        <v>373791.4</v>
      </c>
      <c r="J47" s="140">
        <v>65444.7</v>
      </c>
      <c r="K47" s="139"/>
    </row>
    <row r="48" spans="1:11">
      <c r="A48" s="131" t="s">
        <v>42</v>
      </c>
      <c r="B48" s="140">
        <v>407306.9</v>
      </c>
      <c r="C48" s="140">
        <v>341785.1</v>
      </c>
      <c r="D48" s="140">
        <v>65521.8</v>
      </c>
      <c r="E48" s="140">
        <v>19721.599999999999</v>
      </c>
      <c r="F48" s="140">
        <v>19761.3</v>
      </c>
      <c r="G48" s="140">
        <v>-39.700000000000003</v>
      </c>
      <c r="H48" s="140">
        <v>427028.5</v>
      </c>
      <c r="I48" s="140">
        <v>361546.4</v>
      </c>
      <c r="J48" s="140">
        <v>65482.1</v>
      </c>
      <c r="K48" s="139"/>
    </row>
    <row r="49" spans="1:11">
      <c r="A49" s="131" t="s">
        <v>43</v>
      </c>
      <c r="B49" s="140">
        <v>418288.6</v>
      </c>
      <c r="C49" s="140">
        <v>351448.2</v>
      </c>
      <c r="D49" s="140">
        <v>66840.3</v>
      </c>
      <c r="E49" s="140">
        <v>-2288.1999999999998</v>
      </c>
      <c r="F49" s="140">
        <v>-2264.6</v>
      </c>
      <c r="G49" s="140">
        <v>-23.6</v>
      </c>
      <c r="H49" s="140">
        <v>416000.3</v>
      </c>
      <c r="I49" s="140">
        <v>349183.6</v>
      </c>
      <c r="J49" s="140">
        <v>66816.7</v>
      </c>
      <c r="K49" s="139"/>
    </row>
    <row r="50" spans="1:11">
      <c r="A50" s="131" t="s">
        <v>44</v>
      </c>
      <c r="B50" s="140">
        <v>433265.5</v>
      </c>
      <c r="C50" s="140">
        <v>369109.8</v>
      </c>
      <c r="D50" s="140">
        <v>64155.7</v>
      </c>
      <c r="E50" s="140">
        <v>1812.6</v>
      </c>
      <c r="F50" s="140">
        <v>910.4</v>
      </c>
      <c r="G50" s="140">
        <v>902.1</v>
      </c>
      <c r="H50" s="140">
        <v>435078.1</v>
      </c>
      <c r="I50" s="140">
        <v>370020.3</v>
      </c>
      <c r="J50" s="140">
        <v>65057.8</v>
      </c>
      <c r="K50" s="139"/>
    </row>
    <row r="51" spans="1:11">
      <c r="A51" s="136" t="s">
        <v>45</v>
      </c>
      <c r="B51" s="141">
        <v>453289.6</v>
      </c>
      <c r="C51" s="141">
        <v>384698.5</v>
      </c>
      <c r="D51" s="141">
        <v>68591.100000000006</v>
      </c>
      <c r="E51" s="141">
        <v>-9274.7000000000007</v>
      </c>
      <c r="F51" s="141">
        <v>-9188.4</v>
      </c>
      <c r="G51" s="141">
        <v>-86.3</v>
      </c>
      <c r="H51" s="141">
        <v>444014.9</v>
      </c>
      <c r="I51" s="141">
        <v>375510.1</v>
      </c>
      <c r="J51" s="141">
        <v>68504.800000000003</v>
      </c>
      <c r="K51" s="139"/>
    </row>
    <row r="52" spans="1:11">
      <c r="A52" s="1" t="s">
        <v>309</v>
      </c>
      <c r="B52" s="5"/>
      <c r="C52" s="5"/>
      <c r="D52" s="5"/>
      <c r="E52" s="5"/>
      <c r="F52" s="5"/>
      <c r="G52" s="5"/>
      <c r="H52" s="5"/>
      <c r="I52" s="5"/>
      <c r="J52" s="5"/>
    </row>
    <row r="53" spans="1:11">
      <c r="A53" s="299"/>
    </row>
  </sheetData>
  <mergeCells count="4">
    <mergeCell ref="B2:D2"/>
    <mergeCell ref="E2:G2"/>
    <mergeCell ref="H2:J2"/>
    <mergeCell ref="B5:J5"/>
  </mergeCells>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29"/>
  <sheetViews>
    <sheetView zoomScale="116" workbookViewId="0">
      <pane xSplit="1" ySplit="4" topLeftCell="B115" activePane="bottomRight" state="frozen"/>
      <selection pane="topRight" activeCell="B1" sqref="B1"/>
      <selection pane="bottomLeft" activeCell="A5" sqref="A5"/>
      <selection pane="bottomRight"/>
    </sheetView>
  </sheetViews>
  <sheetFormatPr defaultColWidth="9" defaultRowHeight="12.75"/>
  <cols>
    <col min="1" max="1" width="9" style="82" customWidth="1"/>
    <col min="2" max="7" width="10" style="117" customWidth="1"/>
    <col min="8" max="8" width="10" style="16" customWidth="1"/>
    <col min="9" max="9" width="10" style="117" customWidth="1"/>
    <col min="10" max="16384" width="9" style="82"/>
  </cols>
  <sheetData>
    <row r="1" spans="1:9">
      <c r="A1" s="15" t="s">
        <v>819</v>
      </c>
      <c r="G1" s="16"/>
    </row>
    <row r="2" spans="1:9" s="18" customFormat="1" ht="51">
      <c r="A2" s="143"/>
      <c r="B2" s="144" t="s">
        <v>313</v>
      </c>
      <c r="C2" s="145" t="s">
        <v>544</v>
      </c>
      <c r="D2" s="145" t="s">
        <v>545</v>
      </c>
      <c r="E2" s="145" t="s">
        <v>365</v>
      </c>
      <c r="F2" s="145" t="s">
        <v>546</v>
      </c>
      <c r="G2" s="145" t="s">
        <v>547</v>
      </c>
      <c r="H2" s="146" t="s">
        <v>548</v>
      </c>
      <c r="I2" s="145" t="s">
        <v>366</v>
      </c>
    </row>
    <row r="3" spans="1:9" s="88" customFormat="1">
      <c r="B3" s="147" t="s">
        <v>607</v>
      </c>
      <c r="C3" s="147" t="s">
        <v>230</v>
      </c>
      <c r="D3" s="147" t="s">
        <v>608</v>
      </c>
      <c r="E3" s="147" t="s">
        <v>210</v>
      </c>
      <c r="F3" s="147" t="s">
        <v>48</v>
      </c>
      <c r="G3" s="147" t="s">
        <v>49</v>
      </c>
      <c r="H3" s="147" t="s">
        <v>50</v>
      </c>
      <c r="I3" s="147" t="s">
        <v>51</v>
      </c>
    </row>
    <row r="4" spans="1:9" s="88" customFormat="1">
      <c r="B4" s="363" t="s">
        <v>306</v>
      </c>
      <c r="C4" s="363"/>
      <c r="D4" s="363"/>
      <c r="E4" s="363"/>
      <c r="F4" s="363"/>
      <c r="G4" s="363"/>
      <c r="H4" s="363"/>
      <c r="I4" s="363"/>
    </row>
    <row r="5" spans="1:9">
      <c r="A5" s="90">
        <v>1896</v>
      </c>
      <c r="B5" s="148">
        <v>3.1584155000000003</v>
      </c>
      <c r="C5" s="148">
        <v>1.8196140000000001</v>
      </c>
      <c r="D5" s="148">
        <v>0.51455050000000002</v>
      </c>
      <c r="E5" s="148">
        <v>6.5773999999999999E-2</v>
      </c>
      <c r="F5" s="148">
        <v>1.0578499999999999E-2</v>
      </c>
      <c r="G5" s="148">
        <v>9.9208000000000005E-2</v>
      </c>
      <c r="H5" s="149"/>
      <c r="I5" s="148">
        <v>0.64869049999999995</v>
      </c>
    </row>
    <row r="6" spans="1:9">
      <c r="A6" s="82">
        <v>1897</v>
      </c>
      <c r="B6" s="150">
        <v>2.0952134999999998</v>
      </c>
      <c r="C6" s="150">
        <v>1.1685810000000001</v>
      </c>
      <c r="D6" s="150">
        <v>0.48979849999999997</v>
      </c>
      <c r="E6" s="150">
        <v>3.6613999999999994E-2</v>
      </c>
      <c r="F6" s="150">
        <v>1.4999999999999999E-2</v>
      </c>
      <c r="G6" s="150">
        <v>0.12522</v>
      </c>
      <c r="H6" s="151"/>
      <c r="I6" s="150">
        <v>0.26</v>
      </c>
    </row>
    <row r="7" spans="1:9">
      <c r="A7" s="82">
        <v>1898</v>
      </c>
      <c r="B7" s="150">
        <v>2.2627649999999999</v>
      </c>
      <c r="C7" s="150">
        <v>1.2737309999999999</v>
      </c>
      <c r="D7" s="150">
        <v>0.62587699999999991</v>
      </c>
      <c r="E7" s="150">
        <v>4.2892E-2</v>
      </c>
      <c r="F7" s="150">
        <v>1.5E-3</v>
      </c>
      <c r="G7" s="150">
        <v>0.11022399999999999</v>
      </c>
      <c r="H7" s="151"/>
      <c r="I7" s="150">
        <v>0.208541</v>
      </c>
    </row>
    <row r="8" spans="1:9">
      <c r="A8" s="82">
        <v>1899</v>
      </c>
      <c r="B8" s="150">
        <v>3.2355659999999999</v>
      </c>
      <c r="C8" s="150">
        <v>1.4163399999999999</v>
      </c>
      <c r="D8" s="150">
        <v>0.74645950000000005</v>
      </c>
      <c r="E8" s="150">
        <v>7.0907499999999998E-2</v>
      </c>
      <c r="F8" s="150">
        <v>5.0000000000000001E-3</v>
      </c>
      <c r="G8" s="150">
        <v>0.14990149999999999</v>
      </c>
      <c r="H8" s="151"/>
      <c r="I8" s="150">
        <v>0.84695750000000003</v>
      </c>
    </row>
    <row r="9" spans="1:9">
      <c r="A9" s="82">
        <v>1900</v>
      </c>
      <c r="B9" s="150">
        <v>3.0809354999999998</v>
      </c>
      <c r="C9" s="150">
        <v>1.5718110000000001</v>
      </c>
      <c r="D9" s="150">
        <v>0.88569750000000003</v>
      </c>
      <c r="E9" s="150">
        <v>8.0406499999999992E-2</v>
      </c>
      <c r="F9" s="150">
        <v>1.4845000000000001E-2</v>
      </c>
      <c r="G9" s="150">
        <v>0.23217599999999999</v>
      </c>
      <c r="H9" s="151"/>
      <c r="I9" s="150">
        <v>0.29599950000000003</v>
      </c>
    </row>
    <row r="10" spans="1:9">
      <c r="A10" s="82">
        <v>1901</v>
      </c>
      <c r="B10" s="150">
        <v>4.5393405000000007</v>
      </c>
      <c r="C10" s="150">
        <v>1.7657965</v>
      </c>
      <c r="D10" s="150">
        <v>1.8620924999999999</v>
      </c>
      <c r="E10" s="150">
        <v>8.948650000000001E-2</v>
      </c>
      <c r="F10" s="150">
        <v>1.3637999999999999E-2</v>
      </c>
      <c r="G10" s="150">
        <v>0.27630700000000002</v>
      </c>
      <c r="H10" s="151"/>
      <c r="I10" s="150">
        <v>0.53201999999999994</v>
      </c>
    </row>
    <row r="11" spans="1:9">
      <c r="A11" s="82">
        <v>1902</v>
      </c>
      <c r="B11" s="150">
        <v>3.7929385</v>
      </c>
      <c r="C11" s="150">
        <v>1.6932195000000001</v>
      </c>
      <c r="D11" s="150">
        <v>1.4536785000000001</v>
      </c>
      <c r="E11" s="150">
        <v>8.0860000000000001E-2</v>
      </c>
      <c r="F11" s="150">
        <v>1.7996000000000002E-2</v>
      </c>
      <c r="G11" s="150">
        <v>0.24656800000000001</v>
      </c>
      <c r="H11" s="151"/>
      <c r="I11" s="150">
        <v>0.30061649999999995</v>
      </c>
    </row>
    <row r="12" spans="1:9">
      <c r="A12" s="82">
        <v>1903</v>
      </c>
      <c r="B12" s="150">
        <v>5.3827455000000004</v>
      </c>
      <c r="C12" s="150">
        <v>1.8651570000000002</v>
      </c>
      <c r="D12" s="150">
        <v>2.123767</v>
      </c>
      <c r="E12" s="150">
        <v>7.9355500000000009E-2</v>
      </c>
      <c r="F12" s="150">
        <v>1.8096499999999998E-2</v>
      </c>
      <c r="G12" s="150">
        <v>0.29997000000000001</v>
      </c>
      <c r="H12" s="151"/>
      <c r="I12" s="150">
        <v>0.99639949999999999</v>
      </c>
    </row>
    <row r="13" spans="1:9">
      <c r="A13" s="82">
        <v>1904</v>
      </c>
      <c r="B13" s="150">
        <v>7.1071490000000006</v>
      </c>
      <c r="C13" s="150">
        <v>2.0109469999999998</v>
      </c>
      <c r="D13" s="150">
        <v>2.6747604999999997</v>
      </c>
      <c r="E13" s="150">
        <v>9.9479499999999998E-2</v>
      </c>
      <c r="F13" s="150">
        <v>1.7168500000000003E-2</v>
      </c>
      <c r="G13" s="150">
        <v>0.56056600000000001</v>
      </c>
      <c r="H13" s="151"/>
      <c r="I13" s="150">
        <v>1.7442275</v>
      </c>
    </row>
    <row r="14" spans="1:9">
      <c r="A14" s="82">
        <v>1905</v>
      </c>
      <c r="B14" s="150">
        <v>9.5568325000000005</v>
      </c>
      <c r="C14" s="150">
        <v>2.7186675000000005</v>
      </c>
      <c r="D14" s="150">
        <v>2.3898035000000002</v>
      </c>
      <c r="E14" s="150">
        <v>0.18284999999999998</v>
      </c>
      <c r="F14" s="150">
        <v>2.6635499999999999E-2</v>
      </c>
      <c r="G14" s="150">
        <v>0.29204950000000002</v>
      </c>
      <c r="H14" s="151"/>
      <c r="I14" s="150">
        <v>3.9468265000000002</v>
      </c>
    </row>
    <row r="15" spans="1:9">
      <c r="A15" s="82">
        <v>1906</v>
      </c>
      <c r="B15" s="150">
        <v>7.9673860000000003</v>
      </c>
      <c r="C15" s="150">
        <v>3.515936</v>
      </c>
      <c r="D15" s="150">
        <v>1.2471540000000001</v>
      </c>
      <c r="E15" s="150">
        <v>0.33182100000000003</v>
      </c>
      <c r="F15" s="150">
        <v>3.5190999999999993E-2</v>
      </c>
      <c r="G15" s="150">
        <v>0.17228599999999999</v>
      </c>
      <c r="H15" s="151"/>
      <c r="I15" s="150">
        <v>2.6649980000000002</v>
      </c>
    </row>
    <row r="16" spans="1:9">
      <c r="A16" s="82">
        <v>1907</v>
      </c>
      <c r="B16" s="151">
        <v>15.043381999999999</v>
      </c>
      <c r="C16" s="150">
        <v>7.5836489999999994</v>
      </c>
      <c r="D16" s="150">
        <v>1.49973</v>
      </c>
      <c r="E16" s="150">
        <v>0.777528</v>
      </c>
      <c r="F16" s="150">
        <v>1.211098</v>
      </c>
      <c r="G16" s="150">
        <v>1.8069189999999999</v>
      </c>
      <c r="H16" s="150">
        <v>0.107366</v>
      </c>
      <c r="I16" s="150">
        <v>2.0570919999999995</v>
      </c>
    </row>
    <row r="17" spans="1:9">
      <c r="A17" s="82">
        <v>1908</v>
      </c>
      <c r="B17" s="151">
        <v>19.133243</v>
      </c>
      <c r="C17" s="151">
        <v>12.401228</v>
      </c>
      <c r="D17" s="150">
        <v>0.28186700000000003</v>
      </c>
      <c r="E17" s="150">
        <v>0.54220399999999991</v>
      </c>
      <c r="F17" s="150">
        <v>1.7346060000000001</v>
      </c>
      <c r="G17" s="150">
        <v>2.9066619999999999</v>
      </c>
      <c r="H17" s="151"/>
      <c r="I17" s="150">
        <v>1.2666760000000001</v>
      </c>
    </row>
    <row r="18" spans="1:9">
      <c r="A18" s="82">
        <v>1909</v>
      </c>
      <c r="B18" s="151">
        <v>28.163228</v>
      </c>
      <c r="C18" s="151">
        <v>19.148510999999999</v>
      </c>
      <c r="D18" s="150">
        <v>0.138937</v>
      </c>
      <c r="E18" s="150">
        <v>0.66119600000000001</v>
      </c>
      <c r="F18" s="150">
        <v>1.8197249999999998</v>
      </c>
      <c r="G18" s="150">
        <v>2.5472829999999997</v>
      </c>
      <c r="H18" s="151"/>
      <c r="I18" s="150">
        <v>3.8475760000000001</v>
      </c>
    </row>
    <row r="19" spans="1:9">
      <c r="A19" s="152" t="s">
        <v>46</v>
      </c>
      <c r="B19" s="151">
        <v>27.145868999999998</v>
      </c>
      <c r="C19" s="151">
        <v>16.111464000000002</v>
      </c>
      <c r="D19" s="150"/>
      <c r="E19" s="150">
        <v>0.74573599999999995</v>
      </c>
      <c r="F19" s="150">
        <v>1.9065300000000003</v>
      </c>
      <c r="G19" s="150">
        <v>4.7306499999999998</v>
      </c>
      <c r="H19" s="151"/>
      <c r="I19" s="150">
        <v>3.6514890000000002</v>
      </c>
    </row>
    <row r="20" spans="1:9">
      <c r="A20" s="152" t="s">
        <v>47</v>
      </c>
      <c r="B20" s="151">
        <v>18.257383999999998</v>
      </c>
      <c r="C20" s="151">
        <v>9.9113316483226335</v>
      </c>
      <c r="D20" s="150">
        <v>0.18209400000000001</v>
      </c>
      <c r="E20" s="150">
        <v>0.32008055260688145</v>
      </c>
      <c r="F20" s="150">
        <v>3.5192244642727357</v>
      </c>
      <c r="G20" s="150">
        <v>2.9088783347977492</v>
      </c>
      <c r="H20" s="151"/>
      <c r="I20" s="150">
        <v>1.415775</v>
      </c>
    </row>
    <row r="21" spans="1:9">
      <c r="A21" s="82">
        <v>1911</v>
      </c>
      <c r="B21" s="151">
        <v>46.172311000000001</v>
      </c>
      <c r="C21" s="151">
        <v>19.212184972896161</v>
      </c>
      <c r="D21" s="150">
        <v>0.37012</v>
      </c>
      <c r="E21" s="150">
        <v>0.83869742188887619</v>
      </c>
      <c r="F21" s="150">
        <v>2.0408553147208752</v>
      </c>
      <c r="G21" s="151">
        <v>21.484118290494091</v>
      </c>
      <c r="H21" s="151"/>
      <c r="I21" s="150">
        <v>2.2263350000000002</v>
      </c>
    </row>
    <row r="22" spans="1:9">
      <c r="A22" s="82">
        <v>1912</v>
      </c>
      <c r="B22" s="151">
        <v>51.781224999999992</v>
      </c>
      <c r="C22" s="151">
        <v>20.762312599635393</v>
      </c>
      <c r="D22" s="150">
        <v>0.37042200000000003</v>
      </c>
      <c r="E22" s="150">
        <v>1.0192371949921943</v>
      </c>
      <c r="F22" s="150">
        <v>2.2343243301459119</v>
      </c>
      <c r="G22" s="151">
        <v>24.327272875226495</v>
      </c>
      <c r="H22" s="151"/>
      <c r="I22" s="150">
        <v>3.0676559999999999</v>
      </c>
    </row>
    <row r="23" spans="1:9">
      <c r="A23" s="82">
        <v>1913</v>
      </c>
      <c r="B23" s="151">
        <v>53.454484000000008</v>
      </c>
      <c r="C23" s="151">
        <v>19.651859999999999</v>
      </c>
      <c r="D23" s="150">
        <v>0.132465</v>
      </c>
      <c r="E23" s="150">
        <v>1.1489690000000001</v>
      </c>
      <c r="F23" s="150">
        <v>1.9295329999999999</v>
      </c>
      <c r="G23" s="151">
        <v>25.375095000000002</v>
      </c>
      <c r="H23" s="150">
        <v>0.194993</v>
      </c>
      <c r="I23" s="150">
        <v>5.0215690000000004</v>
      </c>
    </row>
    <row r="24" spans="1:9">
      <c r="A24" s="82">
        <v>1914</v>
      </c>
      <c r="B24" s="151">
        <v>55.099833999999987</v>
      </c>
      <c r="C24" s="151">
        <v>20.394548</v>
      </c>
      <c r="D24" s="150">
        <v>0.13447800000000001</v>
      </c>
      <c r="E24" s="150">
        <v>1.3173320000000002</v>
      </c>
      <c r="F24" s="150">
        <v>2.1725809999999997</v>
      </c>
      <c r="G24" s="151">
        <v>26.051811999999998</v>
      </c>
      <c r="H24" s="150">
        <v>0.26836500000000002</v>
      </c>
      <c r="I24" s="150">
        <v>4.7607179999999998</v>
      </c>
    </row>
    <row r="25" spans="1:9">
      <c r="A25" s="82">
        <v>1915</v>
      </c>
      <c r="B25" s="151">
        <v>56.869947000000003</v>
      </c>
      <c r="C25" s="151">
        <v>20.037697000000001</v>
      </c>
      <c r="D25" s="150">
        <v>0.12981800000000002</v>
      </c>
      <c r="E25" s="150">
        <v>1.4151590000000001</v>
      </c>
      <c r="F25" s="150">
        <v>2.1773430000000005</v>
      </c>
      <c r="G25" s="151">
        <v>26.556676</v>
      </c>
      <c r="H25" s="150">
        <v>0.26693900000000004</v>
      </c>
      <c r="I25" s="150">
        <v>6.2863149999999992</v>
      </c>
    </row>
    <row r="26" spans="1:9">
      <c r="A26" s="82">
        <v>1916</v>
      </c>
      <c r="B26" s="151">
        <v>57.562709999999996</v>
      </c>
      <c r="C26" s="151">
        <v>19.696832000000001</v>
      </c>
      <c r="D26" s="150">
        <v>0.12768599999999999</v>
      </c>
      <c r="E26" s="150">
        <v>1.708569</v>
      </c>
      <c r="F26" s="150">
        <v>2.0467760000000004</v>
      </c>
      <c r="G26" s="151">
        <v>28.942582000000002</v>
      </c>
      <c r="H26" s="150">
        <v>0.26944299999999999</v>
      </c>
      <c r="I26" s="150">
        <v>4.7708219999999999</v>
      </c>
    </row>
    <row r="27" spans="1:9">
      <c r="A27" s="82">
        <v>1917</v>
      </c>
      <c r="B27" s="151">
        <v>51.171826000000003</v>
      </c>
      <c r="C27" s="151">
        <v>19.685690999999998</v>
      </c>
      <c r="D27" s="150">
        <v>0.127972</v>
      </c>
      <c r="E27" s="150">
        <v>1.8024169999999999</v>
      </c>
      <c r="F27" s="150">
        <v>1.8195380000000001</v>
      </c>
      <c r="G27" s="151">
        <v>22.623208999999999</v>
      </c>
      <c r="H27" s="150">
        <v>0.28050700000000001</v>
      </c>
      <c r="I27" s="150">
        <v>4.8324920000000002</v>
      </c>
    </row>
    <row r="28" spans="1:9">
      <c r="A28" s="82">
        <v>1918</v>
      </c>
      <c r="B28" s="151">
        <v>64.062719999999999</v>
      </c>
      <c r="C28" s="151">
        <v>22.178531</v>
      </c>
      <c r="D28" s="150">
        <v>0.15428500000000001</v>
      </c>
      <c r="E28" s="150">
        <v>2.5737930000000002</v>
      </c>
      <c r="F28" s="150">
        <v>2.5127640000000002</v>
      </c>
      <c r="G28" s="151">
        <v>27.254612000000002</v>
      </c>
      <c r="H28" s="150">
        <v>0.28766900000000001</v>
      </c>
      <c r="I28" s="150">
        <v>9.1010660000000012</v>
      </c>
    </row>
    <row r="29" spans="1:9">
      <c r="A29" s="82">
        <v>1919</v>
      </c>
      <c r="B29" s="151">
        <v>93.026893000000001</v>
      </c>
      <c r="C29" s="151">
        <v>39.252296999999999</v>
      </c>
      <c r="D29" s="150">
        <v>0.34397000000000005</v>
      </c>
      <c r="E29" s="150">
        <v>3.3119130000000001</v>
      </c>
      <c r="F29" s="150">
        <v>6.0915840000000001</v>
      </c>
      <c r="G29" s="151">
        <v>36.362133</v>
      </c>
      <c r="H29" s="150">
        <v>0.28238400000000002</v>
      </c>
      <c r="I29" s="150">
        <v>7.382612</v>
      </c>
    </row>
    <row r="30" spans="1:9">
      <c r="A30" s="82">
        <v>1920</v>
      </c>
      <c r="B30" s="151">
        <v>122.22129699999999</v>
      </c>
      <c r="C30" s="151">
        <v>57.606254999999997</v>
      </c>
      <c r="D30" s="150">
        <v>0.40257199999999999</v>
      </c>
      <c r="E30" s="150">
        <v>5.5854859999999995</v>
      </c>
      <c r="F30" s="150">
        <v>7.2553139999999994</v>
      </c>
      <c r="G30" s="151">
        <v>45.085374000000002</v>
      </c>
      <c r="H30" s="150">
        <v>0.32814800000000005</v>
      </c>
      <c r="I30" s="150">
        <v>5.9581480000000004</v>
      </c>
    </row>
    <row r="31" spans="1:9">
      <c r="A31" s="82">
        <v>1921</v>
      </c>
      <c r="B31" s="151">
        <v>148.41400300000001</v>
      </c>
      <c r="C31" s="151">
        <v>55.010622000000005</v>
      </c>
      <c r="D31" s="150">
        <v>0.465588</v>
      </c>
      <c r="E31" s="150">
        <v>7.6334730000000004</v>
      </c>
      <c r="F31" s="150">
        <v>5.342706999999999</v>
      </c>
      <c r="G31" s="151">
        <v>70.140156999999988</v>
      </c>
      <c r="H31" s="150">
        <v>0.53015200000000007</v>
      </c>
      <c r="I31" s="150">
        <v>9.2913040000000002</v>
      </c>
    </row>
    <row r="32" spans="1:9">
      <c r="A32" s="82">
        <v>1922</v>
      </c>
      <c r="B32" s="151">
        <v>155.113753</v>
      </c>
      <c r="C32" s="151">
        <v>56.016089000000001</v>
      </c>
      <c r="D32" s="150">
        <v>0.81094100000000002</v>
      </c>
      <c r="E32" s="150">
        <v>7.9918389999999997</v>
      </c>
      <c r="F32" s="150">
        <v>6.1595110000000002</v>
      </c>
      <c r="G32" s="151">
        <v>74.385219000000006</v>
      </c>
      <c r="H32" s="150">
        <v>0.62756600000000007</v>
      </c>
      <c r="I32" s="150">
        <v>9.1225880000000004</v>
      </c>
    </row>
    <row r="33" spans="1:9">
      <c r="A33" s="82">
        <v>1923</v>
      </c>
      <c r="B33" s="151">
        <v>144.76814899999999</v>
      </c>
      <c r="C33" s="151">
        <v>52.507615999999999</v>
      </c>
      <c r="D33" s="150">
        <v>0.34030099999999996</v>
      </c>
      <c r="E33" s="150">
        <v>6.8376510000000001</v>
      </c>
      <c r="F33" s="150">
        <v>5.297974</v>
      </c>
      <c r="G33" s="151">
        <v>66.184755999999993</v>
      </c>
      <c r="H33" s="150">
        <v>0.50778500000000004</v>
      </c>
      <c r="I33" s="151">
        <v>13.092066000000001</v>
      </c>
    </row>
    <row r="34" spans="1:9">
      <c r="A34" s="82">
        <v>1924</v>
      </c>
      <c r="B34" s="151">
        <v>134.81017800000001</v>
      </c>
      <c r="C34" s="151">
        <v>50.300072</v>
      </c>
      <c r="D34" s="150">
        <v>0.371112</v>
      </c>
      <c r="E34" s="150">
        <v>7.2482610000000003</v>
      </c>
      <c r="F34" s="150">
        <v>4.4797399999999996</v>
      </c>
      <c r="G34" s="151">
        <v>58.329946999999997</v>
      </c>
      <c r="H34" s="150">
        <v>0.70873900000000001</v>
      </c>
      <c r="I34" s="151">
        <v>13.372307000000001</v>
      </c>
    </row>
    <row r="35" spans="1:9">
      <c r="A35" s="82">
        <v>1925</v>
      </c>
      <c r="B35" s="151">
        <v>171.763081</v>
      </c>
      <c r="C35" s="151">
        <v>46.459600999999999</v>
      </c>
      <c r="D35" s="150">
        <v>0.29355300000000001</v>
      </c>
      <c r="E35" s="150">
        <v>5.9152870000000002</v>
      </c>
      <c r="F35" s="150">
        <v>5.3510819999999999</v>
      </c>
      <c r="G35" s="151">
        <v>98.517741999999998</v>
      </c>
      <c r="H35" s="150">
        <v>0.52907000000000004</v>
      </c>
      <c r="I35" s="151">
        <v>14.696745999999999</v>
      </c>
    </row>
    <row r="36" spans="1:9">
      <c r="A36" s="82">
        <v>1926</v>
      </c>
      <c r="B36" s="151">
        <v>189.470101</v>
      </c>
      <c r="C36" s="151">
        <v>47.136017000000002</v>
      </c>
      <c r="D36" s="150">
        <v>0.26544000000000001</v>
      </c>
      <c r="E36" s="150">
        <v>6.8346629999999999</v>
      </c>
      <c r="F36" s="150">
        <v>5.1923780000000006</v>
      </c>
      <c r="G36" s="151">
        <v>114.245752</v>
      </c>
      <c r="H36" s="150">
        <v>0.6311230000000001</v>
      </c>
      <c r="I36" s="151">
        <v>15.164727999999998</v>
      </c>
    </row>
    <row r="37" spans="1:9">
      <c r="A37" s="82">
        <v>1927</v>
      </c>
      <c r="B37" s="151">
        <v>210.85294900000002</v>
      </c>
      <c r="C37" s="151">
        <v>49.643754000000001</v>
      </c>
      <c r="D37" s="150">
        <v>0.26112400000000002</v>
      </c>
      <c r="E37" s="150">
        <v>7.3613670000000004</v>
      </c>
      <c r="F37" s="150">
        <v>5.4580769999999994</v>
      </c>
      <c r="G37" s="151">
        <v>130.56093100000001</v>
      </c>
      <c r="H37" s="150">
        <v>0.77548499999999998</v>
      </c>
      <c r="I37" s="151">
        <v>16.792210999999998</v>
      </c>
    </row>
    <row r="38" spans="1:9">
      <c r="A38" s="82">
        <v>1928</v>
      </c>
      <c r="B38" s="151">
        <v>217.69032099999998</v>
      </c>
      <c r="C38" s="151">
        <v>50.5169</v>
      </c>
      <c r="D38" s="150">
        <v>0.25567699999999999</v>
      </c>
      <c r="E38" s="150">
        <v>8.1931219999999989</v>
      </c>
      <c r="F38" s="150">
        <v>6.1467730000000005</v>
      </c>
      <c r="G38" s="151">
        <v>134.30877899999999</v>
      </c>
      <c r="H38" s="150">
        <v>0.64587499999999998</v>
      </c>
      <c r="I38" s="151">
        <v>17.623194999999999</v>
      </c>
    </row>
    <row r="39" spans="1:9">
      <c r="A39" s="82">
        <v>1929</v>
      </c>
      <c r="B39" s="151">
        <v>224.74030499999998</v>
      </c>
      <c r="C39" s="151">
        <v>54.280160999999993</v>
      </c>
      <c r="D39" s="150">
        <v>0.23936000000000002</v>
      </c>
      <c r="E39" s="150">
        <v>8.3027329999999999</v>
      </c>
      <c r="F39" s="150">
        <v>6.2576200000000002</v>
      </c>
      <c r="G39" s="151">
        <v>136.300873</v>
      </c>
      <c r="H39" s="150">
        <v>0.72502700000000009</v>
      </c>
      <c r="I39" s="151">
        <v>18.634530999999999</v>
      </c>
    </row>
    <row r="40" spans="1:9">
      <c r="A40" s="82">
        <v>1930</v>
      </c>
      <c r="B40" s="151">
        <v>208.724448</v>
      </c>
      <c r="C40" s="151">
        <v>50.241872000000001</v>
      </c>
      <c r="D40" s="150">
        <v>0.486896</v>
      </c>
      <c r="E40" s="150">
        <v>8.1155939999999998</v>
      </c>
      <c r="F40" s="150">
        <v>4.400855</v>
      </c>
      <c r="G40" s="151">
        <v>121.46201300000001</v>
      </c>
      <c r="H40" s="150">
        <v>0.59090999999999994</v>
      </c>
      <c r="I40" s="151">
        <v>23.426308000000002</v>
      </c>
    </row>
    <row r="41" spans="1:9">
      <c r="A41" s="82">
        <v>1931</v>
      </c>
      <c r="B41" s="151">
        <v>207.78279800000001</v>
      </c>
      <c r="C41" s="151">
        <v>46.902337000000003</v>
      </c>
      <c r="D41" s="150">
        <v>0.37332799999999999</v>
      </c>
      <c r="E41" s="150">
        <v>7.2267999999999999</v>
      </c>
      <c r="F41" s="150">
        <v>7.5462920000000002</v>
      </c>
      <c r="G41" s="151">
        <v>120.47989899999999</v>
      </c>
      <c r="H41" s="150">
        <v>0.65247500000000003</v>
      </c>
      <c r="I41" s="151">
        <v>24.601667000000003</v>
      </c>
    </row>
    <row r="42" spans="1:9">
      <c r="A42" s="82">
        <v>1932</v>
      </c>
      <c r="B42" s="151">
        <v>214.49472800000004</v>
      </c>
      <c r="C42" s="151">
        <v>46.531557999999997</v>
      </c>
      <c r="D42" s="150">
        <v>0.81249099999999996</v>
      </c>
      <c r="E42" s="150">
        <v>6.9056930000000003</v>
      </c>
      <c r="F42" s="150">
        <v>8.78383</v>
      </c>
      <c r="G42" s="151">
        <v>128.113899</v>
      </c>
      <c r="H42" s="150">
        <v>0.61202099999999993</v>
      </c>
      <c r="I42" s="151">
        <v>22.735236</v>
      </c>
    </row>
    <row r="43" spans="1:9">
      <c r="A43" s="82">
        <v>1933</v>
      </c>
      <c r="B43" s="151">
        <v>229.22413900000004</v>
      </c>
      <c r="C43" s="151">
        <v>45.745832999999998</v>
      </c>
      <c r="D43" s="150">
        <v>1.559221</v>
      </c>
      <c r="E43" s="150">
        <v>7.0297520000000002</v>
      </c>
      <c r="F43" s="150">
        <v>9.8255599999999994</v>
      </c>
      <c r="G43" s="151">
        <v>140.20181200000005</v>
      </c>
      <c r="H43" s="150">
        <v>0.44188</v>
      </c>
      <c r="I43" s="151">
        <v>24.420081</v>
      </c>
    </row>
    <row r="44" spans="1:9">
      <c r="A44" s="82">
        <v>1934</v>
      </c>
      <c r="B44" s="151">
        <v>268.349402</v>
      </c>
      <c r="C44" s="151">
        <v>47.704290999999998</v>
      </c>
      <c r="D44" s="150">
        <v>1.069207</v>
      </c>
      <c r="E44" s="150">
        <v>8.8373039999999996</v>
      </c>
      <c r="F44" s="151">
        <v>13.508804</v>
      </c>
      <c r="G44" s="151">
        <v>171.49178099999997</v>
      </c>
      <c r="H44" s="150">
        <v>0.66763400000000006</v>
      </c>
      <c r="I44" s="151">
        <v>25.070381000000001</v>
      </c>
    </row>
    <row r="45" spans="1:9">
      <c r="A45" s="82">
        <v>1935</v>
      </c>
      <c r="B45" s="151">
        <v>283.95894299999998</v>
      </c>
      <c r="C45" s="151">
        <v>49.847423999999997</v>
      </c>
      <c r="D45" s="150">
        <v>0.88464599999999993</v>
      </c>
      <c r="E45" s="151">
        <v>10.812171000000001</v>
      </c>
      <c r="F45" s="151">
        <v>15.242239999999999</v>
      </c>
      <c r="G45" s="151">
        <v>179.22168199999996</v>
      </c>
      <c r="H45" s="150">
        <v>0.80274900000000005</v>
      </c>
      <c r="I45" s="151">
        <v>27.148031</v>
      </c>
    </row>
    <row r="46" spans="1:9">
      <c r="A46" s="82">
        <v>1936</v>
      </c>
      <c r="B46" s="151">
        <v>324.47235699999999</v>
      </c>
      <c r="C46" s="151">
        <v>54.295202000000003</v>
      </c>
      <c r="D46" s="150">
        <v>0.948241</v>
      </c>
      <c r="E46" s="151">
        <v>11.671312</v>
      </c>
      <c r="F46" s="151">
        <v>17.868210999999999</v>
      </c>
      <c r="G46" s="151">
        <v>207.65993799999998</v>
      </c>
      <c r="H46" s="150">
        <v>0.87541899999999995</v>
      </c>
      <c r="I46" s="151">
        <v>31.154033999999999</v>
      </c>
    </row>
    <row r="47" spans="1:9">
      <c r="A47" s="82">
        <v>1937</v>
      </c>
      <c r="B47" s="151">
        <v>407.02710400000007</v>
      </c>
      <c r="C47" s="151">
        <v>67.758959000000004</v>
      </c>
      <c r="D47" s="150">
        <v>3.4991219999999998</v>
      </c>
      <c r="E47" s="151">
        <v>12.549818</v>
      </c>
      <c r="F47" s="151">
        <v>17.432453999999996</v>
      </c>
      <c r="G47" s="151">
        <v>274.46099800000002</v>
      </c>
      <c r="H47" s="150">
        <v>0.80879699999999999</v>
      </c>
      <c r="I47" s="151">
        <v>30.516955999999997</v>
      </c>
    </row>
    <row r="48" spans="1:9">
      <c r="A48" s="82">
        <v>1938</v>
      </c>
      <c r="B48" s="151">
        <v>500.526409</v>
      </c>
      <c r="C48" s="151">
        <v>61.873914000000006</v>
      </c>
      <c r="D48" s="151">
        <v>29.480453000000001</v>
      </c>
      <c r="E48" s="151">
        <v>14.474740000000001</v>
      </c>
      <c r="F48" s="151">
        <v>21.185892000000003</v>
      </c>
      <c r="G48" s="151">
        <v>342.48879999999997</v>
      </c>
      <c r="H48" s="150">
        <v>0.98508200000000001</v>
      </c>
      <c r="I48" s="151">
        <v>30.037527999999998</v>
      </c>
    </row>
    <row r="49" spans="1:9">
      <c r="A49" s="82">
        <v>1939</v>
      </c>
      <c r="B49" s="151">
        <v>680.06660700000009</v>
      </c>
      <c r="C49" s="151">
        <v>65.780478999999985</v>
      </c>
      <c r="D49" s="151">
        <v>42.977875999999995</v>
      </c>
      <c r="E49" s="151">
        <v>16.634508999999998</v>
      </c>
      <c r="F49" s="151">
        <v>57.393054000000006</v>
      </c>
      <c r="G49" s="151">
        <v>462.60456199999999</v>
      </c>
      <c r="H49" s="150">
        <v>1.1145619999999998</v>
      </c>
      <c r="I49" s="151">
        <v>33.561565000000002</v>
      </c>
    </row>
    <row r="50" spans="1:9">
      <c r="A50" s="82">
        <v>1940</v>
      </c>
      <c r="B50" s="151">
        <v>813.51649399999997</v>
      </c>
      <c r="C50" s="151">
        <v>77.279173999999998</v>
      </c>
      <c r="D50" s="151">
        <v>53.061629000000003</v>
      </c>
      <c r="E50" s="151">
        <v>22.415731999999998</v>
      </c>
      <c r="F50" s="151">
        <v>33.853501000000001</v>
      </c>
      <c r="G50" s="151">
        <v>579.86578899999995</v>
      </c>
      <c r="H50" s="150">
        <v>8.6522000000000006</v>
      </c>
      <c r="I50" s="151">
        <v>38.388469000000001</v>
      </c>
    </row>
    <row r="51" spans="1:9">
      <c r="A51" s="82">
        <v>1941</v>
      </c>
      <c r="B51" s="151">
        <v>931.80962900000009</v>
      </c>
      <c r="C51" s="151">
        <v>98.845780000000005</v>
      </c>
      <c r="D51" s="151">
        <v>100.356163</v>
      </c>
      <c r="E51" s="151">
        <v>28.182102</v>
      </c>
      <c r="F51" s="151">
        <v>35.201098000000009</v>
      </c>
      <c r="G51" s="151">
        <v>618.73789699999998</v>
      </c>
      <c r="H51" s="151">
        <v>12.772935</v>
      </c>
      <c r="I51" s="151">
        <v>37.713654000000005</v>
      </c>
    </row>
    <row r="52" spans="1:9">
      <c r="A52" s="82">
        <v>1942</v>
      </c>
      <c r="B52" s="151">
        <v>1155.7911879999999</v>
      </c>
      <c r="C52" s="151">
        <v>107.326402</v>
      </c>
      <c r="D52" s="151">
        <v>178.74688899999998</v>
      </c>
      <c r="E52" s="151">
        <v>32.855162</v>
      </c>
      <c r="F52" s="151">
        <v>53.373084000000006</v>
      </c>
      <c r="G52" s="151">
        <v>702.56064299999991</v>
      </c>
      <c r="H52" s="151">
        <v>18.263470000000002</v>
      </c>
      <c r="I52" s="151">
        <v>62.665537999999998</v>
      </c>
    </row>
    <row r="53" spans="1:9">
      <c r="A53" s="93">
        <v>1943</v>
      </c>
      <c r="B53" s="153">
        <v>1531.9827320000002</v>
      </c>
      <c r="C53" s="153">
        <v>138.51556900000003</v>
      </c>
      <c r="D53" s="153">
        <v>231.32511199999999</v>
      </c>
      <c r="E53" s="153">
        <v>37.860949999999995</v>
      </c>
      <c r="F53" s="153">
        <v>43.761641000000004</v>
      </c>
      <c r="G53" s="153">
        <v>993.70614399999999</v>
      </c>
      <c r="H53" s="153">
        <v>29.809659</v>
      </c>
      <c r="I53" s="153">
        <v>57.003657000000125</v>
      </c>
    </row>
    <row r="54" spans="1:9" ht="16.5" customHeight="1">
      <c r="A54" s="364" t="s">
        <v>549</v>
      </c>
      <c r="B54" s="364"/>
      <c r="C54" s="364"/>
      <c r="D54" s="364"/>
      <c r="E54" s="364"/>
      <c r="F54" s="364"/>
      <c r="G54" s="364"/>
      <c r="H54" s="364"/>
      <c r="I54" s="364"/>
    </row>
    <row r="55" spans="1:9">
      <c r="A55" s="90">
        <v>1946</v>
      </c>
      <c r="B55" s="154">
        <v>11.800212</v>
      </c>
      <c r="C55" s="155">
        <v>3.4094820000000001</v>
      </c>
      <c r="D55" s="155">
        <v>1.0258860000000001</v>
      </c>
      <c r="E55" s="155">
        <v>0.38688299999999998</v>
      </c>
      <c r="F55" s="155">
        <v>0.41512500000000002</v>
      </c>
      <c r="G55" s="155">
        <v>6.0008280000000003</v>
      </c>
      <c r="H55" s="154"/>
      <c r="I55" s="155">
        <v>0.56200800000000006</v>
      </c>
    </row>
    <row r="56" spans="1:9">
      <c r="A56" s="82">
        <v>1947</v>
      </c>
      <c r="B56" s="33">
        <v>19.444109700000002</v>
      </c>
      <c r="C56" s="156">
        <v>4.1861195000000002</v>
      </c>
      <c r="D56" s="156">
        <v>1</v>
      </c>
      <c r="E56" s="156">
        <v>1.6591089999999999</v>
      </c>
      <c r="F56" s="156">
        <v>0.83364019999999994</v>
      </c>
      <c r="G56" s="156">
        <v>9.4902956000000014</v>
      </c>
      <c r="H56" s="33"/>
      <c r="I56" s="156">
        <v>2.2749454</v>
      </c>
    </row>
    <row r="57" spans="1:9">
      <c r="A57" s="82">
        <v>1948</v>
      </c>
      <c r="B57" s="33">
        <v>30.040000000000006</v>
      </c>
      <c r="C57" s="33">
        <v>12.276000000000002</v>
      </c>
      <c r="D57" s="156">
        <v>5.5190000000000001</v>
      </c>
      <c r="E57" s="156">
        <v>1.746</v>
      </c>
      <c r="F57" s="156">
        <v>0.94499999999999995</v>
      </c>
      <c r="G57" s="156">
        <v>9.5540000000000003</v>
      </c>
      <c r="H57" s="33"/>
      <c r="I57" s="33"/>
    </row>
    <row r="58" spans="1:9">
      <c r="A58" s="82">
        <v>1949</v>
      </c>
      <c r="B58" s="33">
        <v>91.109999999999985</v>
      </c>
      <c r="C58" s="33">
        <v>22.419999999999998</v>
      </c>
      <c r="D58" s="33">
        <v>23.95</v>
      </c>
      <c r="E58" s="156">
        <v>7.44</v>
      </c>
      <c r="F58" s="156">
        <v>2.5</v>
      </c>
      <c r="G58" s="33">
        <v>18.07</v>
      </c>
      <c r="H58" s="156">
        <v>0.1</v>
      </c>
      <c r="I58" s="33">
        <v>16.63</v>
      </c>
    </row>
    <row r="59" spans="1:9">
      <c r="A59" s="82">
        <v>1950</v>
      </c>
      <c r="B59" s="33">
        <v>242.95000000000002</v>
      </c>
      <c r="C59" s="33">
        <v>43.86</v>
      </c>
      <c r="D59" s="33">
        <v>132.43</v>
      </c>
      <c r="E59" s="33">
        <v>11.83</v>
      </c>
      <c r="F59" s="33">
        <v>16.490000000000002</v>
      </c>
      <c r="G59" s="33">
        <v>18.55</v>
      </c>
      <c r="H59" s="156">
        <v>6.2</v>
      </c>
      <c r="I59" s="33">
        <v>13.59</v>
      </c>
    </row>
    <row r="60" spans="1:9">
      <c r="A60" s="82">
        <v>1951</v>
      </c>
      <c r="B60" s="33">
        <v>617.84</v>
      </c>
      <c r="C60" s="33">
        <v>139.31</v>
      </c>
      <c r="D60" s="33">
        <v>329.84000000000003</v>
      </c>
      <c r="E60" s="33">
        <v>15.880000000000003</v>
      </c>
      <c r="F60" s="33">
        <v>19.41</v>
      </c>
      <c r="G60" s="33">
        <v>54.91</v>
      </c>
      <c r="H60" s="33">
        <v>39.57</v>
      </c>
      <c r="I60" s="33">
        <v>18.920000000000002</v>
      </c>
    </row>
    <row r="61" spans="1:9">
      <c r="A61" s="82">
        <v>1952</v>
      </c>
      <c r="B61" s="33">
        <v>2150.7399999999998</v>
      </c>
      <c r="C61" s="33">
        <v>461.65999999999991</v>
      </c>
      <c r="D61" s="33">
        <v>946.28</v>
      </c>
      <c r="E61" s="33">
        <v>47.08</v>
      </c>
      <c r="F61" s="33">
        <v>64.12</v>
      </c>
      <c r="G61" s="33">
        <v>48.490000000000009</v>
      </c>
      <c r="H61" s="33">
        <v>137.04000000000002</v>
      </c>
      <c r="I61" s="33">
        <v>446.07</v>
      </c>
    </row>
    <row r="62" spans="1:9">
      <c r="A62" s="82">
        <v>1953</v>
      </c>
      <c r="B62" s="33">
        <v>5269.41</v>
      </c>
      <c r="C62" s="33">
        <v>843.2</v>
      </c>
      <c r="D62" s="33">
        <v>3260.46</v>
      </c>
      <c r="E62" s="33">
        <v>138.06</v>
      </c>
      <c r="F62" s="33">
        <v>195.97</v>
      </c>
      <c r="G62" s="33">
        <v>456.49</v>
      </c>
      <c r="H62" s="33">
        <v>246.45</v>
      </c>
      <c r="I62" s="33">
        <v>128.78</v>
      </c>
    </row>
    <row r="63" spans="1:9">
      <c r="A63" s="82">
        <v>1954</v>
      </c>
      <c r="B63" s="33">
        <v>10852.239999999998</v>
      </c>
      <c r="C63" s="33">
        <v>2028.11</v>
      </c>
      <c r="D63" s="33">
        <v>5991.8099999999995</v>
      </c>
      <c r="E63" s="33">
        <v>640.96</v>
      </c>
      <c r="F63" s="33">
        <v>468.28999999999996</v>
      </c>
      <c r="G63" s="33">
        <v>730.01999999999987</v>
      </c>
      <c r="H63" s="33">
        <v>751.66000000000008</v>
      </c>
      <c r="I63" s="33">
        <v>241.39000000000001</v>
      </c>
    </row>
    <row r="64" spans="1:9">
      <c r="A64" s="82">
        <v>1955</v>
      </c>
      <c r="B64" s="33">
        <v>20159.18</v>
      </c>
      <c r="C64" s="33">
        <v>3202.45</v>
      </c>
      <c r="D64" s="33">
        <v>10637.880000000001</v>
      </c>
      <c r="E64" s="33">
        <v>2466.7200000000003</v>
      </c>
      <c r="F64" s="33">
        <v>1009.5799999999999</v>
      </c>
      <c r="G64" s="33">
        <v>989.81999999999994</v>
      </c>
      <c r="H64" s="33">
        <v>1297.81</v>
      </c>
      <c r="I64" s="33">
        <v>554.92000000000007</v>
      </c>
    </row>
    <row r="65" spans="1:9">
      <c r="A65" s="82">
        <v>1957</v>
      </c>
      <c r="B65" s="94">
        <v>35003</v>
      </c>
      <c r="C65" s="94">
        <v>4291</v>
      </c>
      <c r="D65" s="94">
        <v>11246</v>
      </c>
      <c r="E65" s="94">
        <v>3212</v>
      </c>
      <c r="F65" s="94">
        <v>2416</v>
      </c>
      <c r="G65" s="94">
        <v>10976</v>
      </c>
      <c r="H65" s="94">
        <v>1353</v>
      </c>
      <c r="I65" s="94">
        <v>1509</v>
      </c>
    </row>
    <row r="66" spans="1:9" s="88" customFormat="1">
      <c r="A66" s="82">
        <v>1958</v>
      </c>
      <c r="B66" s="94">
        <v>41097</v>
      </c>
      <c r="C66" s="94">
        <v>5099</v>
      </c>
      <c r="D66" s="94">
        <v>12732</v>
      </c>
      <c r="E66" s="94">
        <v>4019</v>
      </c>
      <c r="F66" s="94">
        <v>2098</v>
      </c>
      <c r="G66" s="94">
        <v>13958</v>
      </c>
      <c r="H66" s="94">
        <v>1817</v>
      </c>
      <c r="I66" s="94">
        <v>1374</v>
      </c>
    </row>
    <row r="67" spans="1:9">
      <c r="A67" s="82">
        <v>1959</v>
      </c>
      <c r="B67" s="94">
        <v>40022</v>
      </c>
      <c r="C67" s="94">
        <v>4600</v>
      </c>
      <c r="D67" s="94">
        <v>13919</v>
      </c>
      <c r="E67" s="94">
        <v>6036</v>
      </c>
      <c r="F67" s="94">
        <v>2672</v>
      </c>
      <c r="G67" s="94">
        <v>9327</v>
      </c>
      <c r="H67" s="94">
        <v>2447</v>
      </c>
      <c r="I67" s="94">
        <v>1020.9999999999999</v>
      </c>
    </row>
    <row r="68" spans="1:9">
      <c r="A68" s="82">
        <v>1960</v>
      </c>
      <c r="B68" s="94">
        <v>41995</v>
      </c>
      <c r="C68" s="94">
        <v>6078</v>
      </c>
      <c r="D68" s="94">
        <v>14707</v>
      </c>
      <c r="E68" s="94">
        <v>6363</v>
      </c>
      <c r="F68" s="94">
        <v>3245</v>
      </c>
      <c r="G68" s="94">
        <v>8365</v>
      </c>
      <c r="H68" s="94">
        <v>2187</v>
      </c>
      <c r="I68" s="94">
        <v>1050</v>
      </c>
    </row>
    <row r="69" spans="1:9">
      <c r="A69" s="82">
        <v>1961</v>
      </c>
      <c r="B69" s="94">
        <v>57153</v>
      </c>
      <c r="C69" s="94">
        <v>7135</v>
      </c>
      <c r="D69" s="94">
        <v>16599</v>
      </c>
      <c r="E69" s="94">
        <v>7395</v>
      </c>
      <c r="F69" s="94">
        <v>5133</v>
      </c>
      <c r="G69" s="94">
        <v>16692</v>
      </c>
      <c r="H69" s="94">
        <v>2024</v>
      </c>
      <c r="I69" s="94">
        <v>2175</v>
      </c>
    </row>
    <row r="70" spans="1:9">
      <c r="A70" s="82">
        <v>1962</v>
      </c>
      <c r="B70" s="94">
        <v>88393</v>
      </c>
      <c r="C70" s="94">
        <v>7978</v>
      </c>
      <c r="D70" s="94">
        <v>20474</v>
      </c>
      <c r="E70" s="94">
        <v>10211</v>
      </c>
      <c r="F70" s="94">
        <v>7720</v>
      </c>
      <c r="G70" s="94">
        <v>17902</v>
      </c>
      <c r="H70" s="94">
        <v>1818</v>
      </c>
      <c r="I70" s="94">
        <v>22290</v>
      </c>
    </row>
    <row r="71" spans="1:9">
      <c r="A71" s="82">
        <v>1963</v>
      </c>
      <c r="B71" s="94">
        <v>72839</v>
      </c>
      <c r="C71" s="94">
        <v>8835</v>
      </c>
      <c r="D71" s="94">
        <v>20479</v>
      </c>
      <c r="E71" s="94">
        <v>10742</v>
      </c>
      <c r="F71" s="94">
        <v>10239</v>
      </c>
      <c r="G71" s="94">
        <v>17800</v>
      </c>
      <c r="H71" s="94">
        <v>2164</v>
      </c>
      <c r="I71" s="94">
        <v>2580</v>
      </c>
    </row>
    <row r="72" spans="1:9">
      <c r="A72" s="82">
        <v>1964</v>
      </c>
      <c r="B72" s="94">
        <v>75180</v>
      </c>
      <c r="C72" s="94">
        <v>9362</v>
      </c>
      <c r="D72" s="94">
        <v>24926</v>
      </c>
      <c r="E72" s="94">
        <v>12108</v>
      </c>
      <c r="F72" s="94">
        <v>8140.0000000000009</v>
      </c>
      <c r="G72" s="94">
        <v>15430</v>
      </c>
      <c r="H72" s="94">
        <v>2168</v>
      </c>
      <c r="I72" s="94">
        <v>3046</v>
      </c>
    </row>
    <row r="73" spans="1:9">
      <c r="A73" s="82">
        <v>1965</v>
      </c>
      <c r="B73" s="94">
        <v>93535</v>
      </c>
      <c r="C73" s="94">
        <v>12837</v>
      </c>
      <c r="D73" s="94">
        <v>29874</v>
      </c>
      <c r="E73" s="94">
        <v>15334</v>
      </c>
      <c r="F73" s="94">
        <v>9393</v>
      </c>
      <c r="G73" s="94">
        <v>19217</v>
      </c>
      <c r="H73" s="94">
        <v>3182</v>
      </c>
      <c r="I73" s="94">
        <v>3698</v>
      </c>
    </row>
    <row r="74" spans="1:9">
      <c r="A74" s="82">
        <v>1966</v>
      </c>
      <c r="B74" s="94">
        <v>140942</v>
      </c>
      <c r="C74" s="94">
        <v>16796</v>
      </c>
      <c r="D74" s="94">
        <v>40542</v>
      </c>
      <c r="E74" s="94">
        <v>25219</v>
      </c>
      <c r="F74" s="94">
        <v>12741</v>
      </c>
      <c r="G74" s="94">
        <v>32633.000000000004</v>
      </c>
      <c r="H74" s="94">
        <v>8325</v>
      </c>
      <c r="I74" s="94">
        <v>4686</v>
      </c>
    </row>
    <row r="75" spans="1:9">
      <c r="A75" s="82">
        <v>1967</v>
      </c>
      <c r="B75" s="94">
        <v>180932</v>
      </c>
      <c r="C75" s="94">
        <v>24518</v>
      </c>
      <c r="D75" s="94">
        <v>49553</v>
      </c>
      <c r="E75" s="94">
        <v>31829</v>
      </c>
      <c r="F75" s="94">
        <v>18556</v>
      </c>
      <c r="G75" s="94">
        <v>32098.999999999996</v>
      </c>
      <c r="H75" s="94">
        <v>18910</v>
      </c>
      <c r="I75" s="94">
        <v>5467</v>
      </c>
    </row>
    <row r="76" spans="1:9">
      <c r="A76" s="82">
        <v>1968</v>
      </c>
      <c r="B76" s="94">
        <v>262064.00000000003</v>
      </c>
      <c r="C76" s="94">
        <v>31998</v>
      </c>
      <c r="D76" s="94">
        <v>64708</v>
      </c>
      <c r="E76" s="94">
        <v>42842</v>
      </c>
      <c r="F76" s="94">
        <v>36057</v>
      </c>
      <c r="G76" s="94">
        <v>52636</v>
      </c>
      <c r="H76" s="94">
        <v>27632</v>
      </c>
      <c r="I76" s="94">
        <v>6191</v>
      </c>
    </row>
    <row r="77" spans="1:9">
      <c r="A77" s="82">
        <v>1969</v>
      </c>
      <c r="B77" s="94">
        <v>370532</v>
      </c>
      <c r="C77" s="94">
        <v>42759</v>
      </c>
      <c r="D77" s="94">
        <v>84482</v>
      </c>
      <c r="E77" s="94">
        <v>56366</v>
      </c>
      <c r="F77" s="94">
        <v>57479</v>
      </c>
      <c r="G77" s="94">
        <v>79580</v>
      </c>
      <c r="H77" s="94">
        <v>42216</v>
      </c>
      <c r="I77" s="94">
        <v>7650</v>
      </c>
    </row>
    <row r="78" spans="1:9">
      <c r="A78" s="82">
        <v>1970</v>
      </c>
      <c r="B78" s="94">
        <v>441329</v>
      </c>
      <c r="C78" s="94">
        <v>51568</v>
      </c>
      <c r="D78" s="94">
        <v>102335</v>
      </c>
      <c r="E78" s="94">
        <v>78223</v>
      </c>
      <c r="F78" s="94">
        <v>57352</v>
      </c>
      <c r="G78" s="94">
        <v>91778</v>
      </c>
      <c r="H78" s="94">
        <v>54146</v>
      </c>
      <c r="I78" s="94">
        <v>5927</v>
      </c>
    </row>
    <row r="79" spans="1:9">
      <c r="A79" s="82">
        <v>1971</v>
      </c>
      <c r="B79" s="94">
        <v>546408</v>
      </c>
      <c r="C79" s="94">
        <v>52259</v>
      </c>
      <c r="D79" s="94">
        <v>142237</v>
      </c>
      <c r="E79" s="94">
        <v>99111</v>
      </c>
      <c r="F79" s="94">
        <v>21712</v>
      </c>
      <c r="G79" s="94">
        <v>109630</v>
      </c>
      <c r="H79" s="94">
        <v>70038</v>
      </c>
      <c r="I79" s="94">
        <v>51421</v>
      </c>
    </row>
    <row r="80" spans="1:9">
      <c r="A80" s="82">
        <v>1972</v>
      </c>
      <c r="B80" s="94">
        <v>701143</v>
      </c>
      <c r="C80" s="94">
        <v>114971</v>
      </c>
      <c r="D80" s="94">
        <v>181574</v>
      </c>
      <c r="E80" s="94">
        <v>119770</v>
      </c>
      <c r="F80" s="94">
        <v>22542</v>
      </c>
      <c r="G80" s="94">
        <v>115413</v>
      </c>
      <c r="H80" s="94">
        <v>83603</v>
      </c>
      <c r="I80" s="94">
        <v>63270</v>
      </c>
    </row>
    <row r="81" spans="1:9">
      <c r="A81" s="82">
        <v>1973</v>
      </c>
      <c r="B81" s="94">
        <v>651586</v>
      </c>
      <c r="C81" s="94">
        <v>66715</v>
      </c>
      <c r="D81" s="94">
        <v>191032</v>
      </c>
      <c r="E81" s="94">
        <v>119439</v>
      </c>
      <c r="F81" s="94">
        <v>31609</v>
      </c>
      <c r="G81" s="94">
        <v>131684</v>
      </c>
      <c r="H81" s="94">
        <v>84035</v>
      </c>
      <c r="I81" s="94">
        <v>27072</v>
      </c>
    </row>
    <row r="82" spans="1:9">
      <c r="B82" s="364" t="s">
        <v>307</v>
      </c>
      <c r="C82" s="364"/>
      <c r="D82" s="364"/>
      <c r="E82" s="364"/>
      <c r="F82" s="364"/>
      <c r="G82" s="364"/>
      <c r="H82" s="364"/>
      <c r="I82" s="364"/>
    </row>
    <row r="83" spans="1:9">
      <c r="A83" s="82">
        <v>1974</v>
      </c>
      <c r="B83" s="33">
        <v>1018.872</v>
      </c>
      <c r="C83" s="33">
        <v>89.799000000000007</v>
      </c>
      <c r="D83" s="33">
        <v>307.185</v>
      </c>
      <c r="E83" s="33">
        <v>156.11099999999999</v>
      </c>
      <c r="F83" s="33">
        <v>54.481000000000002</v>
      </c>
      <c r="G83" s="33">
        <v>189.30799999999999</v>
      </c>
      <c r="H83" s="33">
        <v>94.02</v>
      </c>
      <c r="I83" s="33">
        <v>127.968</v>
      </c>
    </row>
    <row r="84" spans="1:9">
      <c r="A84" s="82">
        <v>1975</v>
      </c>
      <c r="B84" s="33">
        <v>1550.2139999999999</v>
      </c>
      <c r="C84" s="33">
        <v>131.22200000000001</v>
      </c>
      <c r="D84" s="33">
        <v>457.84899999999999</v>
      </c>
      <c r="E84" s="33">
        <v>226.03399999999999</v>
      </c>
      <c r="F84" s="33">
        <v>80.744</v>
      </c>
      <c r="G84" s="33">
        <v>392.005</v>
      </c>
      <c r="H84" s="33">
        <v>136.88200000000001</v>
      </c>
      <c r="I84" s="33">
        <v>125.47799999999999</v>
      </c>
    </row>
    <row r="85" spans="1:9">
      <c r="A85" s="82">
        <v>1976</v>
      </c>
      <c r="B85" s="33">
        <v>2170.5349999999999</v>
      </c>
      <c r="C85" s="33">
        <v>219.26599999999999</v>
      </c>
      <c r="D85" s="33">
        <v>703.75300000000004</v>
      </c>
      <c r="E85" s="33">
        <v>339.16500000000002</v>
      </c>
      <c r="F85" s="33">
        <v>112.089</v>
      </c>
      <c r="G85" s="33">
        <v>546.38499999999999</v>
      </c>
      <c r="H85" s="33">
        <v>151.44900000000001</v>
      </c>
      <c r="I85" s="33">
        <v>98.427999999999997</v>
      </c>
    </row>
    <row r="86" spans="1:9">
      <c r="A86" s="82">
        <v>1977</v>
      </c>
      <c r="B86" s="33">
        <v>2739.9349999999999</v>
      </c>
      <c r="C86" s="33">
        <v>301.53699999999998</v>
      </c>
      <c r="D86" s="33">
        <v>949.62300000000005</v>
      </c>
      <c r="E86" s="33">
        <v>454.97800000000001</v>
      </c>
      <c r="F86" s="33">
        <v>125.572</v>
      </c>
      <c r="G86" s="33">
        <v>623.38300000000004</v>
      </c>
      <c r="H86" s="33">
        <v>183.411</v>
      </c>
      <c r="I86" s="33">
        <v>101.431</v>
      </c>
    </row>
    <row r="87" spans="1:9">
      <c r="A87" s="82">
        <v>1978</v>
      </c>
      <c r="B87" s="33">
        <v>3538.674</v>
      </c>
      <c r="C87" s="33">
        <v>359.21699999999998</v>
      </c>
      <c r="D87" s="33">
        <v>1307.596</v>
      </c>
      <c r="E87" s="33">
        <v>590.54100000000005</v>
      </c>
      <c r="F87" s="33">
        <v>200.99799999999999</v>
      </c>
      <c r="G87" s="33">
        <v>725.06700000000001</v>
      </c>
      <c r="H87" s="33">
        <v>246.90700000000001</v>
      </c>
      <c r="I87" s="33">
        <v>108.348</v>
      </c>
    </row>
    <row r="88" spans="1:9">
      <c r="A88" s="82">
        <v>1979</v>
      </c>
      <c r="B88" s="33">
        <v>5053.2420000000002</v>
      </c>
      <c r="C88" s="33">
        <v>471.858</v>
      </c>
      <c r="D88" s="33">
        <v>1556.229</v>
      </c>
      <c r="E88" s="33">
        <v>836.49199999999996</v>
      </c>
      <c r="F88" s="33">
        <v>308.56200000000001</v>
      </c>
      <c r="G88" s="33">
        <v>1405.3520000000001</v>
      </c>
      <c r="H88" s="33">
        <v>336.31</v>
      </c>
      <c r="I88" s="33">
        <v>138.43899999999999</v>
      </c>
    </row>
    <row r="89" spans="1:9">
      <c r="A89" s="82">
        <v>1980</v>
      </c>
      <c r="B89" s="33">
        <v>6486.0540000000001</v>
      </c>
      <c r="C89" s="33">
        <v>629.173</v>
      </c>
      <c r="D89" s="33">
        <v>2308.4369999999999</v>
      </c>
      <c r="E89" s="33">
        <v>1096.883</v>
      </c>
      <c r="F89" s="33">
        <v>467.65899999999999</v>
      </c>
      <c r="G89" s="33">
        <v>1397.44</v>
      </c>
      <c r="H89" s="33">
        <v>410</v>
      </c>
      <c r="I89" s="33">
        <v>176.46199999999999</v>
      </c>
    </row>
    <row r="90" spans="1:9">
      <c r="A90" s="82">
        <v>1981</v>
      </c>
      <c r="B90" s="33">
        <v>7907.8370000000004</v>
      </c>
      <c r="C90" s="33">
        <v>903.01900000000001</v>
      </c>
      <c r="D90" s="33">
        <v>2675.5</v>
      </c>
      <c r="E90" s="33">
        <v>1408.4490000000001</v>
      </c>
      <c r="F90" s="33">
        <v>525.62099999999998</v>
      </c>
      <c r="G90" s="33">
        <v>1493.7429999999999</v>
      </c>
      <c r="H90" s="33">
        <v>520</v>
      </c>
      <c r="I90" s="33">
        <v>381.505</v>
      </c>
    </row>
    <row r="91" spans="1:9">
      <c r="A91" s="82">
        <v>1982</v>
      </c>
      <c r="B91" s="33">
        <v>9178.9079999999994</v>
      </c>
      <c r="C91" s="33">
        <v>1004.862</v>
      </c>
      <c r="D91" s="33">
        <v>3171.2350000000001</v>
      </c>
      <c r="E91" s="33">
        <v>1859.873</v>
      </c>
      <c r="F91" s="33">
        <v>619.02200000000005</v>
      </c>
      <c r="G91" s="33">
        <v>1607.817</v>
      </c>
      <c r="H91" s="33">
        <v>700.90499999999997</v>
      </c>
      <c r="I91" s="33">
        <v>215.19399999999999</v>
      </c>
    </row>
    <row r="92" spans="1:9">
      <c r="A92" s="82">
        <v>1983</v>
      </c>
      <c r="B92" s="33">
        <v>10180.763999999999</v>
      </c>
      <c r="C92" s="33">
        <v>1101.5989999999999</v>
      </c>
      <c r="D92" s="33">
        <v>3357.473</v>
      </c>
      <c r="E92" s="33">
        <v>2150.011</v>
      </c>
      <c r="F92" s="33">
        <v>663.66899999999998</v>
      </c>
      <c r="G92" s="33">
        <v>1752.64</v>
      </c>
      <c r="H92" s="33">
        <v>858.78700000000003</v>
      </c>
      <c r="I92" s="33">
        <v>296.58499999999998</v>
      </c>
    </row>
    <row r="93" spans="1:9">
      <c r="A93" s="82">
        <v>1984</v>
      </c>
      <c r="B93" s="33">
        <v>11072.062</v>
      </c>
      <c r="C93" s="33">
        <v>1118.875</v>
      </c>
      <c r="D93" s="33">
        <v>3510.0990000000002</v>
      </c>
      <c r="E93" s="33">
        <v>2265.393</v>
      </c>
      <c r="F93" s="33">
        <v>706.202</v>
      </c>
      <c r="G93" s="33">
        <v>2081.828</v>
      </c>
      <c r="H93" s="33">
        <v>1019.95</v>
      </c>
      <c r="I93" s="33">
        <v>369.71499999999997</v>
      </c>
    </row>
    <row r="94" spans="1:9">
      <c r="A94" s="82">
        <v>1985</v>
      </c>
      <c r="B94" s="33">
        <v>12406.393</v>
      </c>
      <c r="C94" s="33">
        <v>1254.097</v>
      </c>
      <c r="D94" s="33">
        <v>3802.4569999999999</v>
      </c>
      <c r="E94" s="33">
        <v>2493.14</v>
      </c>
      <c r="F94" s="33">
        <v>843.30499999999995</v>
      </c>
      <c r="G94" s="33">
        <v>2499.5419999999999</v>
      </c>
      <c r="H94" s="33">
        <v>1008.494</v>
      </c>
      <c r="I94" s="33">
        <v>505.358</v>
      </c>
    </row>
    <row r="95" spans="1:9">
      <c r="A95" s="82">
        <v>1986</v>
      </c>
      <c r="B95" s="33">
        <v>13796.462</v>
      </c>
      <c r="C95" s="33">
        <v>1388.175</v>
      </c>
      <c r="D95" s="33">
        <v>4327.8050000000003</v>
      </c>
      <c r="E95" s="33">
        <v>2766.011</v>
      </c>
      <c r="F95" s="33">
        <v>1087.2850000000001</v>
      </c>
      <c r="G95" s="33">
        <v>2620.136</v>
      </c>
      <c r="H95" s="33">
        <v>1295.903</v>
      </c>
      <c r="I95" s="33">
        <v>311.14699999999999</v>
      </c>
    </row>
    <row r="96" spans="1:9">
      <c r="A96" s="82">
        <v>1987</v>
      </c>
      <c r="B96" s="33">
        <v>15794.454</v>
      </c>
      <c r="C96" s="33">
        <v>1569.9590000000001</v>
      </c>
      <c r="D96" s="33">
        <v>4801.0129999999999</v>
      </c>
      <c r="E96" s="33">
        <v>3125.6480000000001</v>
      </c>
      <c r="F96" s="33">
        <v>1298.06</v>
      </c>
      <c r="G96" s="33">
        <v>3070.7159999999999</v>
      </c>
      <c r="H96" s="33">
        <v>1609.6389999999999</v>
      </c>
      <c r="I96" s="33">
        <v>319.41899999999998</v>
      </c>
    </row>
    <row r="97" spans="1:9">
      <c r="A97" s="82">
        <v>1988</v>
      </c>
      <c r="B97" s="33">
        <v>18025</v>
      </c>
      <c r="C97" s="33">
        <v>1791.789</v>
      </c>
      <c r="D97" s="33">
        <v>5540.0280000000002</v>
      </c>
      <c r="E97" s="33">
        <v>3692.875</v>
      </c>
      <c r="F97" s="33">
        <v>1410.348</v>
      </c>
      <c r="G97" s="33">
        <v>2628.991</v>
      </c>
      <c r="H97" s="33">
        <v>1720.8219999999999</v>
      </c>
      <c r="I97" s="33">
        <v>1240.1469999999999</v>
      </c>
    </row>
    <row r="98" spans="1:9">
      <c r="A98" s="82">
        <v>1989</v>
      </c>
      <c r="B98" s="33">
        <v>21653.119999999999</v>
      </c>
      <c r="C98" s="33">
        <v>2231.2649999999999</v>
      </c>
      <c r="D98" s="33">
        <v>6165.3310000000001</v>
      </c>
      <c r="E98" s="33">
        <v>4336.1019999999999</v>
      </c>
      <c r="F98" s="33">
        <v>1937.422</v>
      </c>
      <c r="G98" s="33">
        <v>3228.8969999999999</v>
      </c>
      <c r="H98" s="33">
        <v>2186.915</v>
      </c>
      <c r="I98" s="33">
        <v>1567.1880000000001</v>
      </c>
    </row>
    <row r="99" spans="1:9">
      <c r="A99" s="82">
        <v>1990</v>
      </c>
      <c r="B99" s="33">
        <v>27436.743999999999</v>
      </c>
      <c r="C99" s="33">
        <v>2801.828</v>
      </c>
      <c r="D99" s="33">
        <v>6856.192</v>
      </c>
      <c r="E99" s="33">
        <v>5586.0209999999997</v>
      </c>
      <c r="F99" s="33">
        <v>2450.2829999999999</v>
      </c>
      <c r="G99" s="33">
        <v>3867.732</v>
      </c>
      <c r="H99" s="33">
        <v>2764.654</v>
      </c>
      <c r="I99" s="33">
        <v>3110.0340000000001</v>
      </c>
    </row>
    <row r="100" spans="1:9">
      <c r="A100" s="82">
        <v>1991</v>
      </c>
      <c r="B100" s="33">
        <v>31283.51</v>
      </c>
      <c r="C100" s="33">
        <v>3499.605</v>
      </c>
      <c r="D100" s="33">
        <v>7961.0129999999999</v>
      </c>
      <c r="E100" s="33">
        <v>5549.3760000000002</v>
      </c>
      <c r="F100" s="33">
        <v>3179.2339999999999</v>
      </c>
      <c r="G100" s="33">
        <v>5136.2839999999997</v>
      </c>
      <c r="H100" s="33">
        <v>3452.4029999999998</v>
      </c>
      <c r="I100" s="33">
        <v>2505.5949999999998</v>
      </c>
    </row>
    <row r="101" spans="1:9">
      <c r="A101" s="82">
        <v>1992</v>
      </c>
      <c r="B101" s="33">
        <v>33362.459000000003</v>
      </c>
      <c r="C101" s="33">
        <v>4174.1859999999997</v>
      </c>
      <c r="D101" s="33">
        <v>8624.9590000000007</v>
      </c>
      <c r="E101" s="33">
        <v>6462.7359999999999</v>
      </c>
      <c r="F101" s="33">
        <v>3234.9670000000001</v>
      </c>
      <c r="G101" s="33">
        <v>6211.5389999999998</v>
      </c>
      <c r="H101" s="33">
        <v>3927.7489999999998</v>
      </c>
      <c r="I101" s="33">
        <v>726.32299999999998</v>
      </c>
    </row>
    <row r="102" spans="1:9">
      <c r="A102" s="82">
        <v>1993</v>
      </c>
      <c r="B102" s="33">
        <v>37268.004000000001</v>
      </c>
      <c r="C102" s="33">
        <v>4454.42</v>
      </c>
      <c r="D102" s="33">
        <v>9158.17</v>
      </c>
      <c r="E102" s="33">
        <v>7397.2479999999996</v>
      </c>
      <c r="F102" s="33">
        <v>3416.558</v>
      </c>
      <c r="G102" s="33">
        <v>7696.0360000000001</v>
      </c>
      <c r="H102" s="33">
        <v>4367.5290000000005</v>
      </c>
      <c r="I102" s="33">
        <v>778.04300000000001</v>
      </c>
    </row>
    <row r="103" spans="1:9">
      <c r="A103" s="82">
        <v>1994</v>
      </c>
      <c r="B103" s="33">
        <v>42794.678</v>
      </c>
      <c r="C103" s="33">
        <v>4760.7370000000001</v>
      </c>
      <c r="D103" s="33">
        <v>10127.91</v>
      </c>
      <c r="E103" s="33">
        <v>8241.3420000000006</v>
      </c>
      <c r="F103" s="33">
        <v>3859.5410000000002</v>
      </c>
      <c r="G103" s="33">
        <v>9875.2610000000004</v>
      </c>
      <c r="H103" s="33">
        <v>4770.125</v>
      </c>
      <c r="I103" s="33">
        <v>1159.7619999999999</v>
      </c>
    </row>
    <row r="104" spans="1:9">
      <c r="A104" s="82">
        <v>1995</v>
      </c>
      <c r="B104" s="33">
        <v>51498.089</v>
      </c>
      <c r="C104" s="33">
        <v>5452.95</v>
      </c>
      <c r="D104" s="33">
        <v>11367.637000000001</v>
      </c>
      <c r="E104" s="33">
        <v>9738.027</v>
      </c>
      <c r="F104" s="33">
        <v>4163.1559999999999</v>
      </c>
      <c r="G104" s="33">
        <v>11506.945</v>
      </c>
      <c r="H104" s="33">
        <v>5484.2259999999997</v>
      </c>
      <c r="I104" s="33">
        <v>3785.1480000000001</v>
      </c>
    </row>
    <row r="105" spans="1:9">
      <c r="A105" s="82">
        <v>1996</v>
      </c>
      <c r="B105" s="33">
        <v>58480.817000000003</v>
      </c>
      <c r="C105" s="33">
        <v>6282.4089999999997</v>
      </c>
      <c r="D105" s="33">
        <v>12944.950999999999</v>
      </c>
      <c r="E105" s="33">
        <v>11029.825999999999</v>
      </c>
      <c r="F105" s="33">
        <v>5021.08</v>
      </c>
      <c r="G105" s="33">
        <v>13122.903</v>
      </c>
      <c r="H105" s="33">
        <v>6377.7340000000004</v>
      </c>
      <c r="I105" s="33">
        <v>3701.9140000000002</v>
      </c>
    </row>
    <row r="106" spans="1:9">
      <c r="A106" s="82">
        <v>1997</v>
      </c>
      <c r="B106" s="33">
        <v>63962.1</v>
      </c>
      <c r="C106" s="33">
        <v>6821.83</v>
      </c>
      <c r="D106" s="33">
        <v>13653.221</v>
      </c>
      <c r="E106" s="33">
        <v>12067.851000000001</v>
      </c>
      <c r="F106" s="33">
        <v>5899.2539999999999</v>
      </c>
      <c r="G106" s="33">
        <v>16281.404</v>
      </c>
      <c r="H106" s="33">
        <v>6798.732</v>
      </c>
      <c r="I106" s="33">
        <v>2439.808</v>
      </c>
    </row>
    <row r="107" spans="1:9">
      <c r="A107" s="82">
        <v>1998</v>
      </c>
      <c r="B107" s="33">
        <v>73225.982000000004</v>
      </c>
      <c r="C107" s="33">
        <v>7304.7610000000004</v>
      </c>
      <c r="D107" s="33">
        <v>14161.956</v>
      </c>
      <c r="E107" s="33">
        <v>12130.975</v>
      </c>
      <c r="F107" s="33">
        <v>7204.02</v>
      </c>
      <c r="G107" s="33">
        <v>22190.888999999999</v>
      </c>
      <c r="H107" s="33">
        <v>7039.2259999999997</v>
      </c>
      <c r="I107" s="33">
        <v>3194.1550000000002</v>
      </c>
    </row>
    <row r="108" spans="1:9">
      <c r="A108" s="82">
        <v>1999</v>
      </c>
      <c r="B108" s="33">
        <v>80509.887000000002</v>
      </c>
      <c r="C108" s="33">
        <v>7811.5320000000002</v>
      </c>
      <c r="D108" s="33">
        <v>13915.462</v>
      </c>
      <c r="E108" s="33">
        <v>11417.941999999999</v>
      </c>
      <c r="F108" s="33">
        <v>9200.348</v>
      </c>
      <c r="G108" s="33">
        <v>23498.960999999999</v>
      </c>
      <c r="H108" s="33">
        <v>6710.77</v>
      </c>
      <c r="I108" s="33">
        <v>7954.8720000000003</v>
      </c>
    </row>
    <row r="109" spans="1:9">
      <c r="A109" s="82">
        <v>2000</v>
      </c>
      <c r="B109" s="33">
        <v>87464.490999999995</v>
      </c>
      <c r="C109" s="33">
        <v>8164.4309999999996</v>
      </c>
      <c r="D109" s="33">
        <v>15479.216</v>
      </c>
      <c r="E109" s="33">
        <v>12704.308999999999</v>
      </c>
      <c r="F109" s="33">
        <v>10599.647000000001</v>
      </c>
      <c r="G109" s="33">
        <v>23879.288</v>
      </c>
      <c r="H109" s="33">
        <v>8266.5460000000003</v>
      </c>
      <c r="I109" s="33">
        <v>8371.0540000000001</v>
      </c>
    </row>
    <row r="110" spans="1:9">
      <c r="A110" s="82">
        <v>2001</v>
      </c>
      <c r="B110" s="33">
        <v>98668.535000000003</v>
      </c>
      <c r="C110" s="33">
        <v>9190.2099999999991</v>
      </c>
      <c r="D110" s="33">
        <v>16171.267</v>
      </c>
      <c r="E110" s="33">
        <v>17868.588</v>
      </c>
      <c r="F110" s="33">
        <v>13606.055</v>
      </c>
      <c r="G110" s="33">
        <v>25493.01</v>
      </c>
      <c r="H110" s="33">
        <v>12288.991</v>
      </c>
      <c r="I110" s="33">
        <v>4050.4140000000002</v>
      </c>
    </row>
    <row r="111" spans="1:9">
      <c r="A111" s="82">
        <v>2002</v>
      </c>
      <c r="B111" s="33">
        <v>108918.281</v>
      </c>
      <c r="C111" s="33">
        <v>10138.789000000001</v>
      </c>
      <c r="D111" s="33">
        <v>17400.132000000001</v>
      </c>
      <c r="E111" s="33">
        <v>18726.285</v>
      </c>
      <c r="F111" s="33">
        <v>13846.376</v>
      </c>
      <c r="G111" s="33">
        <v>31995.767</v>
      </c>
      <c r="H111" s="33">
        <v>12259.424999999999</v>
      </c>
      <c r="I111" s="33">
        <v>4551.5069999999996</v>
      </c>
    </row>
    <row r="112" spans="1:9">
      <c r="A112" s="82">
        <v>2003</v>
      </c>
      <c r="B112" s="33">
        <v>117222.909</v>
      </c>
      <c r="C112" s="33">
        <v>12693.413</v>
      </c>
      <c r="D112" s="33">
        <v>18491.391</v>
      </c>
      <c r="E112" s="33">
        <v>20749.657999999999</v>
      </c>
      <c r="F112" s="33">
        <v>15331.704</v>
      </c>
      <c r="G112" s="33">
        <v>32499.345000000001</v>
      </c>
      <c r="H112" s="33">
        <v>14802.209000000001</v>
      </c>
      <c r="I112" s="33">
        <v>2655.1889999999999</v>
      </c>
    </row>
    <row r="113" spans="1:16">
      <c r="A113" s="82">
        <v>2004</v>
      </c>
      <c r="B113" s="33">
        <v>118236.238</v>
      </c>
      <c r="C113" s="33">
        <v>11908.856</v>
      </c>
      <c r="D113" s="33">
        <v>19995.12</v>
      </c>
      <c r="E113" s="33">
        <v>22112.749</v>
      </c>
      <c r="F113" s="33">
        <v>16579.986000000001</v>
      </c>
      <c r="G113" s="33">
        <v>30752.852999999999</v>
      </c>
      <c r="H113" s="33">
        <v>14389.254000000001</v>
      </c>
      <c r="I113" s="33">
        <v>2497.42</v>
      </c>
    </row>
    <row r="114" spans="1:16">
      <c r="A114" s="82">
        <v>2005</v>
      </c>
      <c r="B114" s="33">
        <v>134207.67600000001</v>
      </c>
      <c r="C114" s="33">
        <v>14742.781999999999</v>
      </c>
      <c r="D114" s="33">
        <v>21975.932000000001</v>
      </c>
      <c r="E114" s="33">
        <v>27466.891</v>
      </c>
      <c r="F114" s="33">
        <v>17897.232</v>
      </c>
      <c r="G114" s="33">
        <v>28248.831999999999</v>
      </c>
      <c r="H114" s="33">
        <v>20017.486000000001</v>
      </c>
      <c r="I114" s="33">
        <v>3858.5210000000002</v>
      </c>
    </row>
    <row r="115" spans="1:16">
      <c r="A115" s="82">
        <v>2006</v>
      </c>
      <c r="B115" s="33">
        <v>144836.014</v>
      </c>
      <c r="C115" s="33">
        <v>17208.34</v>
      </c>
      <c r="D115" s="33">
        <v>23428.111000000001</v>
      </c>
      <c r="E115" s="33">
        <v>28456.767</v>
      </c>
      <c r="F115" s="33">
        <v>19690.641</v>
      </c>
      <c r="G115" s="33">
        <v>30114.563999999998</v>
      </c>
      <c r="H115" s="33">
        <v>21405.123</v>
      </c>
      <c r="I115" s="33">
        <v>4532.4679999999998</v>
      </c>
    </row>
    <row r="116" spans="1:16">
      <c r="A116" s="82">
        <v>2007</v>
      </c>
      <c r="B116" s="33">
        <v>154330.86799999999</v>
      </c>
      <c r="C116" s="33">
        <v>17312.385999999999</v>
      </c>
      <c r="D116" s="33">
        <v>24017.792000000001</v>
      </c>
      <c r="E116" s="33">
        <v>30395.13</v>
      </c>
      <c r="F116" s="33">
        <v>21968.248</v>
      </c>
      <c r="G116" s="33">
        <v>32341.929</v>
      </c>
      <c r="H116" s="33">
        <v>24720.49</v>
      </c>
      <c r="I116" s="33">
        <v>3574.893</v>
      </c>
    </row>
    <row r="117" spans="1:16">
      <c r="A117" s="82">
        <v>2008</v>
      </c>
      <c r="B117" s="33">
        <v>175469.505</v>
      </c>
      <c r="C117" s="33">
        <v>18269.509999999998</v>
      </c>
      <c r="D117" s="33">
        <v>26769.726999999999</v>
      </c>
      <c r="E117" s="33">
        <v>35764.625</v>
      </c>
      <c r="F117" s="33">
        <v>25860.329000000002</v>
      </c>
      <c r="G117" s="33">
        <v>36954.567999999999</v>
      </c>
      <c r="H117" s="33">
        <v>28263.4</v>
      </c>
      <c r="I117" s="33">
        <v>3587.346</v>
      </c>
    </row>
    <row r="118" spans="1:16">
      <c r="A118" s="82">
        <v>2009</v>
      </c>
      <c r="B118" s="33">
        <v>199875.97899999999</v>
      </c>
      <c r="C118" s="33">
        <v>21503.401999999998</v>
      </c>
      <c r="D118" s="33">
        <v>29139.575000000001</v>
      </c>
      <c r="E118" s="33">
        <v>36655.769999999997</v>
      </c>
      <c r="F118" s="33">
        <v>32753.22</v>
      </c>
      <c r="G118" s="33">
        <v>46369.883999999998</v>
      </c>
      <c r="H118" s="33">
        <v>28489.356</v>
      </c>
      <c r="I118" s="33">
        <v>4964.7719999999999</v>
      </c>
    </row>
    <row r="119" spans="1:16">
      <c r="A119" s="82">
        <v>2010</v>
      </c>
      <c r="B119" s="33">
        <v>197137.09400000001</v>
      </c>
      <c r="C119" s="33">
        <v>20211.738000000001</v>
      </c>
      <c r="D119" s="33">
        <v>29247.653999999999</v>
      </c>
      <c r="E119" s="33">
        <v>37420.396000000001</v>
      </c>
      <c r="F119" s="33">
        <v>32502.197</v>
      </c>
      <c r="G119" s="33">
        <v>40684.190999999999</v>
      </c>
      <c r="H119" s="33">
        <v>27776.359</v>
      </c>
      <c r="I119" s="33">
        <v>9294.5589999999993</v>
      </c>
    </row>
    <row r="120" spans="1:16">
      <c r="A120" s="82">
        <v>2011</v>
      </c>
      <c r="B120" s="33">
        <v>207446.924</v>
      </c>
      <c r="C120" s="33">
        <v>23405.192999999999</v>
      </c>
      <c r="D120" s="33">
        <v>31623.605</v>
      </c>
      <c r="E120" s="33">
        <v>40790.917000000001</v>
      </c>
      <c r="F120" s="33">
        <v>34325.159</v>
      </c>
      <c r="G120" s="33">
        <v>39833.834000000003</v>
      </c>
      <c r="H120" s="33">
        <v>30694.703000000001</v>
      </c>
      <c r="I120" s="33">
        <v>6773.5129999999999</v>
      </c>
    </row>
    <row r="121" spans="1:16">
      <c r="A121" s="82">
        <v>2012</v>
      </c>
      <c r="B121" s="33">
        <v>220687.81899999999</v>
      </c>
      <c r="C121" s="33">
        <v>26463.152999999998</v>
      </c>
      <c r="D121" s="33">
        <v>32577.471000000001</v>
      </c>
      <c r="E121" s="33">
        <v>44906.616000000002</v>
      </c>
      <c r="F121" s="33">
        <v>35472.080000000002</v>
      </c>
      <c r="G121" s="33">
        <v>40309.813000000002</v>
      </c>
      <c r="H121" s="33">
        <v>33682.142</v>
      </c>
      <c r="I121" s="33">
        <v>7276.5439999999999</v>
      </c>
    </row>
    <row r="122" spans="1:16">
      <c r="A122" s="82">
        <v>2013</v>
      </c>
      <c r="B122" s="33">
        <v>229544.34099999999</v>
      </c>
      <c r="C122" s="33">
        <v>22537.745999999999</v>
      </c>
      <c r="D122" s="33">
        <v>34223.101000000002</v>
      </c>
      <c r="E122" s="33">
        <v>47775.612000000001</v>
      </c>
      <c r="F122" s="33">
        <v>40694.260999999999</v>
      </c>
      <c r="G122" s="33">
        <v>39218.887000000002</v>
      </c>
      <c r="H122" s="33">
        <v>37395.017</v>
      </c>
      <c r="I122" s="33">
        <v>7699.7169999999996</v>
      </c>
    </row>
    <row r="123" spans="1:16">
      <c r="A123" s="82">
        <v>2014</v>
      </c>
      <c r="B123" s="33">
        <v>236360.68100000001</v>
      </c>
      <c r="C123" s="33">
        <v>23514.999</v>
      </c>
      <c r="D123" s="33">
        <v>35132.580999999998</v>
      </c>
      <c r="E123" s="33">
        <v>49987.421999999999</v>
      </c>
      <c r="F123" s="33">
        <v>45013.544000000002</v>
      </c>
      <c r="G123" s="33">
        <v>40958.536</v>
      </c>
      <c r="H123" s="33">
        <v>37411.235999999997</v>
      </c>
      <c r="I123" s="33">
        <v>4342.3630000000003</v>
      </c>
    </row>
    <row r="124" spans="1:16">
      <c r="A124" s="93">
        <v>2015</v>
      </c>
      <c r="B124" s="127">
        <v>257881.59599999999</v>
      </c>
      <c r="C124" s="127">
        <v>27262.954000000002</v>
      </c>
      <c r="D124" s="127">
        <v>36694.815000000002</v>
      </c>
      <c r="E124" s="127">
        <v>50119.563000000002</v>
      </c>
      <c r="F124" s="127">
        <v>51067.430999999997</v>
      </c>
      <c r="G124" s="127">
        <v>47355.438000000002</v>
      </c>
      <c r="H124" s="127">
        <v>36019.42</v>
      </c>
      <c r="I124" s="127">
        <v>9361.9750000000004</v>
      </c>
    </row>
    <row r="125" spans="1:16" s="1" customFormat="1">
      <c r="A125" s="10" t="s">
        <v>724</v>
      </c>
      <c r="B125" s="82"/>
      <c r="C125" s="82"/>
      <c r="D125" s="82"/>
      <c r="E125" s="82"/>
      <c r="F125" s="82"/>
      <c r="G125" s="82"/>
      <c r="H125" s="82"/>
      <c r="I125" s="82"/>
      <c r="J125" s="82"/>
      <c r="K125" s="82"/>
      <c r="L125" s="82"/>
      <c r="M125" s="82"/>
      <c r="N125" s="82"/>
      <c r="O125" s="82"/>
      <c r="P125" s="82"/>
    </row>
    <row r="126" spans="1:16">
      <c r="A126" s="306" t="s">
        <v>762</v>
      </c>
    </row>
    <row r="127" spans="1:16">
      <c r="A127" s="306" t="s">
        <v>763</v>
      </c>
    </row>
    <row r="128" spans="1:16">
      <c r="A128" s="306" t="s">
        <v>764</v>
      </c>
    </row>
    <row r="129" spans="1:1">
      <c r="A129" s="299"/>
    </row>
  </sheetData>
  <mergeCells count="3">
    <mergeCell ref="B4:I4"/>
    <mergeCell ref="A54:I54"/>
    <mergeCell ref="B82:I82"/>
  </mergeCells>
  <phoneticPr fontId="2" type="noConversion"/>
  <pageMargins left="0.7" right="0.7" top="0.75" bottom="0.75" header="0.3" footer="0.3"/>
  <pageSetup paperSize="9"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9"/>
  <sheetViews>
    <sheetView zoomScaleNormal="100" workbookViewId="0">
      <pane xSplit="1" ySplit="5" topLeftCell="B39" activePane="bottomRight" state="frozen"/>
      <selection pane="topRight" activeCell="B1" sqref="B1"/>
      <selection pane="bottomLeft" activeCell="A6" sqref="A6"/>
      <selection pane="bottomRight"/>
    </sheetView>
  </sheetViews>
  <sheetFormatPr defaultColWidth="9" defaultRowHeight="12.75"/>
  <cols>
    <col min="1" max="1" width="9" style="1"/>
    <col min="2" max="2" width="11" style="9" bestFit="1" customWidth="1"/>
    <col min="3" max="6" width="10" style="9" bestFit="1" customWidth="1"/>
    <col min="7" max="7" width="9" style="9" bestFit="1" customWidth="1"/>
    <col min="8" max="9" width="10" style="9" bestFit="1" customWidth="1"/>
    <col min="10" max="10" width="9" style="9" bestFit="1" customWidth="1"/>
    <col min="11" max="11" width="9" style="9" customWidth="1"/>
    <col min="12" max="12" width="9" style="9" bestFit="1" customWidth="1"/>
    <col min="13" max="13" width="10" style="9" bestFit="1" customWidth="1"/>
    <col min="14" max="14" width="9" style="9" bestFit="1" customWidth="1"/>
    <col min="15" max="18" width="10" style="9" bestFit="1" customWidth="1"/>
    <col min="19" max="16384" width="9" style="1"/>
  </cols>
  <sheetData>
    <row r="1" spans="1:20">
      <c r="A1" s="1" t="s">
        <v>820</v>
      </c>
    </row>
    <row r="2" spans="1:20" s="20" customFormat="1" ht="25.5" customHeight="1">
      <c r="A2" s="83"/>
      <c r="B2" s="367" t="s">
        <v>313</v>
      </c>
      <c r="C2" s="367" t="s">
        <v>372</v>
      </c>
      <c r="D2" s="367" t="s">
        <v>373</v>
      </c>
      <c r="E2" s="367" t="s">
        <v>374</v>
      </c>
      <c r="F2" s="367" t="s">
        <v>375</v>
      </c>
      <c r="G2" s="367" t="s">
        <v>376</v>
      </c>
      <c r="H2" s="367" t="s">
        <v>377</v>
      </c>
      <c r="I2" s="369" t="s">
        <v>367</v>
      </c>
      <c r="J2" s="369" t="s">
        <v>378</v>
      </c>
      <c r="K2" s="365" t="s">
        <v>379</v>
      </c>
      <c r="L2" s="365"/>
      <c r="M2" s="365"/>
      <c r="N2" s="365"/>
      <c r="O2" s="365"/>
      <c r="P2" s="365"/>
      <c r="Q2" s="365" t="s">
        <v>323</v>
      </c>
      <c r="R2" s="365"/>
    </row>
    <row r="3" spans="1:20" s="20" customFormat="1" ht="57" customHeight="1">
      <c r="B3" s="368"/>
      <c r="C3" s="368"/>
      <c r="D3" s="368"/>
      <c r="E3" s="368"/>
      <c r="F3" s="368"/>
      <c r="G3" s="368"/>
      <c r="H3" s="368"/>
      <c r="I3" s="370"/>
      <c r="J3" s="370"/>
      <c r="K3" s="157" t="s">
        <v>313</v>
      </c>
      <c r="L3" s="158" t="s">
        <v>368</v>
      </c>
      <c r="M3" s="158" t="s">
        <v>380</v>
      </c>
      <c r="N3" s="158" t="s">
        <v>369</v>
      </c>
      <c r="O3" s="158" t="s">
        <v>370</v>
      </c>
      <c r="P3" s="158" t="s">
        <v>371</v>
      </c>
      <c r="Q3" s="157" t="s">
        <v>313</v>
      </c>
      <c r="R3" s="157" t="s">
        <v>381</v>
      </c>
    </row>
    <row r="4" spans="1:20" s="159" customFormat="1">
      <c r="B4" s="13" t="s">
        <v>609</v>
      </c>
      <c r="C4" s="13" t="s">
        <v>211</v>
      </c>
      <c r="D4" s="13" t="s">
        <v>52</v>
      </c>
      <c r="E4" s="13" t="s">
        <v>554</v>
      </c>
      <c r="F4" s="13" t="s">
        <v>53</v>
      </c>
      <c r="G4" s="13" t="s">
        <v>241</v>
      </c>
      <c r="H4" s="13" t="s">
        <v>54</v>
      </c>
      <c r="I4" s="13" t="s">
        <v>180</v>
      </c>
      <c r="J4" s="13" t="s">
        <v>55</v>
      </c>
      <c r="K4" s="13" t="s">
        <v>56</v>
      </c>
      <c r="L4" s="13" t="s">
        <v>231</v>
      </c>
      <c r="M4" s="13" t="s">
        <v>212</v>
      </c>
      <c r="N4" s="13" t="s">
        <v>610</v>
      </c>
      <c r="O4" s="13" t="s">
        <v>57</v>
      </c>
      <c r="P4" s="13" t="s">
        <v>167</v>
      </c>
      <c r="Q4" s="13" t="s">
        <v>58</v>
      </c>
      <c r="R4" s="13" t="s">
        <v>232</v>
      </c>
    </row>
    <row r="5" spans="1:20">
      <c r="A5" s="160"/>
      <c r="B5" s="366" t="s">
        <v>307</v>
      </c>
      <c r="C5" s="366"/>
      <c r="D5" s="366"/>
      <c r="E5" s="366"/>
      <c r="F5" s="366"/>
      <c r="G5" s="366"/>
      <c r="H5" s="366"/>
      <c r="I5" s="366"/>
      <c r="J5" s="366"/>
      <c r="K5" s="366"/>
      <c r="L5" s="366"/>
      <c r="M5" s="366"/>
      <c r="N5" s="366"/>
      <c r="O5" s="366"/>
      <c r="P5" s="366"/>
      <c r="Q5" s="366"/>
      <c r="R5" s="366"/>
    </row>
    <row r="6" spans="1:20">
      <c r="A6" s="1">
        <v>1972</v>
      </c>
      <c r="B6" s="23">
        <v>746.2</v>
      </c>
      <c r="C6" s="23">
        <v>89.7</v>
      </c>
      <c r="D6" s="23"/>
      <c r="E6" s="23">
        <v>194.2</v>
      </c>
      <c r="F6" s="23">
        <v>120.3</v>
      </c>
      <c r="G6" s="23">
        <v>9</v>
      </c>
      <c r="H6" s="23">
        <v>37.299999999999997</v>
      </c>
      <c r="I6" s="23">
        <v>7.3</v>
      </c>
      <c r="J6" s="23">
        <v>9.8000000000000007</v>
      </c>
      <c r="K6" s="23">
        <v>184.9</v>
      </c>
      <c r="L6" s="23"/>
      <c r="M6" s="23"/>
      <c r="N6" s="23"/>
      <c r="O6" s="23"/>
      <c r="P6" s="23"/>
      <c r="Q6" s="23">
        <v>93.7</v>
      </c>
      <c r="R6" s="23">
        <v>67.3</v>
      </c>
      <c r="S6" s="161"/>
      <c r="T6" s="161"/>
    </row>
    <row r="7" spans="1:20">
      <c r="A7" s="1">
        <v>1973</v>
      </c>
      <c r="B7" s="7">
        <v>721.2</v>
      </c>
      <c r="C7" s="7">
        <v>85.9</v>
      </c>
      <c r="D7" s="7"/>
      <c r="E7" s="7">
        <v>202.5</v>
      </c>
      <c r="F7" s="7">
        <v>119.9</v>
      </c>
      <c r="G7" s="7">
        <v>9.4</v>
      </c>
      <c r="H7" s="7">
        <v>42.6</v>
      </c>
      <c r="I7" s="7">
        <v>14</v>
      </c>
      <c r="J7" s="7">
        <v>8.1</v>
      </c>
      <c r="K7" s="7">
        <v>145</v>
      </c>
      <c r="L7" s="7"/>
      <c r="M7" s="7"/>
      <c r="N7" s="7"/>
      <c r="O7" s="7"/>
      <c r="P7" s="7"/>
      <c r="Q7" s="7">
        <v>93.8</v>
      </c>
      <c r="R7" s="7">
        <v>71.900000000000006</v>
      </c>
    </row>
    <row r="8" spans="1:20">
      <c r="A8" s="1">
        <v>1974</v>
      </c>
      <c r="B8" s="7">
        <v>1203</v>
      </c>
      <c r="C8" s="7">
        <v>132.30000000000001</v>
      </c>
      <c r="D8" s="7"/>
      <c r="E8" s="7">
        <v>321</v>
      </c>
      <c r="F8" s="7">
        <v>154.69999999999999</v>
      </c>
      <c r="G8" s="7">
        <v>13.1</v>
      </c>
      <c r="H8" s="7">
        <v>61.8</v>
      </c>
      <c r="I8" s="7">
        <v>16.2</v>
      </c>
      <c r="J8" s="7">
        <v>11.2</v>
      </c>
      <c r="K8" s="7">
        <v>386.4</v>
      </c>
      <c r="L8" s="7"/>
      <c r="M8" s="7"/>
      <c r="N8" s="7"/>
      <c r="O8" s="7"/>
      <c r="P8" s="7"/>
      <c r="Q8" s="7">
        <v>106.3</v>
      </c>
      <c r="R8" s="7">
        <v>81.400000000000006</v>
      </c>
    </row>
    <row r="9" spans="1:20">
      <c r="A9" s="1">
        <v>1975</v>
      </c>
      <c r="B9" s="7">
        <v>1765.3</v>
      </c>
      <c r="C9" s="7">
        <v>230.6</v>
      </c>
      <c r="D9" s="7"/>
      <c r="E9" s="7">
        <v>465.2</v>
      </c>
      <c r="F9" s="7">
        <v>224.5</v>
      </c>
      <c r="G9" s="7">
        <v>16.399999999999999</v>
      </c>
      <c r="H9" s="7">
        <v>85.5</v>
      </c>
      <c r="I9" s="7">
        <v>20</v>
      </c>
      <c r="J9" s="7">
        <v>13.6</v>
      </c>
      <c r="K9" s="7">
        <v>549.70000000000005</v>
      </c>
      <c r="L9" s="7"/>
      <c r="M9" s="7"/>
      <c r="N9" s="7"/>
      <c r="O9" s="7"/>
      <c r="P9" s="7"/>
      <c r="Q9" s="7">
        <v>159.80000000000001</v>
      </c>
      <c r="R9" s="7">
        <v>117.7</v>
      </c>
    </row>
    <row r="10" spans="1:20">
      <c r="A10" s="1">
        <v>1976</v>
      </c>
      <c r="B10" s="7">
        <v>2518.9</v>
      </c>
      <c r="C10" s="7">
        <v>235.7</v>
      </c>
      <c r="D10" s="7"/>
      <c r="E10" s="7">
        <v>770.5</v>
      </c>
      <c r="F10" s="7">
        <v>349.4</v>
      </c>
      <c r="G10" s="7">
        <v>25.7</v>
      </c>
      <c r="H10" s="7">
        <v>107.9</v>
      </c>
      <c r="I10" s="7">
        <v>28.2</v>
      </c>
      <c r="J10" s="7">
        <v>20.100000000000001</v>
      </c>
      <c r="K10" s="7">
        <v>736.8</v>
      </c>
      <c r="L10" s="7"/>
      <c r="M10" s="7"/>
      <c r="N10" s="7"/>
      <c r="O10" s="7"/>
      <c r="P10" s="7"/>
      <c r="Q10" s="7">
        <v>244.6</v>
      </c>
      <c r="R10" s="7">
        <v>151.4</v>
      </c>
    </row>
    <row r="11" spans="1:20">
      <c r="A11" s="1">
        <v>1977</v>
      </c>
      <c r="B11" s="7">
        <v>3274.4</v>
      </c>
      <c r="C11" s="7">
        <v>296.89999999999998</v>
      </c>
      <c r="D11" s="7"/>
      <c r="E11" s="7">
        <v>1008.3</v>
      </c>
      <c r="F11" s="7">
        <v>470.4</v>
      </c>
      <c r="G11" s="7">
        <v>48.7</v>
      </c>
      <c r="H11" s="7">
        <v>143.9</v>
      </c>
      <c r="I11" s="7">
        <v>47</v>
      </c>
      <c r="J11" s="7">
        <v>25.4</v>
      </c>
      <c r="K11" s="7">
        <v>880.7</v>
      </c>
      <c r="L11" s="7"/>
      <c r="M11" s="7"/>
      <c r="N11" s="7"/>
      <c r="O11" s="7"/>
      <c r="P11" s="7"/>
      <c r="Q11" s="7">
        <v>353.1</v>
      </c>
      <c r="R11" s="7">
        <v>183.4</v>
      </c>
    </row>
    <row r="12" spans="1:20">
      <c r="A12" s="1">
        <v>1978</v>
      </c>
      <c r="B12" s="7">
        <v>4408</v>
      </c>
      <c r="C12" s="7">
        <v>419.1</v>
      </c>
      <c r="D12" s="7"/>
      <c r="E12" s="7">
        <v>1438.1</v>
      </c>
      <c r="F12" s="7">
        <v>605</v>
      </c>
      <c r="G12" s="7">
        <v>68.3</v>
      </c>
      <c r="H12" s="7">
        <v>189.4</v>
      </c>
      <c r="I12" s="7">
        <v>54.9</v>
      </c>
      <c r="J12" s="7">
        <v>37</v>
      </c>
      <c r="K12" s="7">
        <f>SUM(L12:P12)</f>
        <v>1154.9000000000001</v>
      </c>
      <c r="L12" s="7">
        <v>208</v>
      </c>
      <c r="M12" s="7">
        <v>217.1</v>
      </c>
      <c r="N12" s="7">
        <v>317.39999999999998</v>
      </c>
      <c r="O12" s="7">
        <v>223</v>
      </c>
      <c r="P12" s="7">
        <v>189.4</v>
      </c>
      <c r="Q12" s="7">
        <v>441.30000000000007</v>
      </c>
      <c r="R12" s="7">
        <v>246.9</v>
      </c>
    </row>
    <row r="13" spans="1:20">
      <c r="A13" s="1">
        <v>1979</v>
      </c>
      <c r="B13" s="7">
        <v>5990</v>
      </c>
      <c r="C13" s="7">
        <v>317.5</v>
      </c>
      <c r="D13" s="7">
        <v>230</v>
      </c>
      <c r="E13" s="7">
        <v>1597.4</v>
      </c>
      <c r="F13" s="7">
        <v>863</v>
      </c>
      <c r="G13" s="7">
        <v>56.8</v>
      </c>
      <c r="H13" s="7">
        <v>283</v>
      </c>
      <c r="I13" s="7">
        <v>105.5</v>
      </c>
      <c r="J13" s="7">
        <v>38.9</v>
      </c>
      <c r="K13" s="7">
        <f t="shared" ref="K13:K48" si="0">SUM(L13:P13)</f>
        <v>1905.1999999999998</v>
      </c>
      <c r="L13" s="7">
        <v>265.2</v>
      </c>
      <c r="M13" s="7">
        <v>598.29999999999995</v>
      </c>
      <c r="N13" s="7">
        <v>355.1</v>
      </c>
      <c r="O13" s="7">
        <v>357.5</v>
      </c>
      <c r="P13" s="7">
        <v>329.1</v>
      </c>
      <c r="Q13" s="7">
        <v>592.70000000000005</v>
      </c>
      <c r="R13" s="7">
        <v>336.3</v>
      </c>
    </row>
    <row r="14" spans="1:20">
      <c r="A14" s="1">
        <v>1980</v>
      </c>
      <c r="B14" s="7">
        <v>7682</v>
      </c>
      <c r="C14" s="7">
        <v>305</v>
      </c>
      <c r="D14" s="7">
        <v>350.5</v>
      </c>
      <c r="E14" s="7">
        <v>2349.1</v>
      </c>
      <c r="F14" s="7">
        <v>1124.4000000000001</v>
      </c>
      <c r="G14" s="7">
        <v>78.3</v>
      </c>
      <c r="H14" s="7">
        <v>437.9</v>
      </c>
      <c r="I14" s="7">
        <v>191.1</v>
      </c>
      <c r="J14" s="7">
        <v>53.9</v>
      </c>
      <c r="K14" s="7">
        <f t="shared" si="0"/>
        <v>1996.7</v>
      </c>
      <c r="L14" s="7">
        <v>163.69999999999999</v>
      </c>
      <c r="M14" s="7">
        <v>451.8</v>
      </c>
      <c r="N14" s="7">
        <v>565.5</v>
      </c>
      <c r="O14" s="7">
        <v>515.4</v>
      </c>
      <c r="P14" s="7">
        <v>300.3</v>
      </c>
      <c r="Q14" s="7">
        <v>795.1</v>
      </c>
      <c r="R14" s="7">
        <v>410</v>
      </c>
    </row>
    <row r="15" spans="1:20">
      <c r="A15" s="1">
        <v>1981</v>
      </c>
      <c r="B15" s="7">
        <v>10189.799999999999</v>
      </c>
      <c r="C15" s="7">
        <v>435.1</v>
      </c>
      <c r="D15" s="7">
        <v>472.6</v>
      </c>
      <c r="E15" s="7">
        <v>2849</v>
      </c>
      <c r="F15" s="7">
        <v>1465.6</v>
      </c>
      <c r="G15" s="7">
        <v>103.4</v>
      </c>
      <c r="H15" s="7">
        <v>496.5</v>
      </c>
      <c r="I15" s="7">
        <v>763.8</v>
      </c>
      <c r="J15" s="7">
        <v>56.8</v>
      </c>
      <c r="K15" s="7">
        <f t="shared" si="0"/>
        <v>2519.4000000000005</v>
      </c>
      <c r="L15" s="7">
        <v>324.10000000000002</v>
      </c>
      <c r="M15" s="7">
        <v>922.2</v>
      </c>
      <c r="N15" s="7">
        <v>404.1</v>
      </c>
      <c r="O15" s="7">
        <v>583.70000000000005</v>
      </c>
      <c r="P15" s="7">
        <v>285.3</v>
      </c>
      <c r="Q15" s="7">
        <v>1027.5999999999999</v>
      </c>
      <c r="R15" s="7">
        <v>520</v>
      </c>
    </row>
    <row r="16" spans="1:20">
      <c r="A16" s="1">
        <v>1982</v>
      </c>
      <c r="B16" s="7">
        <v>11639.2</v>
      </c>
      <c r="C16" s="7">
        <v>494.99999999999989</v>
      </c>
      <c r="D16" s="7">
        <v>581.6</v>
      </c>
      <c r="E16" s="7">
        <v>3180</v>
      </c>
      <c r="F16" s="7">
        <v>1980.5</v>
      </c>
      <c r="G16" s="7">
        <v>140.6</v>
      </c>
      <c r="H16" s="7">
        <v>991.5</v>
      </c>
      <c r="I16" s="7">
        <v>383.4</v>
      </c>
      <c r="J16" s="7">
        <v>77.900000000000006</v>
      </c>
      <c r="K16" s="7">
        <f t="shared" si="0"/>
        <v>2513.6999999999998</v>
      </c>
      <c r="L16" s="7">
        <v>214.7</v>
      </c>
      <c r="M16" s="7">
        <v>637.29999999999995</v>
      </c>
      <c r="N16" s="7">
        <v>524</v>
      </c>
      <c r="O16" s="7">
        <v>838</v>
      </c>
      <c r="P16" s="7">
        <v>299.70000000000005</v>
      </c>
      <c r="Q16" s="7">
        <v>1294.9999999999995</v>
      </c>
      <c r="R16" s="7">
        <v>700.9</v>
      </c>
    </row>
    <row r="17" spans="1:18">
      <c r="A17" s="1">
        <v>1983</v>
      </c>
      <c r="B17" s="7">
        <v>12200.1</v>
      </c>
      <c r="C17" s="7">
        <v>578.10000000000014</v>
      </c>
      <c r="D17" s="7">
        <v>658.8</v>
      </c>
      <c r="E17" s="7">
        <v>3402.5</v>
      </c>
      <c r="F17" s="7">
        <v>2188.6</v>
      </c>
      <c r="G17" s="7">
        <v>180.4</v>
      </c>
      <c r="H17" s="7">
        <v>568.9</v>
      </c>
      <c r="I17" s="7">
        <v>589.1</v>
      </c>
      <c r="J17" s="7">
        <v>103.5</v>
      </c>
      <c r="K17" s="7">
        <f t="shared" si="0"/>
        <v>2430.3999999999996</v>
      </c>
      <c r="L17" s="7">
        <v>110.2</v>
      </c>
      <c r="M17" s="7">
        <v>627.4</v>
      </c>
      <c r="N17" s="7">
        <v>449.5</v>
      </c>
      <c r="O17" s="7">
        <v>746.5</v>
      </c>
      <c r="P17" s="7">
        <v>496.79999999999995</v>
      </c>
      <c r="Q17" s="7">
        <v>1499.8</v>
      </c>
      <c r="R17" s="7">
        <v>858.8</v>
      </c>
    </row>
    <row r="18" spans="1:18">
      <c r="A18" s="1">
        <v>1984</v>
      </c>
      <c r="B18" s="7">
        <v>13444.6</v>
      </c>
      <c r="C18" s="7">
        <v>526.6</v>
      </c>
      <c r="D18" s="7">
        <v>681.4</v>
      </c>
      <c r="E18" s="7">
        <v>3573.4</v>
      </c>
      <c r="F18" s="7">
        <v>2258.1</v>
      </c>
      <c r="G18" s="7">
        <v>172.9</v>
      </c>
      <c r="H18" s="7">
        <v>670</v>
      </c>
      <c r="I18" s="7">
        <v>1061.5</v>
      </c>
      <c r="J18" s="7">
        <v>110.7</v>
      </c>
      <c r="K18" s="7">
        <f t="shared" si="0"/>
        <v>2565</v>
      </c>
      <c r="L18" s="7">
        <v>95.6</v>
      </c>
      <c r="M18" s="7">
        <v>1038.9000000000001</v>
      </c>
      <c r="N18" s="7">
        <v>263.5</v>
      </c>
      <c r="O18" s="7">
        <v>659.3</v>
      </c>
      <c r="P18" s="7">
        <v>507.70000000000005</v>
      </c>
      <c r="Q18" s="7">
        <v>1825</v>
      </c>
      <c r="R18" s="7">
        <v>1020</v>
      </c>
    </row>
    <row r="19" spans="1:18">
      <c r="A19" s="1">
        <v>1985</v>
      </c>
      <c r="B19" s="7">
        <v>14867</v>
      </c>
      <c r="C19" s="7">
        <v>659.80000000000007</v>
      </c>
      <c r="D19" s="7">
        <v>740.9</v>
      </c>
      <c r="E19" s="7">
        <v>3957.9</v>
      </c>
      <c r="F19" s="7">
        <v>2462.3000000000002</v>
      </c>
      <c r="G19" s="7">
        <v>191.9</v>
      </c>
      <c r="H19" s="7">
        <v>779</v>
      </c>
      <c r="I19" s="7">
        <v>718.5</v>
      </c>
      <c r="J19" s="7">
        <v>147.30000000000001</v>
      </c>
      <c r="K19" s="7">
        <f t="shared" si="0"/>
        <v>3250.9000000000005</v>
      </c>
      <c r="L19" s="7">
        <v>113.9</v>
      </c>
      <c r="M19" s="7">
        <v>1234.7</v>
      </c>
      <c r="N19" s="7">
        <v>360.1</v>
      </c>
      <c r="O19" s="7">
        <v>951.5</v>
      </c>
      <c r="P19" s="7">
        <v>590.70000000000005</v>
      </c>
      <c r="Q19" s="7">
        <v>1958.5</v>
      </c>
      <c r="R19" s="7">
        <v>1008.5</v>
      </c>
    </row>
    <row r="20" spans="1:18">
      <c r="A20" s="1">
        <v>1986</v>
      </c>
      <c r="B20" s="7">
        <v>15926.7</v>
      </c>
      <c r="C20" s="7">
        <v>738.7</v>
      </c>
      <c r="D20" s="7">
        <v>858.7</v>
      </c>
      <c r="E20" s="7">
        <v>4375.7</v>
      </c>
      <c r="F20" s="7">
        <v>2712.5</v>
      </c>
      <c r="G20" s="7">
        <v>232.3</v>
      </c>
      <c r="H20" s="7">
        <v>967.7</v>
      </c>
      <c r="I20" s="7">
        <v>615.20000000000005</v>
      </c>
      <c r="J20" s="7">
        <v>168.3</v>
      </c>
      <c r="K20" s="7">
        <f t="shared" si="0"/>
        <v>2885.5</v>
      </c>
      <c r="L20" s="7">
        <v>122</v>
      </c>
      <c r="M20" s="7">
        <v>1148.9000000000001</v>
      </c>
      <c r="N20" s="7">
        <v>427</v>
      </c>
      <c r="O20" s="7">
        <v>750.60000000000014</v>
      </c>
      <c r="P20" s="7">
        <v>437</v>
      </c>
      <c r="Q20" s="7">
        <v>2372.1000000000035</v>
      </c>
      <c r="R20" s="7">
        <v>1295.9000000000001</v>
      </c>
    </row>
    <row r="21" spans="1:18">
      <c r="A21" s="1">
        <v>1987</v>
      </c>
      <c r="B21" s="7">
        <v>18180.099999999999</v>
      </c>
      <c r="C21" s="7">
        <v>848.59999999999991</v>
      </c>
      <c r="D21" s="7">
        <v>854</v>
      </c>
      <c r="E21" s="7">
        <v>4632.2</v>
      </c>
      <c r="F21" s="7">
        <v>3113.7</v>
      </c>
      <c r="G21" s="7">
        <v>400.8</v>
      </c>
      <c r="H21" s="7">
        <v>1132.9000000000001</v>
      </c>
      <c r="I21" s="7">
        <v>663.4</v>
      </c>
      <c r="J21" s="7">
        <v>408.9</v>
      </c>
      <c r="K21" s="7">
        <f t="shared" si="0"/>
        <v>3212.0999999999995</v>
      </c>
      <c r="L21" s="7">
        <v>136.1</v>
      </c>
      <c r="M21" s="7">
        <v>1436.6</v>
      </c>
      <c r="N21" s="7">
        <v>315.10000000000002</v>
      </c>
      <c r="O21" s="7">
        <v>873.6</v>
      </c>
      <c r="P21" s="7">
        <v>450.7</v>
      </c>
      <c r="Q21" s="7">
        <v>2913.5</v>
      </c>
      <c r="R21" s="7">
        <v>1609.7</v>
      </c>
    </row>
    <row r="22" spans="1:18">
      <c r="A22" s="1">
        <v>1988</v>
      </c>
      <c r="B22" s="7">
        <v>20881.400000000001</v>
      </c>
      <c r="C22" s="7">
        <v>934</v>
      </c>
      <c r="D22" s="7">
        <v>950.7</v>
      </c>
      <c r="E22" s="7">
        <v>5266.3</v>
      </c>
      <c r="F22" s="7">
        <v>3695.8</v>
      </c>
      <c r="G22" s="7">
        <v>432.2</v>
      </c>
      <c r="H22" s="7">
        <v>1504.5</v>
      </c>
      <c r="I22" s="7">
        <v>884.6</v>
      </c>
      <c r="J22" s="7">
        <v>128.9</v>
      </c>
      <c r="K22" s="7">
        <f t="shared" si="0"/>
        <v>4054.3</v>
      </c>
      <c r="L22" s="7">
        <v>58.8</v>
      </c>
      <c r="M22" s="7">
        <v>2347.9</v>
      </c>
      <c r="N22" s="7">
        <v>191</v>
      </c>
      <c r="O22" s="7">
        <v>779</v>
      </c>
      <c r="P22" s="7">
        <v>677.6</v>
      </c>
      <c r="Q22" s="7">
        <v>3030.1000000000045</v>
      </c>
      <c r="R22" s="7">
        <v>1698.7</v>
      </c>
    </row>
    <row r="23" spans="1:18">
      <c r="A23" s="1">
        <v>1989</v>
      </c>
      <c r="B23" s="7">
        <v>25677.200000000001</v>
      </c>
      <c r="C23" s="7">
        <v>1144.8</v>
      </c>
      <c r="D23" s="7">
        <v>1130.8</v>
      </c>
      <c r="E23" s="7">
        <v>5925.1</v>
      </c>
      <c r="F23" s="7">
        <v>4402.2</v>
      </c>
      <c r="G23" s="7">
        <v>475.2</v>
      </c>
      <c r="H23" s="7">
        <v>2046.5</v>
      </c>
      <c r="I23" s="7">
        <v>2047.3</v>
      </c>
      <c r="J23" s="7">
        <v>169.2</v>
      </c>
      <c r="K23" s="7">
        <f t="shared" si="0"/>
        <v>4853.3999999999996</v>
      </c>
      <c r="L23" s="7">
        <v>-506.9</v>
      </c>
      <c r="M23" s="7">
        <v>2752.8</v>
      </c>
      <c r="N23" s="7">
        <v>324.2</v>
      </c>
      <c r="O23" s="7">
        <v>1390.5</v>
      </c>
      <c r="P23" s="7">
        <v>892.8</v>
      </c>
      <c r="Q23" s="7">
        <v>3482.7000000000025</v>
      </c>
      <c r="R23" s="7">
        <v>2186.9</v>
      </c>
    </row>
    <row r="24" spans="1:18">
      <c r="A24" s="1">
        <v>1990</v>
      </c>
      <c r="B24" s="7">
        <v>33296.1</v>
      </c>
      <c r="C24" s="7">
        <v>1390</v>
      </c>
      <c r="D24" s="7">
        <v>1433.9</v>
      </c>
      <c r="E24" s="7">
        <v>6673.2</v>
      </c>
      <c r="F24" s="7">
        <v>5648.8</v>
      </c>
      <c r="G24" s="7">
        <v>568.6</v>
      </c>
      <c r="H24" s="7">
        <v>2691.2</v>
      </c>
      <c r="I24" s="7">
        <v>3379</v>
      </c>
      <c r="J24" s="7">
        <v>164.9</v>
      </c>
      <c r="K24" s="7">
        <f t="shared" si="0"/>
        <v>6784.1</v>
      </c>
      <c r="L24" s="7">
        <v>206.2</v>
      </c>
      <c r="M24" s="7">
        <v>3410.3</v>
      </c>
      <c r="N24" s="7">
        <v>680</v>
      </c>
      <c r="O24" s="7">
        <v>2024.5</v>
      </c>
      <c r="P24" s="7">
        <v>463.1</v>
      </c>
      <c r="Q24" s="7">
        <v>4562.3999999999978</v>
      </c>
      <c r="R24" s="7">
        <v>2764.6</v>
      </c>
    </row>
    <row r="25" spans="1:18">
      <c r="A25" s="1">
        <v>1991</v>
      </c>
      <c r="B25" s="7">
        <v>40311.5</v>
      </c>
      <c r="C25" s="7">
        <v>1722.9</v>
      </c>
      <c r="D25" s="7">
        <v>1840</v>
      </c>
      <c r="E25" s="7">
        <v>7899.6</v>
      </c>
      <c r="F25" s="7">
        <v>5608.8</v>
      </c>
      <c r="G25" s="7">
        <v>716.2</v>
      </c>
      <c r="H25" s="7">
        <v>3438.2</v>
      </c>
      <c r="I25" s="7">
        <v>3709.3</v>
      </c>
      <c r="J25" s="7">
        <v>209.6</v>
      </c>
      <c r="K25" s="7">
        <f t="shared" si="0"/>
        <v>8332.7000000000007</v>
      </c>
      <c r="L25" s="7">
        <v>241</v>
      </c>
      <c r="M25" s="7">
        <v>3754.8</v>
      </c>
      <c r="N25" s="7">
        <v>146</v>
      </c>
      <c r="O25" s="7">
        <v>2280.9</v>
      </c>
      <c r="P25" s="7">
        <v>1910</v>
      </c>
      <c r="Q25" s="7">
        <v>6834.1999999999935</v>
      </c>
      <c r="R25" s="7">
        <v>5319.2</v>
      </c>
    </row>
    <row r="26" spans="1:18">
      <c r="A26" s="1">
        <v>1992</v>
      </c>
      <c r="B26" s="7">
        <v>44993.4</v>
      </c>
      <c r="C26" s="7">
        <v>1917.9000000000005</v>
      </c>
      <c r="D26" s="7">
        <v>2479.1999999999998</v>
      </c>
      <c r="E26" s="7">
        <v>8703.5</v>
      </c>
      <c r="F26" s="7">
        <v>6491.9</v>
      </c>
      <c r="G26" s="7">
        <v>422.9</v>
      </c>
      <c r="H26" s="7">
        <v>4166.7</v>
      </c>
      <c r="I26" s="7">
        <v>3232.3</v>
      </c>
      <c r="J26" s="7">
        <v>246.8</v>
      </c>
      <c r="K26" s="7">
        <f t="shared" si="0"/>
        <v>8427.2999999999993</v>
      </c>
      <c r="L26" s="7">
        <v>203.2</v>
      </c>
      <c r="M26" s="7">
        <v>3938.7</v>
      </c>
      <c r="N26" s="7">
        <v>143.6</v>
      </c>
      <c r="O26" s="7">
        <v>2805</v>
      </c>
      <c r="P26" s="7">
        <v>1336.8</v>
      </c>
      <c r="Q26" s="7">
        <v>8904.9</v>
      </c>
      <c r="R26" s="7">
        <v>6885.3</v>
      </c>
    </row>
    <row r="27" spans="1:18">
      <c r="A27" s="1">
        <v>1993</v>
      </c>
      <c r="B27" s="7">
        <v>49046.7</v>
      </c>
      <c r="C27" s="7">
        <v>1961.5999999999995</v>
      </c>
      <c r="D27" s="7">
        <v>2724.3</v>
      </c>
      <c r="E27" s="7">
        <v>9040.7000000000007</v>
      </c>
      <c r="F27" s="7">
        <v>9645.1</v>
      </c>
      <c r="G27" s="7">
        <v>438.3</v>
      </c>
      <c r="H27" s="7">
        <v>4576.8</v>
      </c>
      <c r="I27" s="7">
        <v>3047.5</v>
      </c>
      <c r="J27" s="7">
        <v>279.89999999999998</v>
      </c>
      <c r="K27" s="7">
        <f t="shared" si="0"/>
        <v>9744.9</v>
      </c>
      <c r="L27" s="7">
        <v>-460.1</v>
      </c>
      <c r="M27" s="7">
        <v>4245.1000000000004</v>
      </c>
      <c r="N27" s="7">
        <v>1324</v>
      </c>
      <c r="O27" s="7">
        <v>3522.3</v>
      </c>
      <c r="P27" s="7">
        <v>1113.5999999999999</v>
      </c>
      <c r="Q27" s="7">
        <v>7587.599999999994</v>
      </c>
      <c r="R27" s="7">
        <v>5652.5</v>
      </c>
    </row>
    <row r="28" spans="1:18">
      <c r="A28" s="1">
        <v>1994</v>
      </c>
      <c r="B28" s="7">
        <v>60125.4</v>
      </c>
      <c r="C28" s="7">
        <v>2340.3999999999996</v>
      </c>
      <c r="D28" s="7">
        <v>3405</v>
      </c>
      <c r="E28" s="7">
        <v>10055.5</v>
      </c>
      <c r="F28" s="7">
        <v>10971.7</v>
      </c>
      <c r="G28" s="7">
        <v>366.4</v>
      </c>
      <c r="H28" s="7">
        <v>5931.7</v>
      </c>
      <c r="I28" s="7">
        <v>4288.8999999999996</v>
      </c>
      <c r="J28" s="7">
        <v>428.3</v>
      </c>
      <c r="K28" s="7">
        <f t="shared" si="0"/>
        <v>13520.800000000001</v>
      </c>
      <c r="L28" s="7">
        <v>91.7</v>
      </c>
      <c r="M28" s="7">
        <v>6742.3</v>
      </c>
      <c r="N28" s="7">
        <v>2087.5</v>
      </c>
      <c r="O28" s="7">
        <v>3214.7000000000003</v>
      </c>
      <c r="P28" s="7">
        <v>1384.6000000000001</v>
      </c>
      <c r="Q28" s="7">
        <v>8816.7000000000007</v>
      </c>
      <c r="R28" s="7">
        <v>6669.5</v>
      </c>
    </row>
    <row r="29" spans="1:18">
      <c r="A29" s="1">
        <v>1995</v>
      </c>
      <c r="B29" s="7">
        <v>71051.8</v>
      </c>
      <c r="C29" s="7">
        <v>3002</v>
      </c>
      <c r="D29" s="7">
        <v>3930.5</v>
      </c>
      <c r="E29" s="7">
        <v>11124.6</v>
      </c>
      <c r="F29" s="7">
        <v>12765.3</v>
      </c>
      <c r="G29" s="7">
        <v>512.1</v>
      </c>
      <c r="H29" s="7">
        <v>6361.7</v>
      </c>
      <c r="I29" s="7">
        <v>5690.5</v>
      </c>
      <c r="J29" s="7">
        <v>423</v>
      </c>
      <c r="K29" s="7">
        <f t="shared" si="0"/>
        <v>17676.3</v>
      </c>
      <c r="L29" s="7">
        <v>527.29999999999995</v>
      </c>
      <c r="M29" s="7">
        <v>7986.5</v>
      </c>
      <c r="N29" s="7">
        <v>1911.2</v>
      </c>
      <c r="O29" s="7">
        <v>6065.2</v>
      </c>
      <c r="P29" s="7">
        <v>1186.0999999999999</v>
      </c>
      <c r="Q29" s="7">
        <v>9565.8000000000029</v>
      </c>
      <c r="R29" s="7">
        <v>2537.3000000000002</v>
      </c>
    </row>
    <row r="30" spans="1:18">
      <c r="A30" s="1">
        <v>1996</v>
      </c>
      <c r="B30" s="7">
        <v>83841</v>
      </c>
      <c r="C30" s="7">
        <v>3374.9</v>
      </c>
      <c r="D30" s="7">
        <v>4472</v>
      </c>
      <c r="E30" s="7">
        <v>12553</v>
      </c>
      <c r="F30" s="7">
        <v>14435.3</v>
      </c>
      <c r="G30" s="7">
        <v>682</v>
      </c>
      <c r="H30" s="7">
        <v>7884.2</v>
      </c>
      <c r="I30" s="7">
        <v>7077.4</v>
      </c>
      <c r="J30" s="7">
        <v>533.79999999999995</v>
      </c>
      <c r="K30" s="7">
        <f t="shared" si="0"/>
        <v>21964.799999999999</v>
      </c>
      <c r="L30" s="7">
        <v>1174.3</v>
      </c>
      <c r="M30" s="7">
        <v>8563.9</v>
      </c>
      <c r="N30" s="7">
        <v>2718.6</v>
      </c>
      <c r="O30" s="7">
        <v>6480.7</v>
      </c>
      <c r="P30" s="7">
        <v>3027.3</v>
      </c>
      <c r="Q30" s="7">
        <v>10863.600000000002</v>
      </c>
      <c r="R30" s="7">
        <v>2832.4</v>
      </c>
    </row>
    <row r="31" spans="1:18">
      <c r="A31" s="1">
        <v>1997</v>
      </c>
      <c r="B31" s="7">
        <v>99149.9</v>
      </c>
      <c r="C31" s="7">
        <v>4249.2</v>
      </c>
      <c r="D31" s="7">
        <v>4789.3</v>
      </c>
      <c r="E31" s="7">
        <v>13159.5</v>
      </c>
      <c r="F31" s="7">
        <v>16248.8</v>
      </c>
      <c r="G31" s="7">
        <v>777.1</v>
      </c>
      <c r="H31" s="7">
        <v>9631.4</v>
      </c>
      <c r="I31" s="7">
        <v>6676.7</v>
      </c>
      <c r="J31" s="7">
        <v>679</v>
      </c>
      <c r="K31" s="7">
        <f t="shared" si="0"/>
        <v>24333.4</v>
      </c>
      <c r="L31" s="7">
        <v>1434.2</v>
      </c>
      <c r="M31" s="7">
        <v>8038.6</v>
      </c>
      <c r="N31" s="7">
        <v>3249.5</v>
      </c>
      <c r="O31" s="7">
        <v>10278.200000000001</v>
      </c>
      <c r="P31" s="7">
        <v>1332.9</v>
      </c>
      <c r="Q31" s="7">
        <v>18605.500000000004</v>
      </c>
      <c r="R31" s="7">
        <v>3256.8</v>
      </c>
    </row>
    <row r="32" spans="1:18">
      <c r="A32" s="1">
        <v>1998</v>
      </c>
      <c r="B32" s="7">
        <v>112435</v>
      </c>
      <c r="C32" s="7">
        <v>4993.6000000000004</v>
      </c>
      <c r="D32" s="7">
        <v>5381.1</v>
      </c>
      <c r="E32" s="7">
        <v>13620.6</v>
      </c>
      <c r="F32" s="7">
        <v>16730.099999999999</v>
      </c>
      <c r="G32" s="7">
        <v>957.3</v>
      </c>
      <c r="H32" s="7">
        <v>12252.2</v>
      </c>
      <c r="I32" s="7">
        <v>7047.5</v>
      </c>
      <c r="J32" s="7">
        <v>787.7</v>
      </c>
      <c r="K32" s="7">
        <f t="shared" si="0"/>
        <v>30245</v>
      </c>
      <c r="L32" s="7">
        <v>2454.4</v>
      </c>
      <c r="M32" s="7">
        <v>9189.4</v>
      </c>
      <c r="N32" s="7">
        <v>4496.6000000000004</v>
      </c>
      <c r="O32" s="7">
        <v>11692.7</v>
      </c>
      <c r="P32" s="7">
        <v>2411.9</v>
      </c>
      <c r="Q32" s="7">
        <v>20419.900000000001</v>
      </c>
      <c r="R32" s="7">
        <v>10877.6</v>
      </c>
    </row>
    <row r="33" spans="1:18">
      <c r="A33" s="1">
        <v>1999</v>
      </c>
      <c r="B33" s="7">
        <v>118176.9</v>
      </c>
      <c r="C33" s="7">
        <v>4379.6000000000004</v>
      </c>
      <c r="D33" s="7">
        <v>5860.7</v>
      </c>
      <c r="E33" s="7">
        <v>13199.1</v>
      </c>
      <c r="F33" s="7">
        <v>17689.2</v>
      </c>
      <c r="G33" s="7">
        <v>1052.4000000000001</v>
      </c>
      <c r="H33" s="7">
        <v>14703.5</v>
      </c>
      <c r="I33" s="7">
        <v>9597.1</v>
      </c>
      <c r="J33" s="7">
        <v>894</v>
      </c>
      <c r="K33" s="7">
        <f t="shared" si="0"/>
        <v>32506.799999999999</v>
      </c>
      <c r="L33" s="7">
        <v>1869</v>
      </c>
      <c r="M33" s="7">
        <v>8604.5</v>
      </c>
      <c r="N33" s="7">
        <v>6303.2</v>
      </c>
      <c r="O33" s="7">
        <v>11658.8</v>
      </c>
      <c r="P33" s="7">
        <v>4071.3</v>
      </c>
      <c r="Q33" s="7">
        <v>18294.499999999982</v>
      </c>
      <c r="R33" s="7">
        <v>10937.1</v>
      </c>
    </row>
    <row r="34" spans="1:18">
      <c r="A34" s="1">
        <v>2000</v>
      </c>
      <c r="B34" s="7">
        <v>126785.8</v>
      </c>
      <c r="C34" s="7">
        <v>6652.6</v>
      </c>
      <c r="D34" s="7">
        <v>5793.7</v>
      </c>
      <c r="E34" s="7">
        <v>14396.8</v>
      </c>
      <c r="F34" s="7">
        <v>19372.8</v>
      </c>
      <c r="G34" s="7">
        <v>939.5</v>
      </c>
      <c r="H34" s="7">
        <v>19342.8</v>
      </c>
      <c r="I34" s="7">
        <v>6773.3</v>
      </c>
      <c r="J34" s="7">
        <v>1048.0999999999999</v>
      </c>
      <c r="K34" s="7">
        <f t="shared" si="0"/>
        <v>31953.699999999997</v>
      </c>
      <c r="L34" s="7">
        <v>834</v>
      </c>
      <c r="M34" s="7">
        <v>7878.6</v>
      </c>
      <c r="N34" s="7">
        <v>3269.2</v>
      </c>
      <c r="O34" s="7">
        <v>12581</v>
      </c>
      <c r="P34" s="7">
        <v>7390.9</v>
      </c>
      <c r="Q34" s="7">
        <v>20512.499999999993</v>
      </c>
      <c r="R34" s="7">
        <v>12065.8</v>
      </c>
    </row>
    <row r="35" spans="1:18">
      <c r="A35" s="1">
        <v>2001</v>
      </c>
      <c r="B35" s="7">
        <v>158129.60000000001</v>
      </c>
      <c r="C35" s="7">
        <v>22126</v>
      </c>
      <c r="D35" s="7">
        <v>6330.9</v>
      </c>
      <c r="E35" s="7">
        <v>15721</v>
      </c>
      <c r="F35" s="7">
        <v>22924.1</v>
      </c>
      <c r="G35" s="7">
        <v>836.1</v>
      </c>
      <c r="H35" s="7">
        <v>18414.3</v>
      </c>
      <c r="I35" s="7">
        <v>12199.3</v>
      </c>
      <c r="J35" s="7">
        <v>1329.4</v>
      </c>
      <c r="K35" s="7">
        <f t="shared" si="0"/>
        <v>41793.200000000004</v>
      </c>
      <c r="L35" s="7">
        <v>2359.1</v>
      </c>
      <c r="M35" s="7">
        <v>9300.1</v>
      </c>
      <c r="N35" s="7">
        <v>6406.7</v>
      </c>
      <c r="O35" s="7">
        <v>14308.9</v>
      </c>
      <c r="P35" s="7">
        <v>9418.4</v>
      </c>
      <c r="Q35" s="7">
        <v>16455.3</v>
      </c>
      <c r="R35" s="7">
        <v>16453.7</v>
      </c>
    </row>
    <row r="36" spans="1:18">
      <c r="A36" s="1">
        <v>2002</v>
      </c>
      <c r="B36" s="7">
        <v>131056.6</v>
      </c>
      <c r="C36" s="7">
        <v>8234.2000000000007</v>
      </c>
      <c r="D36" s="7">
        <v>7060.9</v>
      </c>
      <c r="E36" s="7">
        <v>15259.9</v>
      </c>
      <c r="F36" s="7">
        <v>21572.6</v>
      </c>
      <c r="G36" s="7">
        <v>498.1</v>
      </c>
      <c r="H36" s="7">
        <v>21231.4</v>
      </c>
      <c r="I36" s="7">
        <v>2482.6999999999998</v>
      </c>
      <c r="J36" s="7">
        <v>1850.6</v>
      </c>
      <c r="K36" s="7">
        <f t="shared" si="0"/>
        <v>29623.599999999999</v>
      </c>
      <c r="L36" s="7">
        <v>2047.3</v>
      </c>
      <c r="M36" s="7">
        <v>7077.5</v>
      </c>
      <c r="N36" s="7">
        <v>4617.3999999999996</v>
      </c>
      <c r="O36" s="7">
        <v>12077.6</v>
      </c>
      <c r="P36" s="7">
        <v>3803.8</v>
      </c>
      <c r="Q36" s="7">
        <v>23242.600000000035</v>
      </c>
      <c r="R36" s="7">
        <v>16486.5</v>
      </c>
    </row>
    <row r="37" spans="1:18">
      <c r="A37" s="1">
        <v>2003</v>
      </c>
      <c r="B37" s="4">
        <v>157028</v>
      </c>
      <c r="C37" s="4">
        <v>9233</v>
      </c>
      <c r="D37" s="4">
        <v>8831</v>
      </c>
      <c r="E37" s="4">
        <v>17156</v>
      </c>
      <c r="F37" s="4">
        <v>24045</v>
      </c>
      <c r="G37" s="4">
        <v>1538</v>
      </c>
      <c r="H37" s="4">
        <v>26033</v>
      </c>
      <c r="I37" s="4">
        <v>8693</v>
      </c>
      <c r="J37" s="4">
        <v>1731</v>
      </c>
      <c r="K37" s="4">
        <f t="shared" si="0"/>
        <v>29893</v>
      </c>
      <c r="L37" s="4">
        <v>2661</v>
      </c>
      <c r="M37" s="4">
        <v>7913</v>
      </c>
      <c r="N37" s="4">
        <v>4210</v>
      </c>
      <c r="O37" s="4">
        <v>14042</v>
      </c>
      <c r="P37" s="4">
        <v>1067</v>
      </c>
      <c r="Q37" s="4">
        <v>29875</v>
      </c>
      <c r="R37" s="4">
        <v>17893</v>
      </c>
    </row>
    <row r="38" spans="1:18">
      <c r="A38" s="1">
        <v>2004</v>
      </c>
      <c r="B38" s="4">
        <v>168731</v>
      </c>
      <c r="C38" s="4">
        <v>8093</v>
      </c>
      <c r="D38" s="4">
        <v>8777</v>
      </c>
      <c r="E38" s="4">
        <v>18472</v>
      </c>
      <c r="F38" s="4">
        <v>25580</v>
      </c>
      <c r="G38" s="4">
        <v>1567</v>
      </c>
      <c r="H38" s="4">
        <v>29761</v>
      </c>
      <c r="I38" s="4">
        <v>11679</v>
      </c>
      <c r="J38" s="4">
        <v>1909</v>
      </c>
      <c r="K38" s="4">
        <f t="shared" si="0"/>
        <v>31103</v>
      </c>
      <c r="L38" s="4">
        <v>2292</v>
      </c>
      <c r="M38" s="4">
        <v>7745</v>
      </c>
      <c r="N38" s="4">
        <v>4691</v>
      </c>
      <c r="O38" s="4">
        <v>14737</v>
      </c>
      <c r="P38" s="4">
        <v>1638</v>
      </c>
      <c r="Q38" s="4">
        <v>31790</v>
      </c>
      <c r="R38" s="4">
        <v>15259</v>
      </c>
    </row>
    <row r="39" spans="1:18">
      <c r="A39" s="1">
        <v>2005</v>
      </c>
      <c r="B39" s="4">
        <v>184955</v>
      </c>
      <c r="C39" s="4">
        <v>8373</v>
      </c>
      <c r="D39" s="4">
        <v>9210</v>
      </c>
      <c r="E39" s="4">
        <v>20200</v>
      </c>
      <c r="F39" s="4">
        <v>27491</v>
      </c>
      <c r="G39" s="4">
        <v>2102</v>
      </c>
      <c r="H39" s="4">
        <v>32986</v>
      </c>
      <c r="I39" s="4">
        <v>13748</v>
      </c>
      <c r="J39" s="4">
        <v>2183</v>
      </c>
      <c r="K39" s="4">
        <f t="shared" si="0"/>
        <v>34220</v>
      </c>
      <c r="L39" s="4">
        <v>2671</v>
      </c>
      <c r="M39" s="4">
        <v>8592</v>
      </c>
      <c r="N39" s="4">
        <v>4442</v>
      </c>
      <c r="O39" s="4">
        <v>15926</v>
      </c>
      <c r="P39" s="4">
        <v>2589</v>
      </c>
      <c r="Q39" s="4">
        <v>34442</v>
      </c>
      <c r="R39" s="4">
        <v>19183</v>
      </c>
    </row>
    <row r="40" spans="1:18">
      <c r="A40" s="1">
        <v>2006</v>
      </c>
      <c r="B40" s="4">
        <v>202880</v>
      </c>
      <c r="C40" s="4">
        <v>9284</v>
      </c>
      <c r="D40" s="4">
        <v>10640</v>
      </c>
      <c r="E40" s="4">
        <v>21390</v>
      </c>
      <c r="F40" s="4">
        <v>28567</v>
      </c>
      <c r="G40" s="4">
        <v>2183</v>
      </c>
      <c r="H40" s="4">
        <v>36968</v>
      </c>
      <c r="I40" s="4">
        <v>14604</v>
      </c>
      <c r="J40" s="4">
        <v>2387</v>
      </c>
      <c r="K40" s="4">
        <f t="shared" si="0"/>
        <v>36178</v>
      </c>
      <c r="L40" s="4">
        <v>3337</v>
      </c>
      <c r="M40" s="4">
        <v>10715</v>
      </c>
      <c r="N40" s="4">
        <v>4342</v>
      </c>
      <c r="O40" s="4">
        <v>15759</v>
      </c>
      <c r="P40" s="4">
        <v>2025</v>
      </c>
      <c r="Q40" s="4">
        <v>40679</v>
      </c>
      <c r="R40" s="4">
        <v>20232</v>
      </c>
    </row>
    <row r="41" spans="1:18">
      <c r="A41" s="1">
        <v>2007</v>
      </c>
      <c r="B41" s="4">
        <v>207134</v>
      </c>
      <c r="C41" s="4">
        <v>11494</v>
      </c>
      <c r="D41" s="4">
        <v>10846</v>
      </c>
      <c r="E41" s="4">
        <v>22397</v>
      </c>
      <c r="F41" s="4">
        <v>30403</v>
      </c>
      <c r="G41" s="4">
        <v>1986</v>
      </c>
      <c r="H41" s="4">
        <v>41602</v>
      </c>
      <c r="I41" s="4">
        <v>14344</v>
      </c>
      <c r="J41" s="4">
        <v>1900</v>
      </c>
      <c r="K41" s="4">
        <f t="shared" si="0"/>
        <v>37605</v>
      </c>
      <c r="L41" s="4">
        <v>2834</v>
      </c>
      <c r="M41" s="4">
        <v>10145</v>
      </c>
      <c r="N41" s="4">
        <v>3801</v>
      </c>
      <c r="O41" s="4">
        <v>16685</v>
      </c>
      <c r="P41" s="4">
        <v>4140</v>
      </c>
      <c r="Q41" s="4">
        <v>34557</v>
      </c>
      <c r="R41" s="4">
        <v>24682</v>
      </c>
    </row>
    <row r="42" spans="1:18">
      <c r="A42" s="1">
        <v>2008</v>
      </c>
      <c r="B42" s="4">
        <v>236127</v>
      </c>
      <c r="C42" s="4">
        <v>11627</v>
      </c>
      <c r="D42" s="4">
        <v>10783</v>
      </c>
      <c r="E42" s="4">
        <v>25182</v>
      </c>
      <c r="F42" s="4">
        <v>35790</v>
      </c>
      <c r="G42" s="4">
        <v>2189</v>
      </c>
      <c r="H42" s="4">
        <v>47648</v>
      </c>
      <c r="I42" s="4">
        <v>14063</v>
      </c>
      <c r="J42" s="4">
        <v>2166</v>
      </c>
      <c r="K42" s="4">
        <f t="shared" si="0"/>
        <v>43981</v>
      </c>
      <c r="L42" s="4">
        <v>5638</v>
      </c>
      <c r="M42" s="4">
        <v>11432</v>
      </c>
      <c r="N42" s="4">
        <v>2651</v>
      </c>
      <c r="O42" s="4">
        <v>17948</v>
      </c>
      <c r="P42" s="4">
        <v>6312</v>
      </c>
      <c r="Q42" s="4">
        <v>42698</v>
      </c>
      <c r="R42" s="4">
        <v>27285</v>
      </c>
    </row>
    <row r="43" spans="1:18">
      <c r="A43" s="1">
        <v>2009</v>
      </c>
      <c r="B43" s="4">
        <v>269325</v>
      </c>
      <c r="C43" s="4">
        <v>15379</v>
      </c>
      <c r="D43" s="4">
        <v>12030</v>
      </c>
      <c r="E43" s="4">
        <v>27719</v>
      </c>
      <c r="F43" s="4">
        <v>38894</v>
      </c>
      <c r="G43" s="4">
        <v>2821</v>
      </c>
      <c r="H43" s="4">
        <v>53998</v>
      </c>
      <c r="I43" s="4">
        <v>16965</v>
      </c>
      <c r="J43" s="4">
        <v>2540</v>
      </c>
      <c r="K43" s="4">
        <f t="shared" si="0"/>
        <v>54432</v>
      </c>
      <c r="L43" s="4">
        <v>3779</v>
      </c>
      <c r="M43" s="4">
        <v>11897</v>
      </c>
      <c r="N43" s="4">
        <v>9042</v>
      </c>
      <c r="O43" s="4">
        <v>19954</v>
      </c>
      <c r="P43" s="4">
        <v>9760</v>
      </c>
      <c r="Q43" s="4">
        <v>44547</v>
      </c>
      <c r="R43" s="4">
        <v>28519</v>
      </c>
    </row>
    <row r="44" spans="1:18">
      <c r="A44" s="1">
        <v>2010</v>
      </c>
      <c r="B44" s="4">
        <v>251156</v>
      </c>
      <c r="C44" s="4">
        <v>13512</v>
      </c>
      <c r="D44" s="4">
        <v>12373</v>
      </c>
      <c r="E44" s="4">
        <v>27772</v>
      </c>
      <c r="F44" s="4">
        <v>37676</v>
      </c>
      <c r="G44" s="4">
        <v>2972</v>
      </c>
      <c r="H44" s="4">
        <v>56350</v>
      </c>
      <c r="I44" s="4">
        <v>12330</v>
      </c>
      <c r="J44" s="4">
        <v>2913</v>
      </c>
      <c r="K44" s="4">
        <f t="shared" si="0"/>
        <v>47607</v>
      </c>
      <c r="L44" s="4">
        <v>4306</v>
      </c>
      <c r="M44" s="4">
        <v>11902</v>
      </c>
      <c r="N44" s="4">
        <v>2375</v>
      </c>
      <c r="O44" s="4">
        <v>16451</v>
      </c>
      <c r="P44" s="4">
        <v>12573</v>
      </c>
      <c r="Q44" s="4">
        <v>37651</v>
      </c>
      <c r="R44" s="4">
        <v>27444</v>
      </c>
    </row>
    <row r="45" spans="1:18">
      <c r="A45" s="1">
        <v>2011</v>
      </c>
      <c r="B45" s="4">
        <v>270655</v>
      </c>
      <c r="C45" s="4">
        <v>14298</v>
      </c>
      <c r="D45" s="4">
        <v>13546</v>
      </c>
      <c r="E45" s="4">
        <v>30134</v>
      </c>
      <c r="F45" s="4">
        <v>40988</v>
      </c>
      <c r="G45" s="4">
        <v>2641</v>
      </c>
      <c r="H45" s="4">
        <v>60107</v>
      </c>
      <c r="I45" s="4">
        <v>12758</v>
      </c>
      <c r="J45" s="4">
        <v>3189</v>
      </c>
      <c r="K45" s="4">
        <f t="shared" si="0"/>
        <v>48546</v>
      </c>
      <c r="L45" s="4">
        <v>3976</v>
      </c>
      <c r="M45" s="4">
        <v>13631</v>
      </c>
      <c r="N45" s="4">
        <v>2106</v>
      </c>
      <c r="O45" s="4">
        <v>15497</v>
      </c>
      <c r="P45" s="4">
        <v>13336</v>
      </c>
      <c r="Q45" s="4">
        <v>44448</v>
      </c>
      <c r="R45" s="4">
        <v>30287</v>
      </c>
    </row>
    <row r="46" spans="1:18">
      <c r="A46" s="1">
        <v>2012</v>
      </c>
      <c r="B46" s="4">
        <v>289084</v>
      </c>
      <c r="C46" s="4">
        <v>16017</v>
      </c>
      <c r="D46" s="4">
        <v>15194</v>
      </c>
      <c r="E46" s="4">
        <v>30765</v>
      </c>
      <c r="F46" s="4">
        <v>45093</v>
      </c>
      <c r="G46" s="4">
        <v>2617</v>
      </c>
      <c r="H46" s="4">
        <v>66114</v>
      </c>
      <c r="I46" s="4">
        <v>15844</v>
      </c>
      <c r="J46" s="4">
        <v>3428</v>
      </c>
      <c r="K46" s="4">
        <f t="shared" si="0"/>
        <v>48802</v>
      </c>
      <c r="L46" s="4">
        <v>4065</v>
      </c>
      <c r="M46" s="4">
        <v>13149</v>
      </c>
      <c r="N46" s="4">
        <v>2510</v>
      </c>
      <c r="O46" s="4">
        <v>17425</v>
      </c>
      <c r="P46" s="4">
        <v>11653</v>
      </c>
      <c r="Q46" s="4">
        <v>45210</v>
      </c>
      <c r="R46" s="4">
        <v>33177</v>
      </c>
    </row>
    <row r="47" spans="1:18">
      <c r="A47" s="1">
        <v>2013</v>
      </c>
      <c r="B47" s="4">
        <v>296557</v>
      </c>
      <c r="C47" s="4">
        <v>18765</v>
      </c>
      <c r="D47" s="4">
        <v>14987</v>
      </c>
      <c r="E47" s="4">
        <v>32370</v>
      </c>
      <c r="F47" s="4">
        <v>48263</v>
      </c>
      <c r="G47" s="4">
        <v>3057</v>
      </c>
      <c r="H47" s="4">
        <v>72806</v>
      </c>
      <c r="I47" s="4">
        <v>12705</v>
      </c>
      <c r="J47" s="4">
        <v>3929</v>
      </c>
      <c r="K47" s="4">
        <f t="shared" si="0"/>
        <v>48909</v>
      </c>
      <c r="L47" s="4">
        <v>3526</v>
      </c>
      <c r="M47" s="4">
        <v>12908</v>
      </c>
      <c r="N47" s="4">
        <v>3655</v>
      </c>
      <c r="O47" s="4">
        <v>17527</v>
      </c>
      <c r="P47" s="4">
        <v>11293</v>
      </c>
      <c r="Q47" s="4">
        <v>40766</v>
      </c>
      <c r="R47" s="4">
        <v>34696</v>
      </c>
    </row>
    <row r="48" spans="1:18">
      <c r="A48" s="160">
        <v>2014</v>
      </c>
      <c r="B48" s="162">
        <v>308980</v>
      </c>
      <c r="C48" s="162">
        <v>16652</v>
      </c>
      <c r="D48" s="162">
        <v>15687</v>
      </c>
      <c r="E48" s="162">
        <v>33300</v>
      </c>
      <c r="F48" s="162">
        <v>50310</v>
      </c>
      <c r="G48" s="162">
        <v>3028</v>
      </c>
      <c r="H48" s="162">
        <v>79196</v>
      </c>
      <c r="I48" s="162">
        <v>13464</v>
      </c>
      <c r="J48" s="162">
        <v>3991</v>
      </c>
      <c r="K48" s="162">
        <f t="shared" si="0"/>
        <v>47541</v>
      </c>
      <c r="L48" s="162">
        <v>3022</v>
      </c>
      <c r="M48" s="162">
        <v>11497</v>
      </c>
      <c r="N48" s="162">
        <v>3010</v>
      </c>
      <c r="O48" s="162">
        <v>18428</v>
      </c>
      <c r="P48" s="162">
        <v>11584</v>
      </c>
      <c r="Q48" s="162">
        <v>45811</v>
      </c>
      <c r="R48" s="162">
        <v>35895</v>
      </c>
    </row>
    <row r="49" spans="1:1">
      <c r="A49" s="10" t="s">
        <v>718</v>
      </c>
    </row>
  </sheetData>
  <mergeCells count="12">
    <mergeCell ref="Q2:R2"/>
    <mergeCell ref="B5:R5"/>
    <mergeCell ref="G2:G3"/>
    <mergeCell ref="H2:H3"/>
    <mergeCell ref="I2:I3"/>
    <mergeCell ref="J2:J3"/>
    <mergeCell ref="K2:P2"/>
    <mergeCell ref="B2:B3"/>
    <mergeCell ref="C2:C3"/>
    <mergeCell ref="D2:D3"/>
    <mergeCell ref="E2:E3"/>
    <mergeCell ref="F2:F3"/>
  </mergeCells>
  <phoneticPr fontId="2" type="noConversion"/>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51"/>
  <sheetViews>
    <sheetView zoomScaleNormal="100" workbookViewId="0">
      <pane xSplit="1" ySplit="4" topLeftCell="B37" activePane="bottomRight" state="frozen"/>
      <selection pane="topRight" activeCell="B1" sqref="B1"/>
      <selection pane="bottomLeft" activeCell="A6" sqref="A6"/>
      <selection pane="bottomRight" activeCell="H54" sqref="H54"/>
    </sheetView>
  </sheetViews>
  <sheetFormatPr defaultColWidth="9" defaultRowHeight="12.75"/>
  <cols>
    <col min="1" max="1" width="9" style="178"/>
    <col min="2" max="2" width="10" style="115" bestFit="1" customWidth="1"/>
    <col min="3" max="11" width="9" style="115" bestFit="1" customWidth="1"/>
    <col min="12" max="12" width="10" style="115" bestFit="1" customWidth="1"/>
    <col min="13" max="183" width="9" style="109"/>
    <col min="184" max="193" width="8" style="109" bestFit="1" customWidth="1"/>
    <col min="194" max="194" width="8.42578125" style="109" bestFit="1" customWidth="1"/>
    <col min="195" max="439" width="9" style="109"/>
    <col min="440" max="449" width="8" style="109" bestFit="1" customWidth="1"/>
    <col min="450" max="450" width="8.42578125" style="109" bestFit="1" customWidth="1"/>
    <col min="451" max="695" width="9" style="109"/>
    <col min="696" max="705" width="8" style="109" bestFit="1" customWidth="1"/>
    <col min="706" max="706" width="8.42578125" style="109" bestFit="1" customWidth="1"/>
    <col min="707" max="951" width="9" style="109"/>
    <col min="952" max="961" width="8" style="109" bestFit="1" customWidth="1"/>
    <col min="962" max="962" width="8.42578125" style="109" bestFit="1" customWidth="1"/>
    <col min="963" max="1207" width="9" style="109"/>
    <col min="1208" max="1217" width="8" style="109" bestFit="1" customWidth="1"/>
    <col min="1218" max="1218" width="8.42578125" style="109" bestFit="1" customWidth="1"/>
    <col min="1219" max="1463" width="9" style="109"/>
    <col min="1464" max="1473" width="8" style="109" bestFit="1" customWidth="1"/>
    <col min="1474" max="1474" width="8.42578125" style="109" bestFit="1" customWidth="1"/>
    <col min="1475" max="1719" width="9" style="109"/>
    <col min="1720" max="1729" width="8" style="109" bestFit="1" customWidth="1"/>
    <col min="1730" max="1730" width="8.42578125" style="109" bestFit="1" customWidth="1"/>
    <col min="1731" max="1975" width="9" style="109"/>
    <col min="1976" max="1985" width="8" style="109" bestFit="1" customWidth="1"/>
    <col min="1986" max="1986" width="8.42578125" style="109" bestFit="1" customWidth="1"/>
    <col min="1987" max="2231" width="9" style="109"/>
    <col min="2232" max="2241" width="8" style="109" bestFit="1" customWidth="1"/>
    <col min="2242" max="2242" width="8.42578125" style="109" bestFit="1" customWidth="1"/>
    <col min="2243" max="2487" width="9" style="109"/>
    <col min="2488" max="2497" width="8" style="109" bestFit="1" customWidth="1"/>
    <col min="2498" max="2498" width="8.42578125" style="109" bestFit="1" customWidth="1"/>
    <col min="2499" max="2743" width="9" style="109"/>
    <col min="2744" max="2753" width="8" style="109" bestFit="1" customWidth="1"/>
    <col min="2754" max="2754" width="8.42578125" style="109" bestFit="1" customWidth="1"/>
    <col min="2755" max="2999" width="9" style="109"/>
    <col min="3000" max="3009" width="8" style="109" bestFit="1" customWidth="1"/>
    <col min="3010" max="3010" width="8.42578125" style="109" bestFit="1" customWidth="1"/>
    <col min="3011" max="3255" width="9" style="109"/>
    <col min="3256" max="3265" width="8" style="109" bestFit="1" customWidth="1"/>
    <col min="3266" max="3266" width="8.42578125" style="109" bestFit="1" customWidth="1"/>
    <col min="3267" max="3511" width="9" style="109"/>
    <col min="3512" max="3521" width="8" style="109" bestFit="1" customWidth="1"/>
    <col min="3522" max="3522" width="8.42578125" style="109" bestFit="1" customWidth="1"/>
    <col min="3523" max="3767" width="9" style="109"/>
    <col min="3768" max="3777" width="8" style="109" bestFit="1" customWidth="1"/>
    <col min="3778" max="3778" width="8.42578125" style="109" bestFit="1" customWidth="1"/>
    <col min="3779" max="4023" width="9" style="109"/>
    <col min="4024" max="4033" width="8" style="109" bestFit="1" customWidth="1"/>
    <col min="4034" max="4034" width="8.42578125" style="109" bestFit="1" customWidth="1"/>
    <col min="4035" max="4279" width="9" style="109"/>
    <col min="4280" max="4289" width="8" style="109" bestFit="1" customWidth="1"/>
    <col min="4290" max="4290" width="8.42578125" style="109" bestFit="1" customWidth="1"/>
    <col min="4291" max="4535" width="9" style="109"/>
    <col min="4536" max="4545" width="8" style="109" bestFit="1" customWidth="1"/>
    <col min="4546" max="4546" width="8.42578125" style="109" bestFit="1" customWidth="1"/>
    <col min="4547" max="4791" width="9" style="109"/>
    <col min="4792" max="4801" width="8" style="109" bestFit="1" customWidth="1"/>
    <col min="4802" max="4802" width="8.42578125" style="109" bestFit="1" customWidth="1"/>
    <col min="4803" max="5047" width="9" style="109"/>
    <col min="5048" max="5057" width="8" style="109" bestFit="1" customWidth="1"/>
    <col min="5058" max="5058" width="8.42578125" style="109" bestFit="1" customWidth="1"/>
    <col min="5059" max="5303" width="9" style="109"/>
    <col min="5304" max="5313" width="8" style="109" bestFit="1" customWidth="1"/>
    <col min="5314" max="5314" width="8.42578125" style="109" bestFit="1" customWidth="1"/>
    <col min="5315" max="5559" width="9" style="109"/>
    <col min="5560" max="5569" width="8" style="109" bestFit="1" customWidth="1"/>
    <col min="5570" max="5570" width="8.42578125" style="109" bestFit="1" customWidth="1"/>
    <col min="5571" max="5815" width="9" style="109"/>
    <col min="5816" max="5825" width="8" style="109" bestFit="1" customWidth="1"/>
    <col min="5826" max="5826" width="8.42578125" style="109" bestFit="1" customWidth="1"/>
    <col min="5827" max="6071" width="9" style="109"/>
    <col min="6072" max="6081" width="8" style="109" bestFit="1" customWidth="1"/>
    <col min="6082" max="6082" width="8.42578125" style="109" bestFit="1" customWidth="1"/>
    <col min="6083" max="6327" width="9" style="109"/>
    <col min="6328" max="6337" width="8" style="109" bestFit="1" customWidth="1"/>
    <col min="6338" max="6338" width="8.42578125" style="109" bestFit="1" customWidth="1"/>
    <col min="6339" max="6583" width="9" style="109"/>
    <col min="6584" max="6593" width="8" style="109" bestFit="1" customWidth="1"/>
    <col min="6594" max="6594" width="8.42578125" style="109" bestFit="1" customWidth="1"/>
    <col min="6595" max="6839" width="9" style="109"/>
    <col min="6840" max="6849" width="8" style="109" bestFit="1" customWidth="1"/>
    <col min="6850" max="6850" width="8.42578125" style="109" bestFit="1" customWidth="1"/>
    <col min="6851" max="7095" width="9" style="109"/>
    <col min="7096" max="7105" width="8" style="109" bestFit="1" customWidth="1"/>
    <col min="7106" max="7106" width="8.42578125" style="109" bestFit="1" customWidth="1"/>
    <col min="7107" max="7351" width="9" style="109"/>
    <col min="7352" max="7361" width="8" style="109" bestFit="1" customWidth="1"/>
    <col min="7362" max="7362" width="8.42578125" style="109" bestFit="1" customWidth="1"/>
    <col min="7363" max="7607" width="9" style="109"/>
    <col min="7608" max="7617" width="8" style="109" bestFit="1" customWidth="1"/>
    <col min="7618" max="7618" width="8.42578125" style="109" bestFit="1" customWidth="1"/>
    <col min="7619" max="7863" width="9" style="109"/>
    <col min="7864" max="7873" width="8" style="109" bestFit="1" customWidth="1"/>
    <col min="7874" max="7874" width="8.42578125" style="109" bestFit="1" customWidth="1"/>
    <col min="7875" max="8119" width="9" style="109"/>
    <col min="8120" max="8129" width="8" style="109" bestFit="1" customWidth="1"/>
    <col min="8130" max="8130" width="8.42578125" style="109" bestFit="1" customWidth="1"/>
    <col min="8131" max="8375" width="9" style="109"/>
    <col min="8376" max="8385" width="8" style="109" bestFit="1" customWidth="1"/>
    <col min="8386" max="8386" width="8.42578125" style="109" bestFit="1" customWidth="1"/>
    <col min="8387" max="8631" width="9" style="109"/>
    <col min="8632" max="8641" width="8" style="109" bestFit="1" customWidth="1"/>
    <col min="8642" max="8642" width="8.42578125" style="109" bestFit="1" customWidth="1"/>
    <col min="8643" max="8887" width="9" style="109"/>
    <col min="8888" max="8897" width="8" style="109" bestFit="1" customWidth="1"/>
    <col min="8898" max="8898" width="8.42578125" style="109" bestFit="1" customWidth="1"/>
    <col min="8899" max="9143" width="9" style="109"/>
    <col min="9144" max="9153" width="8" style="109" bestFit="1" customWidth="1"/>
    <col min="9154" max="9154" width="8.42578125" style="109" bestFit="1" customWidth="1"/>
    <col min="9155" max="9399" width="9" style="109"/>
    <col min="9400" max="9409" width="8" style="109" bestFit="1" customWidth="1"/>
    <col min="9410" max="9410" width="8.42578125" style="109" bestFit="1" customWidth="1"/>
    <col min="9411" max="9655" width="9" style="109"/>
    <col min="9656" max="9665" width="8" style="109" bestFit="1" customWidth="1"/>
    <col min="9666" max="9666" width="8.42578125" style="109" bestFit="1" customWidth="1"/>
    <col min="9667" max="9911" width="9" style="109"/>
    <col min="9912" max="9921" width="8" style="109" bestFit="1" customWidth="1"/>
    <col min="9922" max="9922" width="8.42578125" style="109" bestFit="1" customWidth="1"/>
    <col min="9923" max="10167" width="9" style="109"/>
    <col min="10168" max="10177" width="8" style="109" bestFit="1" customWidth="1"/>
    <col min="10178" max="10178" width="8.42578125" style="109" bestFit="1" customWidth="1"/>
    <col min="10179" max="10423" width="9" style="109"/>
    <col min="10424" max="10433" width="8" style="109" bestFit="1" customWidth="1"/>
    <col min="10434" max="10434" width="8.42578125" style="109" bestFit="1" customWidth="1"/>
    <col min="10435" max="10679" width="9" style="109"/>
    <col min="10680" max="10689" width="8" style="109" bestFit="1" customWidth="1"/>
    <col min="10690" max="10690" width="8.42578125" style="109" bestFit="1" customWidth="1"/>
    <col min="10691" max="10935" width="9" style="109"/>
    <col min="10936" max="10945" width="8" style="109" bestFit="1" customWidth="1"/>
    <col min="10946" max="10946" width="8.42578125" style="109" bestFit="1" customWidth="1"/>
    <col min="10947" max="11191" width="9" style="109"/>
    <col min="11192" max="11201" width="8" style="109" bestFit="1" customWidth="1"/>
    <col min="11202" max="11202" width="8.42578125" style="109" bestFit="1" customWidth="1"/>
    <col min="11203" max="11447" width="9" style="109"/>
    <col min="11448" max="11457" width="8" style="109" bestFit="1" customWidth="1"/>
    <col min="11458" max="11458" width="8.42578125" style="109" bestFit="1" customWidth="1"/>
    <col min="11459" max="11703" width="9" style="109"/>
    <col min="11704" max="11713" width="8" style="109" bestFit="1" customWidth="1"/>
    <col min="11714" max="11714" width="8.42578125" style="109" bestFit="1" customWidth="1"/>
    <col min="11715" max="11959" width="9" style="109"/>
    <col min="11960" max="11969" width="8" style="109" bestFit="1" customWidth="1"/>
    <col min="11970" max="11970" width="8.42578125" style="109" bestFit="1" customWidth="1"/>
    <col min="11971" max="12215" width="9" style="109"/>
    <col min="12216" max="12225" width="8" style="109" bestFit="1" customWidth="1"/>
    <col min="12226" max="12226" width="8.42578125" style="109" bestFit="1" customWidth="1"/>
    <col min="12227" max="12471" width="9" style="109"/>
    <col min="12472" max="12481" width="8" style="109" bestFit="1" customWidth="1"/>
    <col min="12482" max="12482" width="8.42578125" style="109" bestFit="1" customWidth="1"/>
    <col min="12483" max="12727" width="9" style="109"/>
    <col min="12728" max="12737" width="8" style="109" bestFit="1" customWidth="1"/>
    <col min="12738" max="12738" width="8.42578125" style="109" bestFit="1" customWidth="1"/>
    <col min="12739" max="12983" width="9" style="109"/>
    <col min="12984" max="12993" width="8" style="109" bestFit="1" customWidth="1"/>
    <col min="12994" max="12994" width="8.42578125" style="109" bestFit="1" customWidth="1"/>
    <col min="12995" max="13239" width="9" style="109"/>
    <col min="13240" max="13249" width="8" style="109" bestFit="1" customWidth="1"/>
    <col min="13250" max="13250" width="8.42578125" style="109" bestFit="1" customWidth="1"/>
    <col min="13251" max="13495" width="9" style="109"/>
    <col min="13496" max="13505" width="8" style="109" bestFit="1" customWidth="1"/>
    <col min="13506" max="13506" width="8.42578125" style="109" bestFit="1" customWidth="1"/>
    <col min="13507" max="13751" width="9" style="109"/>
    <col min="13752" max="13761" width="8" style="109" bestFit="1" customWidth="1"/>
    <col min="13762" max="13762" width="8.42578125" style="109" bestFit="1" customWidth="1"/>
    <col min="13763" max="14007" width="9" style="109"/>
    <col min="14008" max="14017" width="8" style="109" bestFit="1" customWidth="1"/>
    <col min="14018" max="14018" width="8.42578125" style="109" bestFit="1" customWidth="1"/>
    <col min="14019" max="14263" width="9" style="109"/>
    <col min="14264" max="14273" width="8" style="109" bestFit="1" customWidth="1"/>
    <col min="14274" max="14274" width="8.42578125" style="109" bestFit="1" customWidth="1"/>
    <col min="14275" max="14519" width="9" style="109"/>
    <col min="14520" max="14529" width="8" style="109" bestFit="1" customWidth="1"/>
    <col min="14530" max="14530" width="8.42578125" style="109" bestFit="1" customWidth="1"/>
    <col min="14531" max="14775" width="9" style="109"/>
    <col min="14776" max="14785" width="8" style="109" bestFit="1" customWidth="1"/>
    <col min="14786" max="14786" width="8.42578125" style="109" bestFit="1" customWidth="1"/>
    <col min="14787" max="15031" width="9" style="109"/>
    <col min="15032" max="15041" width="8" style="109" bestFit="1" customWidth="1"/>
    <col min="15042" max="15042" width="8.42578125" style="109" bestFit="1" customWidth="1"/>
    <col min="15043" max="15287" width="9" style="109"/>
    <col min="15288" max="15297" width="8" style="109" bestFit="1" customWidth="1"/>
    <col min="15298" max="15298" width="8.42578125" style="109" bestFit="1" customWidth="1"/>
    <col min="15299" max="15543" width="9" style="109"/>
    <col min="15544" max="15553" width="8" style="109" bestFit="1" customWidth="1"/>
    <col min="15554" max="15554" width="8.42578125" style="109" bestFit="1" customWidth="1"/>
    <col min="15555" max="15799" width="9" style="109"/>
    <col min="15800" max="15809" width="8" style="109" bestFit="1" customWidth="1"/>
    <col min="15810" max="15810" width="8.42578125" style="109" bestFit="1" customWidth="1"/>
    <col min="15811" max="16055" width="9" style="109"/>
    <col min="16056" max="16065" width="8" style="109" bestFit="1" customWidth="1"/>
    <col min="16066" max="16066" width="8.42578125" style="109" bestFit="1" customWidth="1"/>
    <col min="16067" max="16384" width="9" style="109"/>
  </cols>
  <sheetData>
    <row r="1" spans="1:15">
      <c r="A1" s="163" t="s">
        <v>787</v>
      </c>
    </row>
    <row r="2" spans="1:15" s="166" customFormat="1" ht="63.75">
      <c r="A2" s="164"/>
      <c r="B2" s="165" t="s">
        <v>313</v>
      </c>
      <c r="C2" s="165" t="s">
        <v>382</v>
      </c>
      <c r="D2" s="165" t="s">
        <v>374</v>
      </c>
      <c r="E2" s="165" t="s">
        <v>373</v>
      </c>
      <c r="F2" s="165" t="s">
        <v>383</v>
      </c>
      <c r="G2" s="165" t="s">
        <v>384</v>
      </c>
      <c r="H2" s="165" t="s">
        <v>385</v>
      </c>
      <c r="I2" s="165" t="s">
        <v>376</v>
      </c>
      <c r="J2" s="165" t="s">
        <v>386</v>
      </c>
      <c r="K2" s="165" t="s">
        <v>375</v>
      </c>
      <c r="L2" s="165" t="s">
        <v>387</v>
      </c>
    </row>
    <row r="3" spans="1:15" s="168" customFormat="1">
      <c r="A3" s="167"/>
      <c r="B3" s="165" t="s">
        <v>611</v>
      </c>
      <c r="C3" s="165" t="s">
        <v>59</v>
      </c>
      <c r="D3" s="165" t="s">
        <v>612</v>
      </c>
      <c r="E3" s="165" t="s">
        <v>60</v>
      </c>
      <c r="F3" s="165" t="s">
        <v>555</v>
      </c>
      <c r="G3" s="165" t="s">
        <v>168</v>
      </c>
      <c r="H3" s="165" t="s">
        <v>61</v>
      </c>
      <c r="I3" s="165" t="s">
        <v>62</v>
      </c>
      <c r="J3" s="165" t="s">
        <v>63</v>
      </c>
      <c r="K3" s="165" t="s">
        <v>233</v>
      </c>
      <c r="L3" s="165" t="s">
        <v>64</v>
      </c>
    </row>
    <row r="4" spans="1:15">
      <c r="A4" s="169"/>
      <c r="B4" s="371" t="s">
        <v>338</v>
      </c>
      <c r="C4" s="371"/>
      <c r="D4" s="371"/>
      <c r="E4" s="371"/>
      <c r="F4" s="371"/>
      <c r="G4" s="371"/>
      <c r="H4" s="371"/>
      <c r="I4" s="371"/>
      <c r="J4" s="371"/>
      <c r="K4" s="371"/>
      <c r="L4" s="371"/>
    </row>
    <row r="5" spans="1:15" s="172" customFormat="1">
      <c r="A5" s="170" t="s">
        <v>0</v>
      </c>
      <c r="B5" s="171">
        <v>557.79999999999995</v>
      </c>
      <c r="C5" s="171">
        <v>75.099999999999994</v>
      </c>
      <c r="D5" s="171">
        <v>110.9</v>
      </c>
      <c r="E5" s="171">
        <v>25.3</v>
      </c>
      <c r="F5" s="171">
        <v>130.19999999999999</v>
      </c>
      <c r="G5" s="171">
        <v>8.5</v>
      </c>
      <c r="H5" s="171">
        <v>39.799999999999997</v>
      </c>
      <c r="I5" s="171">
        <v>7.6</v>
      </c>
      <c r="J5" s="171">
        <v>5.8</v>
      </c>
      <c r="K5" s="171">
        <v>124.9</v>
      </c>
      <c r="L5" s="171">
        <v>29.7</v>
      </c>
      <c r="O5" s="301"/>
    </row>
    <row r="6" spans="1:15" s="172" customFormat="1">
      <c r="A6" s="173" t="s">
        <v>1</v>
      </c>
      <c r="B6" s="174">
        <v>714</v>
      </c>
      <c r="C6" s="174">
        <v>96.6</v>
      </c>
      <c r="D6" s="174">
        <v>141.5</v>
      </c>
      <c r="E6" s="174">
        <v>30.2</v>
      </c>
      <c r="F6" s="174">
        <v>175.8</v>
      </c>
      <c r="G6" s="174">
        <v>13.1</v>
      </c>
      <c r="H6" s="174">
        <v>49.5</v>
      </c>
      <c r="I6" s="174">
        <v>8.6999999999999993</v>
      </c>
      <c r="J6" s="174">
        <v>6.9</v>
      </c>
      <c r="K6" s="174">
        <v>160.1</v>
      </c>
      <c r="L6" s="174">
        <v>31.5</v>
      </c>
      <c r="O6" s="301"/>
    </row>
    <row r="7" spans="1:15" s="172" customFormat="1">
      <c r="A7" s="173" t="s">
        <v>2</v>
      </c>
      <c r="B7" s="174">
        <v>847.6</v>
      </c>
      <c r="C7" s="174">
        <v>110.4</v>
      </c>
      <c r="D7" s="174">
        <v>179.7</v>
      </c>
      <c r="E7" s="174">
        <v>38.4</v>
      </c>
      <c r="F7" s="174">
        <v>181.5</v>
      </c>
      <c r="G7" s="174">
        <v>15.2</v>
      </c>
      <c r="H7" s="174">
        <v>47.2</v>
      </c>
      <c r="I7" s="174">
        <v>11.3</v>
      </c>
      <c r="J7" s="174">
        <v>7.9</v>
      </c>
      <c r="K7" s="174">
        <v>206.4</v>
      </c>
      <c r="L7" s="174">
        <v>49.5</v>
      </c>
      <c r="O7" s="301"/>
    </row>
    <row r="8" spans="1:15" s="172" customFormat="1">
      <c r="A8" s="173" t="s">
        <v>3</v>
      </c>
      <c r="B8" s="174">
        <v>1025.4000000000001</v>
      </c>
      <c r="C8" s="174">
        <v>139.9</v>
      </c>
      <c r="D8" s="174">
        <v>193</v>
      </c>
      <c r="E8" s="174">
        <v>40.299999999999997</v>
      </c>
      <c r="F8" s="174">
        <v>295.2</v>
      </c>
      <c r="G8" s="174">
        <v>18.399999999999999</v>
      </c>
      <c r="H8" s="174">
        <v>50.8</v>
      </c>
      <c r="I8" s="174">
        <v>12.4</v>
      </c>
      <c r="J8" s="174">
        <v>8.6999999999999993</v>
      </c>
      <c r="K8" s="174">
        <v>213.1</v>
      </c>
      <c r="L8" s="174">
        <v>53.5</v>
      </c>
      <c r="O8" s="301"/>
    </row>
    <row r="9" spans="1:15" s="172" customFormat="1">
      <c r="A9" s="173" t="s">
        <v>4</v>
      </c>
      <c r="B9" s="174">
        <v>1512.9</v>
      </c>
      <c r="C9" s="174">
        <v>217.1</v>
      </c>
      <c r="D9" s="174">
        <v>348.9</v>
      </c>
      <c r="E9" s="174">
        <v>61.4</v>
      </c>
      <c r="F9" s="174">
        <v>372.1</v>
      </c>
      <c r="G9" s="174">
        <v>22.7</v>
      </c>
      <c r="H9" s="174">
        <v>79.400000000000006</v>
      </c>
      <c r="I9" s="174">
        <v>21.6</v>
      </c>
      <c r="J9" s="174">
        <v>14</v>
      </c>
      <c r="K9" s="174">
        <v>297.7</v>
      </c>
      <c r="L9" s="174">
        <v>78</v>
      </c>
      <c r="O9" s="301"/>
    </row>
    <row r="10" spans="1:15" s="172" customFormat="1">
      <c r="A10" s="173" t="s">
        <v>5</v>
      </c>
      <c r="B10" s="174">
        <v>2413.1</v>
      </c>
      <c r="C10" s="174">
        <v>329.4</v>
      </c>
      <c r="D10" s="174">
        <v>487.7</v>
      </c>
      <c r="E10" s="174">
        <v>85.8</v>
      </c>
      <c r="F10" s="174">
        <v>741.2</v>
      </c>
      <c r="G10" s="174">
        <v>31.5</v>
      </c>
      <c r="H10" s="174">
        <v>126.2</v>
      </c>
      <c r="I10" s="174">
        <v>28</v>
      </c>
      <c r="J10" s="174">
        <v>19.899999999999999</v>
      </c>
      <c r="K10" s="174">
        <v>461.2</v>
      </c>
      <c r="L10" s="174">
        <v>102.4</v>
      </c>
      <c r="O10" s="301"/>
    </row>
    <row r="11" spans="1:15" s="172" customFormat="1">
      <c r="A11" s="173" t="s">
        <v>6</v>
      </c>
      <c r="B11" s="174">
        <v>3099.6</v>
      </c>
      <c r="C11" s="174">
        <v>435.5</v>
      </c>
      <c r="D11" s="174">
        <v>710.4</v>
      </c>
      <c r="E11" s="174">
        <v>126.5</v>
      </c>
      <c r="F11" s="174">
        <v>816</v>
      </c>
      <c r="G11" s="174">
        <v>32.5</v>
      </c>
      <c r="H11" s="174">
        <v>145.6</v>
      </c>
      <c r="I11" s="174">
        <v>42.1</v>
      </c>
      <c r="J11" s="174">
        <v>26.9</v>
      </c>
      <c r="K11" s="174">
        <v>639.79999999999995</v>
      </c>
      <c r="L11" s="174">
        <v>124.3</v>
      </c>
      <c r="O11" s="301"/>
    </row>
    <row r="12" spans="1:15" s="172" customFormat="1">
      <c r="A12" s="173" t="s">
        <v>7</v>
      </c>
      <c r="B12" s="174">
        <v>4084.4</v>
      </c>
      <c r="C12" s="174">
        <v>499.1</v>
      </c>
      <c r="D12" s="174">
        <v>915.1</v>
      </c>
      <c r="E12" s="174">
        <v>176.8</v>
      </c>
      <c r="F12" s="174">
        <v>1173.7</v>
      </c>
      <c r="G12" s="174">
        <v>41.6</v>
      </c>
      <c r="H12" s="174">
        <v>181.8</v>
      </c>
      <c r="I12" s="174">
        <v>66.599999999999994</v>
      </c>
      <c r="J12" s="174">
        <v>39.9</v>
      </c>
      <c r="K12" s="174">
        <v>814.2</v>
      </c>
      <c r="L12" s="174">
        <v>175.6</v>
      </c>
      <c r="O12" s="301"/>
    </row>
    <row r="13" spans="1:15" s="172" customFormat="1">
      <c r="A13" s="173" t="s">
        <v>8</v>
      </c>
      <c r="B13" s="174">
        <v>5136.7</v>
      </c>
      <c r="C13" s="174">
        <v>660</v>
      </c>
      <c r="D13" s="174">
        <v>1366.5</v>
      </c>
      <c r="E13" s="174">
        <v>230.2</v>
      </c>
      <c r="F13" s="174">
        <v>1123.2</v>
      </c>
      <c r="G13" s="174">
        <v>63.3</v>
      </c>
      <c r="H13" s="174">
        <v>316</v>
      </c>
      <c r="I13" s="174">
        <v>108.6</v>
      </c>
      <c r="J13" s="174">
        <v>66.400000000000006</v>
      </c>
      <c r="K13" s="174">
        <v>974.9</v>
      </c>
      <c r="L13" s="174">
        <v>227.5</v>
      </c>
      <c r="O13" s="301"/>
    </row>
    <row r="14" spans="1:15" s="172" customFormat="1">
      <c r="A14" s="173" t="s">
        <v>9</v>
      </c>
      <c r="B14" s="174">
        <v>6846.1</v>
      </c>
      <c r="C14" s="174">
        <v>952.7</v>
      </c>
      <c r="D14" s="174">
        <v>1587.7</v>
      </c>
      <c r="E14" s="174">
        <v>305.8</v>
      </c>
      <c r="F14" s="174">
        <v>1460</v>
      </c>
      <c r="G14" s="174">
        <v>81.7</v>
      </c>
      <c r="H14" s="174">
        <v>483.6</v>
      </c>
      <c r="I14" s="174">
        <v>175</v>
      </c>
      <c r="J14" s="174">
        <v>79.900000000000006</v>
      </c>
      <c r="K14" s="174">
        <v>1297.3</v>
      </c>
      <c r="L14" s="174">
        <v>422.4</v>
      </c>
      <c r="O14" s="301"/>
    </row>
    <row r="15" spans="1:15">
      <c r="A15" s="173" t="s">
        <v>10</v>
      </c>
      <c r="B15" s="175">
        <v>9081.5</v>
      </c>
      <c r="C15" s="175">
        <v>1205</v>
      </c>
      <c r="D15" s="175">
        <v>2218</v>
      </c>
      <c r="E15" s="175">
        <v>419.4</v>
      </c>
      <c r="F15" s="175">
        <v>1515.7</v>
      </c>
      <c r="G15" s="175">
        <v>147.19999999999999</v>
      </c>
      <c r="H15" s="175">
        <v>688.8</v>
      </c>
      <c r="I15" s="175">
        <v>332.8</v>
      </c>
      <c r="J15" s="175">
        <v>94.4</v>
      </c>
      <c r="K15" s="175">
        <v>1795.7</v>
      </c>
      <c r="L15" s="175">
        <v>664.6</v>
      </c>
      <c r="O15" s="301"/>
    </row>
    <row r="16" spans="1:15">
      <c r="A16" s="173" t="s">
        <v>11</v>
      </c>
      <c r="B16" s="175">
        <v>12638.6</v>
      </c>
      <c r="C16" s="175">
        <v>1540.3</v>
      </c>
      <c r="D16" s="175">
        <v>2630.8</v>
      </c>
      <c r="E16" s="175">
        <v>552.4</v>
      </c>
      <c r="F16" s="175">
        <v>3284.8</v>
      </c>
      <c r="G16" s="175">
        <v>172.2</v>
      </c>
      <c r="H16" s="175">
        <v>596.6</v>
      </c>
      <c r="I16" s="175">
        <v>434.1</v>
      </c>
      <c r="J16" s="175">
        <v>106.8</v>
      </c>
      <c r="K16" s="175">
        <v>2482.1999999999998</v>
      </c>
      <c r="L16" s="175">
        <v>838.5</v>
      </c>
      <c r="O16" s="301"/>
    </row>
    <row r="17" spans="1:15">
      <c r="A17" s="173" t="s">
        <v>12</v>
      </c>
      <c r="B17" s="175">
        <v>13559.8</v>
      </c>
      <c r="C17" s="175">
        <v>1772.8</v>
      </c>
      <c r="D17" s="175">
        <v>2903.5</v>
      </c>
      <c r="E17" s="175">
        <v>658.3</v>
      </c>
      <c r="F17" s="175">
        <v>2682.9</v>
      </c>
      <c r="G17" s="175">
        <v>191</v>
      </c>
      <c r="H17" s="175">
        <v>645.20000000000005</v>
      </c>
      <c r="I17" s="175">
        <v>566.20000000000005</v>
      </c>
      <c r="J17" s="175">
        <v>129.6</v>
      </c>
      <c r="K17" s="175">
        <v>2795</v>
      </c>
      <c r="L17" s="175">
        <v>1215.3</v>
      </c>
      <c r="O17" s="301"/>
    </row>
    <row r="18" spans="1:15">
      <c r="A18" s="173" t="s">
        <v>13</v>
      </c>
      <c r="B18" s="175">
        <v>15453.3</v>
      </c>
      <c r="C18" s="175">
        <v>2196</v>
      </c>
      <c r="D18" s="175">
        <v>3035.3</v>
      </c>
      <c r="E18" s="175">
        <v>760.8</v>
      </c>
      <c r="F18" s="175">
        <v>3063.2</v>
      </c>
      <c r="G18" s="175">
        <v>251.3</v>
      </c>
      <c r="H18" s="175">
        <v>762.6</v>
      </c>
      <c r="I18" s="175">
        <v>690.8</v>
      </c>
      <c r="J18" s="175">
        <v>201.2</v>
      </c>
      <c r="K18" s="175">
        <v>3117.6</v>
      </c>
      <c r="L18" s="175">
        <v>1374.6</v>
      </c>
      <c r="O18" s="301"/>
    </row>
    <row r="19" spans="1:15">
      <c r="A19" s="173" t="s">
        <v>14</v>
      </c>
      <c r="B19" s="175">
        <v>16477.2</v>
      </c>
      <c r="C19" s="175">
        <v>2283</v>
      </c>
      <c r="D19" s="175">
        <v>3142.9</v>
      </c>
      <c r="E19" s="175">
        <v>817.5</v>
      </c>
      <c r="F19" s="175">
        <v>3096.9</v>
      </c>
      <c r="G19" s="175">
        <v>313.39999999999998</v>
      </c>
      <c r="H19" s="175">
        <v>803.6</v>
      </c>
      <c r="I19" s="175">
        <v>833.5</v>
      </c>
      <c r="J19" s="175">
        <v>222.1</v>
      </c>
      <c r="K19" s="175">
        <v>3438</v>
      </c>
      <c r="L19" s="175">
        <v>1526.3</v>
      </c>
      <c r="O19" s="301"/>
    </row>
    <row r="20" spans="1:15">
      <c r="A20" s="173" t="s">
        <v>15</v>
      </c>
      <c r="B20" s="175">
        <v>18782.599999999999</v>
      </c>
      <c r="C20" s="175">
        <v>2784.2</v>
      </c>
      <c r="D20" s="175">
        <v>3617</v>
      </c>
      <c r="E20" s="175">
        <v>906.7</v>
      </c>
      <c r="F20" s="175">
        <v>3550.3</v>
      </c>
      <c r="G20" s="175">
        <v>349.4</v>
      </c>
      <c r="H20" s="175">
        <v>864.7</v>
      </c>
      <c r="I20" s="175">
        <v>954.8</v>
      </c>
      <c r="J20" s="175">
        <v>320.5</v>
      </c>
      <c r="K20" s="175">
        <v>3801.5</v>
      </c>
      <c r="L20" s="175">
        <v>1633.5</v>
      </c>
      <c r="O20" s="301"/>
    </row>
    <row r="21" spans="1:15">
      <c r="A21" s="173" t="s">
        <v>16</v>
      </c>
      <c r="B21" s="175">
        <v>20831.599999999999</v>
      </c>
      <c r="C21" s="175">
        <v>3376.3</v>
      </c>
      <c r="D21" s="175">
        <v>4095.1</v>
      </c>
      <c r="E21" s="175">
        <v>1014.4</v>
      </c>
      <c r="F21" s="175">
        <v>3476.9</v>
      </c>
      <c r="G21" s="175">
        <v>515.1</v>
      </c>
      <c r="H21" s="175">
        <v>970.3</v>
      </c>
      <c r="I21" s="175">
        <v>987.3</v>
      </c>
      <c r="J21" s="175">
        <v>381.9</v>
      </c>
      <c r="K21" s="175">
        <v>4144.2</v>
      </c>
      <c r="L21" s="175">
        <v>1869.9</v>
      </c>
      <c r="O21" s="301"/>
    </row>
    <row r="22" spans="1:15">
      <c r="A22" s="173" t="s">
        <v>17</v>
      </c>
      <c r="B22" s="175">
        <v>23344.2</v>
      </c>
      <c r="C22" s="175">
        <v>3854.8</v>
      </c>
      <c r="D22" s="175">
        <v>4332.5</v>
      </c>
      <c r="E22" s="175">
        <v>1152.5</v>
      </c>
      <c r="F22" s="175">
        <v>4034.5</v>
      </c>
      <c r="G22" s="175">
        <v>597.70000000000005</v>
      </c>
      <c r="H22" s="175">
        <v>994.1</v>
      </c>
      <c r="I22" s="175">
        <v>1113.2</v>
      </c>
      <c r="J22" s="175">
        <v>397.1</v>
      </c>
      <c r="K22" s="175">
        <v>4592.6000000000004</v>
      </c>
      <c r="L22" s="175">
        <v>2275.1999999999998</v>
      </c>
      <c r="O22" s="301"/>
    </row>
    <row r="23" spans="1:15">
      <c r="A23" s="173" t="s">
        <v>18</v>
      </c>
      <c r="B23" s="175">
        <v>28259.5</v>
      </c>
      <c r="C23" s="175">
        <v>4340.1000000000004</v>
      </c>
      <c r="D23" s="175">
        <v>4813.5</v>
      </c>
      <c r="E23" s="175">
        <v>1377.7</v>
      </c>
      <c r="F23" s="175">
        <v>5244</v>
      </c>
      <c r="G23" s="175">
        <v>781.2</v>
      </c>
      <c r="H23" s="175">
        <v>1414.8</v>
      </c>
      <c r="I23" s="175">
        <v>1556.8</v>
      </c>
      <c r="J23" s="175">
        <v>498</v>
      </c>
      <c r="K23" s="175">
        <v>5302.5</v>
      </c>
      <c r="L23" s="175">
        <v>2930.9</v>
      </c>
      <c r="O23" s="301"/>
    </row>
    <row r="24" spans="1:15">
      <c r="A24" s="173" t="s">
        <v>19</v>
      </c>
      <c r="B24" s="175">
        <v>34007.9</v>
      </c>
      <c r="C24" s="175">
        <v>5129.3</v>
      </c>
      <c r="D24" s="175">
        <v>5789.2</v>
      </c>
      <c r="E24" s="175">
        <v>1675.8</v>
      </c>
      <c r="F24" s="175">
        <v>6497.9</v>
      </c>
      <c r="G24" s="175">
        <v>896.9</v>
      </c>
      <c r="H24" s="175">
        <v>1460.6</v>
      </c>
      <c r="I24" s="175">
        <v>2092.1999999999998</v>
      </c>
      <c r="J24" s="175">
        <v>448.4</v>
      </c>
      <c r="K24" s="175">
        <v>6468.2</v>
      </c>
      <c r="L24" s="175">
        <v>3549.3</v>
      </c>
      <c r="O24" s="301"/>
    </row>
    <row r="25" spans="1:15">
      <c r="A25" s="173" t="s">
        <v>20</v>
      </c>
      <c r="B25" s="175">
        <v>42316.1</v>
      </c>
      <c r="C25" s="175">
        <v>6340.2</v>
      </c>
      <c r="D25" s="175">
        <v>6120</v>
      </c>
      <c r="E25" s="175">
        <v>2062.8000000000002</v>
      </c>
      <c r="F25" s="175">
        <v>8855.2000000000007</v>
      </c>
      <c r="G25" s="175">
        <v>1254.8</v>
      </c>
      <c r="H25" s="175">
        <v>1651.7</v>
      </c>
      <c r="I25" s="175">
        <v>2972.6</v>
      </c>
      <c r="J25" s="175">
        <v>706.8</v>
      </c>
      <c r="K25" s="175">
        <v>7854</v>
      </c>
      <c r="L25" s="175">
        <v>4497.8999999999996</v>
      </c>
      <c r="O25" s="301"/>
    </row>
    <row r="26" spans="1:15">
      <c r="A26" s="173" t="s">
        <v>21</v>
      </c>
      <c r="B26" s="175">
        <v>53210.2</v>
      </c>
      <c r="C26" s="175">
        <v>7941.1</v>
      </c>
      <c r="D26" s="175">
        <v>7284.6</v>
      </c>
      <c r="E26" s="175">
        <v>2732.1</v>
      </c>
      <c r="F26" s="175">
        <v>11091</v>
      </c>
      <c r="G26" s="175">
        <v>1568.6</v>
      </c>
      <c r="H26" s="175">
        <v>2516.6999999999998</v>
      </c>
      <c r="I26" s="175">
        <v>3290.2</v>
      </c>
      <c r="J26" s="175">
        <v>846.8</v>
      </c>
      <c r="K26" s="175">
        <v>9654.7999999999993</v>
      </c>
      <c r="L26" s="175">
        <v>6284.2</v>
      </c>
      <c r="O26" s="301"/>
    </row>
    <row r="27" spans="1:15">
      <c r="A27" s="173" t="s">
        <v>22</v>
      </c>
      <c r="B27" s="175">
        <v>63234.8</v>
      </c>
      <c r="C27" s="175">
        <v>9697.1</v>
      </c>
      <c r="D27" s="175">
        <v>8065</v>
      </c>
      <c r="E27" s="175">
        <v>3391.9</v>
      </c>
      <c r="F27" s="175">
        <v>13404</v>
      </c>
      <c r="G27" s="175">
        <v>1903.2</v>
      </c>
      <c r="H27" s="175">
        <v>3338</v>
      </c>
      <c r="I27" s="175">
        <v>3771.1</v>
      </c>
      <c r="J27" s="175">
        <v>1032.7</v>
      </c>
      <c r="K27" s="175">
        <v>11143.6</v>
      </c>
      <c r="L27" s="175">
        <v>7488.3</v>
      </c>
      <c r="O27" s="301"/>
    </row>
    <row r="28" spans="1:15">
      <c r="A28" s="173" t="s">
        <v>23</v>
      </c>
      <c r="B28" s="175">
        <v>70770.399999999994</v>
      </c>
      <c r="C28" s="175">
        <v>10910.4</v>
      </c>
      <c r="D28" s="175">
        <v>8315.1</v>
      </c>
      <c r="E28" s="175">
        <v>3712.7</v>
      </c>
      <c r="F28" s="175">
        <v>15294.1</v>
      </c>
      <c r="G28" s="175">
        <v>2276.1999999999998</v>
      </c>
      <c r="H28" s="175">
        <v>3802.3</v>
      </c>
      <c r="I28" s="175">
        <v>4293.8999999999996</v>
      </c>
      <c r="J28" s="175">
        <v>1137</v>
      </c>
      <c r="K28" s="175">
        <v>12412.5</v>
      </c>
      <c r="L28" s="175">
        <v>8616.1</v>
      </c>
      <c r="O28" s="301"/>
    </row>
    <row r="29" spans="1:15">
      <c r="A29" s="173" t="s">
        <v>24</v>
      </c>
      <c r="B29" s="175">
        <v>79022.600000000006</v>
      </c>
      <c r="C29" s="175">
        <v>11854.7</v>
      </c>
      <c r="D29" s="175">
        <v>9895.6</v>
      </c>
      <c r="E29" s="175">
        <v>4211.3</v>
      </c>
      <c r="F29" s="175">
        <v>16368.5</v>
      </c>
      <c r="G29" s="175">
        <v>2455.1</v>
      </c>
      <c r="H29" s="175">
        <v>3836.5</v>
      </c>
      <c r="I29" s="175">
        <v>4820.7</v>
      </c>
      <c r="J29" s="175">
        <v>1312.1</v>
      </c>
      <c r="K29" s="175">
        <v>14345.2</v>
      </c>
      <c r="L29" s="175">
        <v>9923</v>
      </c>
      <c r="O29" s="301"/>
    </row>
    <row r="30" spans="1:15">
      <c r="A30" s="173" t="s">
        <v>25</v>
      </c>
      <c r="B30" s="175">
        <v>94235.3</v>
      </c>
      <c r="C30" s="175">
        <v>14332.2</v>
      </c>
      <c r="D30" s="175">
        <v>10441.6</v>
      </c>
      <c r="E30" s="175">
        <v>4881.8</v>
      </c>
      <c r="F30" s="175">
        <v>22483</v>
      </c>
      <c r="G30" s="175">
        <v>2877.8</v>
      </c>
      <c r="H30" s="175">
        <v>4299.8</v>
      </c>
      <c r="I30" s="175">
        <v>5949.4</v>
      </c>
      <c r="J30" s="175">
        <v>1423.3</v>
      </c>
      <c r="K30" s="175">
        <v>16777.2</v>
      </c>
      <c r="L30" s="175">
        <v>10769.2</v>
      </c>
      <c r="O30" s="301"/>
    </row>
    <row r="31" spans="1:15">
      <c r="A31" s="173" t="s">
        <v>26</v>
      </c>
      <c r="B31" s="175">
        <v>108234.3</v>
      </c>
      <c r="C31" s="175">
        <v>15148.3</v>
      </c>
      <c r="D31" s="175">
        <v>12501.4</v>
      </c>
      <c r="E31" s="175">
        <v>5543.2</v>
      </c>
      <c r="F31" s="175">
        <v>25341.200000000001</v>
      </c>
      <c r="G31" s="175">
        <v>3167.1</v>
      </c>
      <c r="H31" s="175">
        <v>5795.4</v>
      </c>
      <c r="I31" s="175">
        <v>7335.3</v>
      </c>
      <c r="J31" s="175">
        <v>1737.2</v>
      </c>
      <c r="K31" s="175">
        <v>19540.5</v>
      </c>
      <c r="L31" s="175">
        <v>12124.6</v>
      </c>
      <c r="O31" s="301"/>
    </row>
    <row r="32" spans="1:15">
      <c r="A32" s="173" t="s">
        <v>27</v>
      </c>
      <c r="B32" s="175">
        <v>123372.7</v>
      </c>
      <c r="C32" s="175">
        <v>16779.900000000001</v>
      </c>
      <c r="D32" s="175">
        <v>13827</v>
      </c>
      <c r="E32" s="175">
        <v>5946.4</v>
      </c>
      <c r="F32" s="175">
        <v>30175</v>
      </c>
      <c r="G32" s="175">
        <v>3461.8</v>
      </c>
      <c r="H32" s="175">
        <v>6894.4</v>
      </c>
      <c r="I32" s="175">
        <v>8287.7000000000007</v>
      </c>
      <c r="J32" s="175">
        <v>2196.6999999999998</v>
      </c>
      <c r="K32" s="175">
        <v>21934.400000000001</v>
      </c>
      <c r="L32" s="175">
        <v>13869.3</v>
      </c>
      <c r="O32" s="301"/>
    </row>
    <row r="33" spans="1:15">
      <c r="A33" s="173" t="s">
        <v>28</v>
      </c>
      <c r="B33" s="175">
        <v>138282.5</v>
      </c>
      <c r="C33" s="175">
        <v>19856.5</v>
      </c>
      <c r="D33" s="175">
        <v>13727.6</v>
      </c>
      <c r="E33" s="175">
        <v>6162.5</v>
      </c>
      <c r="F33" s="175">
        <v>33408.9</v>
      </c>
      <c r="G33" s="175">
        <v>3522.4</v>
      </c>
      <c r="H33" s="175">
        <v>8130.5</v>
      </c>
      <c r="I33" s="175">
        <v>9477.4</v>
      </c>
      <c r="J33" s="175">
        <v>2467.5</v>
      </c>
      <c r="K33" s="175">
        <v>23585.7</v>
      </c>
      <c r="L33" s="175">
        <v>17943.3</v>
      </c>
      <c r="O33" s="301"/>
    </row>
    <row r="34" spans="1:15">
      <c r="A34" s="173" t="s">
        <v>29</v>
      </c>
      <c r="B34" s="175">
        <v>148116.20000000001</v>
      </c>
      <c r="C34" s="175">
        <v>21693.5</v>
      </c>
      <c r="D34" s="175">
        <v>13955</v>
      </c>
      <c r="E34" s="175">
        <v>6157.7</v>
      </c>
      <c r="F34" s="175">
        <v>33110.199999999997</v>
      </c>
      <c r="G34" s="175">
        <v>3856.7</v>
      </c>
      <c r="H34" s="175">
        <v>7030</v>
      </c>
      <c r="I34" s="175">
        <v>10979.2</v>
      </c>
      <c r="J34" s="175">
        <v>2976.7</v>
      </c>
      <c r="K34" s="175">
        <v>25089.8</v>
      </c>
      <c r="L34" s="175">
        <v>23267.599999999999</v>
      </c>
      <c r="O34" s="301"/>
    </row>
    <row r="35" spans="1:15">
      <c r="A35" s="173" t="s">
        <v>30</v>
      </c>
      <c r="B35" s="175">
        <v>156968.6</v>
      </c>
      <c r="C35" s="175">
        <v>26553.7</v>
      </c>
      <c r="D35" s="175">
        <v>15334.6</v>
      </c>
      <c r="E35" s="175">
        <v>7517.7</v>
      </c>
      <c r="F35" s="175">
        <v>35157.800000000003</v>
      </c>
      <c r="G35" s="175">
        <v>4482.7</v>
      </c>
      <c r="H35" s="175">
        <v>7160</v>
      </c>
      <c r="I35" s="175">
        <v>13055</v>
      </c>
      <c r="J35" s="175">
        <v>3413.9</v>
      </c>
      <c r="K35" s="175">
        <v>25584.2</v>
      </c>
      <c r="L35" s="175">
        <v>18709.2</v>
      </c>
      <c r="O35" s="301"/>
    </row>
    <row r="36" spans="1:15">
      <c r="A36" s="173" t="s">
        <v>31</v>
      </c>
      <c r="B36" s="175">
        <v>181738.5</v>
      </c>
      <c r="C36" s="175">
        <v>31227.7</v>
      </c>
      <c r="D36" s="175">
        <v>16410.2</v>
      </c>
      <c r="E36" s="175">
        <v>7773</v>
      </c>
      <c r="F36" s="175">
        <v>42249.3</v>
      </c>
      <c r="G36" s="175">
        <v>4597.3</v>
      </c>
      <c r="H36" s="175">
        <v>6401.8</v>
      </c>
      <c r="I36" s="175">
        <v>17551.099999999999</v>
      </c>
      <c r="J36" s="175">
        <v>3380</v>
      </c>
      <c r="K36" s="175">
        <v>31068.3</v>
      </c>
      <c r="L36" s="175">
        <v>21079.7</v>
      </c>
      <c r="O36" s="301"/>
    </row>
    <row r="37" spans="1:15">
      <c r="A37" s="173" t="s">
        <v>32</v>
      </c>
      <c r="B37" s="175">
        <v>198646.9</v>
      </c>
      <c r="C37" s="175">
        <v>33708.699999999997</v>
      </c>
      <c r="D37" s="175">
        <v>16682</v>
      </c>
      <c r="E37" s="175">
        <v>8821.1</v>
      </c>
      <c r="F37" s="175">
        <v>48610.6</v>
      </c>
      <c r="G37" s="175">
        <v>5905.6</v>
      </c>
      <c r="H37" s="175">
        <v>6640.6</v>
      </c>
      <c r="I37" s="175">
        <v>18418.2</v>
      </c>
      <c r="J37" s="175">
        <v>3949.8</v>
      </c>
      <c r="K37" s="175">
        <v>33113.699999999997</v>
      </c>
      <c r="L37" s="175">
        <v>22796.5</v>
      </c>
      <c r="O37" s="301"/>
    </row>
    <row r="38" spans="1:15">
      <c r="A38" s="173" t="s">
        <v>33</v>
      </c>
      <c r="B38" s="175">
        <v>264116.5</v>
      </c>
      <c r="C38" s="175">
        <v>41426</v>
      </c>
      <c r="D38" s="175">
        <v>18701.3</v>
      </c>
      <c r="E38" s="175">
        <v>8819.2000000000007</v>
      </c>
      <c r="F38" s="175">
        <v>88614.6</v>
      </c>
      <c r="G38" s="175">
        <v>6338.2</v>
      </c>
      <c r="H38" s="175">
        <v>9157</v>
      </c>
      <c r="I38" s="175">
        <v>20201.599999999999</v>
      </c>
      <c r="J38" s="175">
        <v>5740.7</v>
      </c>
      <c r="K38" s="175">
        <v>37808.400000000001</v>
      </c>
      <c r="L38" s="175">
        <v>27309.5</v>
      </c>
      <c r="O38" s="301"/>
    </row>
    <row r="39" spans="1:15">
      <c r="A39" s="173" t="s">
        <v>34</v>
      </c>
      <c r="B39" s="175">
        <v>259550.5</v>
      </c>
      <c r="C39" s="175">
        <v>45869</v>
      </c>
      <c r="D39" s="175">
        <v>20338.400000000001</v>
      </c>
      <c r="E39" s="175">
        <v>9870.6</v>
      </c>
      <c r="F39" s="175">
        <v>65378.1</v>
      </c>
      <c r="G39" s="175">
        <v>6710.9</v>
      </c>
      <c r="H39" s="175">
        <v>10804.6</v>
      </c>
      <c r="I39" s="175">
        <v>22041.200000000001</v>
      </c>
      <c r="J39" s="175">
        <v>5669.3</v>
      </c>
      <c r="K39" s="175">
        <v>42574.9</v>
      </c>
      <c r="L39" s="175">
        <v>30293.7</v>
      </c>
      <c r="O39" s="301"/>
    </row>
    <row r="40" spans="1:15">
      <c r="A40" s="173" t="s">
        <v>35</v>
      </c>
      <c r="B40" s="175">
        <v>271192</v>
      </c>
      <c r="C40" s="175">
        <v>46309.9</v>
      </c>
      <c r="D40" s="175">
        <v>21734.400000000001</v>
      </c>
      <c r="E40" s="175">
        <v>10699.2</v>
      </c>
      <c r="F40" s="175">
        <v>66407.7</v>
      </c>
      <c r="G40" s="175">
        <v>7176.5</v>
      </c>
      <c r="H40" s="175">
        <v>9423.7000000000007</v>
      </c>
      <c r="I40" s="175">
        <v>24862</v>
      </c>
      <c r="J40" s="175">
        <v>6233</v>
      </c>
      <c r="K40" s="175">
        <v>44035.1</v>
      </c>
      <c r="L40" s="175">
        <v>34310.400000000001</v>
      </c>
      <c r="O40" s="301"/>
    </row>
    <row r="41" spans="1:15">
      <c r="A41" s="173" t="s">
        <v>36</v>
      </c>
      <c r="B41" s="175">
        <v>290891.90000000002</v>
      </c>
      <c r="C41" s="175">
        <v>48386.8</v>
      </c>
      <c r="D41" s="175">
        <v>23233.9</v>
      </c>
      <c r="E41" s="175">
        <v>11761.4</v>
      </c>
      <c r="F41" s="175">
        <v>70640.899999999994</v>
      </c>
      <c r="G41" s="175">
        <v>8330.2999999999993</v>
      </c>
      <c r="H41" s="175">
        <v>10059.6</v>
      </c>
      <c r="I41" s="175">
        <v>28964.5</v>
      </c>
      <c r="J41" s="175">
        <v>6748.4</v>
      </c>
      <c r="K41" s="175">
        <v>43899</v>
      </c>
      <c r="L41" s="175">
        <v>38867</v>
      </c>
      <c r="O41" s="301"/>
    </row>
    <row r="42" spans="1:15">
      <c r="A42" s="173" t="s">
        <v>37</v>
      </c>
      <c r="B42" s="175">
        <v>309583.5</v>
      </c>
      <c r="C42" s="175">
        <v>54367.7</v>
      </c>
      <c r="D42" s="175">
        <v>24419.8</v>
      </c>
      <c r="E42" s="175">
        <v>12860.7</v>
      </c>
      <c r="F42" s="175">
        <v>62503.1</v>
      </c>
      <c r="G42" s="175">
        <v>9311.2000000000007</v>
      </c>
      <c r="H42" s="175">
        <v>11367.6</v>
      </c>
      <c r="I42" s="175">
        <v>32572.2</v>
      </c>
      <c r="J42" s="175">
        <v>7116.4</v>
      </c>
      <c r="K42" s="175">
        <v>48070.2</v>
      </c>
      <c r="L42" s="175">
        <v>46994.7</v>
      </c>
      <c r="O42" s="301"/>
    </row>
    <row r="43" spans="1:15">
      <c r="A43" s="173" t="s">
        <v>38</v>
      </c>
      <c r="B43" s="175">
        <v>353493.9</v>
      </c>
      <c r="C43" s="175">
        <v>70383.3</v>
      </c>
      <c r="D43" s="175">
        <v>27515.5</v>
      </c>
      <c r="E43" s="175">
        <v>13620.3</v>
      </c>
      <c r="F43" s="175">
        <v>67392.399999999994</v>
      </c>
      <c r="G43" s="175">
        <v>10702.7</v>
      </c>
      <c r="H43" s="175">
        <v>11854.9</v>
      </c>
      <c r="I43" s="175">
        <v>35560.1</v>
      </c>
      <c r="J43" s="175">
        <v>7558.6</v>
      </c>
      <c r="K43" s="175">
        <v>55334.3</v>
      </c>
      <c r="L43" s="175">
        <v>53571.7</v>
      </c>
      <c r="O43" s="301"/>
    </row>
    <row r="44" spans="1:15">
      <c r="A44" s="173" t="s">
        <v>39</v>
      </c>
      <c r="B44" s="175">
        <v>401766.7</v>
      </c>
      <c r="C44" s="175">
        <v>72774.7</v>
      </c>
      <c r="D44" s="175">
        <v>30225.4</v>
      </c>
      <c r="E44" s="175">
        <v>14503.7</v>
      </c>
      <c r="F44" s="175">
        <v>83406.600000000006</v>
      </c>
      <c r="G44" s="175">
        <v>12251.3</v>
      </c>
      <c r="H44" s="175">
        <v>16551.400000000001</v>
      </c>
      <c r="I44" s="175">
        <v>41435.5</v>
      </c>
      <c r="J44" s="175">
        <v>8915.7000000000007</v>
      </c>
      <c r="K44" s="175">
        <v>62181.8</v>
      </c>
      <c r="L44" s="175">
        <v>59520.5</v>
      </c>
      <c r="O44" s="301"/>
    </row>
    <row r="45" spans="1:15">
      <c r="A45" s="173" t="s">
        <v>40</v>
      </c>
      <c r="B45" s="175">
        <v>392264.1</v>
      </c>
      <c r="C45" s="175">
        <v>69010.8</v>
      </c>
      <c r="D45" s="175">
        <v>30327.599999999999</v>
      </c>
      <c r="E45" s="175">
        <v>14650.5</v>
      </c>
      <c r="F45" s="175">
        <v>74103.899999999994</v>
      </c>
      <c r="G45" s="175">
        <v>9971.7000000000007</v>
      </c>
      <c r="H45" s="175">
        <v>13303.6</v>
      </c>
      <c r="I45" s="175">
        <v>46647.3</v>
      </c>
      <c r="J45" s="175">
        <v>8193.9</v>
      </c>
      <c r="K45" s="175">
        <v>61789.5</v>
      </c>
      <c r="L45" s="175">
        <v>64265.3</v>
      </c>
      <c r="O45" s="301"/>
    </row>
    <row r="46" spans="1:15">
      <c r="A46" s="173" t="s">
        <v>41</v>
      </c>
      <c r="B46" s="175">
        <v>431075.5</v>
      </c>
      <c r="C46" s="175">
        <v>73692.5</v>
      </c>
      <c r="D46" s="175">
        <v>32761.1</v>
      </c>
      <c r="E46" s="175">
        <v>15535.8</v>
      </c>
      <c r="F46" s="175">
        <v>90220.3</v>
      </c>
      <c r="G46" s="175">
        <v>10317.700000000001</v>
      </c>
      <c r="H46" s="175">
        <v>13137.8</v>
      </c>
      <c r="I46" s="175">
        <v>49297.4</v>
      </c>
      <c r="J46" s="175">
        <v>8522.7999999999993</v>
      </c>
      <c r="K46" s="175">
        <v>66542.2</v>
      </c>
      <c r="L46" s="175">
        <v>71047.899999999994</v>
      </c>
      <c r="O46" s="301"/>
    </row>
    <row r="47" spans="1:15">
      <c r="A47" s="173" t="s">
        <v>42</v>
      </c>
      <c r="B47" s="175">
        <v>450811.9</v>
      </c>
      <c r="C47" s="175">
        <v>77701.600000000006</v>
      </c>
      <c r="D47" s="175">
        <v>33603.4</v>
      </c>
      <c r="E47" s="175">
        <v>17039.400000000001</v>
      </c>
      <c r="F47" s="175">
        <v>88636</v>
      </c>
      <c r="G47" s="175">
        <v>10671.7</v>
      </c>
      <c r="H47" s="175">
        <v>13184.1</v>
      </c>
      <c r="I47" s="175">
        <v>51559.7</v>
      </c>
      <c r="J47" s="175">
        <v>9103.2000000000007</v>
      </c>
      <c r="K47" s="175">
        <v>71515.8</v>
      </c>
      <c r="L47" s="175">
        <v>77797.100000000006</v>
      </c>
      <c r="O47" s="301"/>
    </row>
    <row r="48" spans="1:15">
      <c r="A48" s="173" t="s">
        <v>43</v>
      </c>
      <c r="B48" s="175">
        <v>453991.4</v>
      </c>
      <c r="C48" s="175">
        <v>77495</v>
      </c>
      <c r="D48" s="175">
        <v>35368.800000000003</v>
      </c>
      <c r="E48" s="175">
        <v>18239.900000000001</v>
      </c>
      <c r="F48" s="175">
        <v>76061</v>
      </c>
      <c r="G48" s="175">
        <v>10764</v>
      </c>
      <c r="H48" s="175">
        <v>13533.8</v>
      </c>
      <c r="I48" s="175">
        <v>55159.4</v>
      </c>
      <c r="J48" s="175">
        <v>9821.5</v>
      </c>
      <c r="K48" s="175">
        <v>73840.2</v>
      </c>
      <c r="L48" s="175">
        <v>83707.7</v>
      </c>
      <c r="O48" s="301"/>
    </row>
    <row r="49" spans="1:15">
      <c r="A49" s="173" t="s">
        <v>44</v>
      </c>
      <c r="B49" s="175">
        <v>475250.1</v>
      </c>
      <c r="C49" s="175">
        <v>78793.600000000006</v>
      </c>
      <c r="D49" s="175">
        <v>37081.599999999999</v>
      </c>
      <c r="E49" s="175">
        <v>18984.099999999999</v>
      </c>
      <c r="F49" s="175">
        <v>76716.600000000006</v>
      </c>
      <c r="G49" s="175">
        <v>11779.2</v>
      </c>
      <c r="H49" s="175">
        <v>12455.8</v>
      </c>
      <c r="I49" s="175">
        <v>59435.4</v>
      </c>
      <c r="J49" s="175">
        <v>10203.5</v>
      </c>
      <c r="K49" s="175">
        <v>77563.399999999994</v>
      </c>
      <c r="L49" s="175">
        <v>92236.800000000003</v>
      </c>
      <c r="O49" s="301"/>
    </row>
    <row r="50" spans="1:15">
      <c r="A50" s="176">
        <v>2015</v>
      </c>
      <c r="B50" s="177">
        <v>505139.4</v>
      </c>
      <c r="C50" s="177">
        <v>79616.7</v>
      </c>
      <c r="D50" s="177">
        <v>38649.599999999999</v>
      </c>
      <c r="E50" s="177">
        <v>20750.7</v>
      </c>
      <c r="F50" s="177">
        <v>82014.399999999994</v>
      </c>
      <c r="G50" s="177">
        <v>12105</v>
      </c>
      <c r="H50" s="177">
        <v>12823.2</v>
      </c>
      <c r="I50" s="177">
        <v>64417.3</v>
      </c>
      <c r="J50" s="177">
        <v>11524.3</v>
      </c>
      <c r="K50" s="177">
        <v>81625</v>
      </c>
      <c r="L50" s="177">
        <v>101613.1</v>
      </c>
      <c r="O50" s="301"/>
    </row>
    <row r="51" spans="1:15">
      <c r="A51" s="1" t="s">
        <v>310</v>
      </c>
    </row>
  </sheetData>
  <mergeCells count="1">
    <mergeCell ref="B4:L4"/>
  </mergeCells>
  <phoneticPr fontId="2" type="noConversion"/>
  <pageMargins left="0.7" right="0.7" top="0.75" bottom="0.75" header="0.3" footer="0.3"/>
  <pageSetup paperSize="9"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41"/>
  <sheetViews>
    <sheetView zoomScaleNormal="100" workbookViewId="0">
      <pane xSplit="1" ySplit="5" topLeftCell="B27" activePane="bottomRight" state="frozen"/>
      <selection pane="topRight" activeCell="B1" sqref="B1"/>
      <selection pane="bottomLeft" activeCell="A6" sqref="A6"/>
      <selection pane="bottomRight" activeCell="A40" sqref="A40"/>
    </sheetView>
  </sheetViews>
  <sheetFormatPr defaultColWidth="9" defaultRowHeight="12.75"/>
  <cols>
    <col min="1" max="1" width="8" style="17" customWidth="1"/>
    <col min="2" max="6" width="8" style="186" customWidth="1"/>
    <col min="7" max="9" width="9" style="186" customWidth="1"/>
    <col min="10" max="11" width="11" style="186" customWidth="1"/>
    <col min="12" max="12" width="12.42578125" style="186" customWidth="1"/>
    <col min="13" max="14" width="11" style="186" customWidth="1"/>
    <col min="15" max="235" width="9" style="17"/>
    <col min="236" max="236" width="8" style="17" customWidth="1"/>
    <col min="237" max="237" width="12.42578125" style="17" customWidth="1"/>
    <col min="238" max="238" width="11" style="17" bestFit="1" customWidth="1"/>
    <col min="239" max="239" width="10" style="17" bestFit="1" customWidth="1"/>
    <col min="240" max="240" width="11" style="17" bestFit="1" customWidth="1"/>
    <col min="241" max="244" width="10" style="17" bestFit="1" customWidth="1"/>
    <col min="245" max="245" width="12" style="17" customWidth="1"/>
    <col min="246" max="246" width="10.42578125" style="17" customWidth="1"/>
    <col min="247" max="247" width="12.42578125" style="17" customWidth="1"/>
    <col min="248" max="249" width="10" style="17" customWidth="1"/>
    <col min="250" max="250" width="9" style="17"/>
    <col min="251" max="252" width="11" style="17" bestFit="1" customWidth="1"/>
    <col min="253" max="491" width="9" style="17"/>
    <col min="492" max="492" width="8" style="17" customWidth="1"/>
    <col min="493" max="493" width="12.42578125" style="17" customWidth="1"/>
    <col min="494" max="494" width="11" style="17" bestFit="1" customWidth="1"/>
    <col min="495" max="495" width="10" style="17" bestFit="1" customWidth="1"/>
    <col min="496" max="496" width="11" style="17" bestFit="1" customWidth="1"/>
    <col min="497" max="500" width="10" style="17" bestFit="1" customWidth="1"/>
    <col min="501" max="501" width="12" style="17" customWidth="1"/>
    <col min="502" max="502" width="10.42578125" style="17" customWidth="1"/>
    <col min="503" max="503" width="12.42578125" style="17" customWidth="1"/>
    <col min="504" max="505" width="10" style="17" customWidth="1"/>
    <col min="506" max="506" width="9" style="17"/>
    <col min="507" max="508" width="11" style="17" bestFit="1" customWidth="1"/>
    <col min="509" max="747" width="9" style="17"/>
    <col min="748" max="748" width="8" style="17" customWidth="1"/>
    <col min="749" max="749" width="12.42578125" style="17" customWidth="1"/>
    <col min="750" max="750" width="11" style="17" bestFit="1" customWidth="1"/>
    <col min="751" max="751" width="10" style="17" bestFit="1" customWidth="1"/>
    <col min="752" max="752" width="11" style="17" bestFit="1" customWidth="1"/>
    <col min="753" max="756" width="10" style="17" bestFit="1" customWidth="1"/>
    <col min="757" max="757" width="12" style="17" customWidth="1"/>
    <col min="758" max="758" width="10.42578125" style="17" customWidth="1"/>
    <col min="759" max="759" width="12.42578125" style="17" customWidth="1"/>
    <col min="760" max="761" width="10" style="17" customWidth="1"/>
    <col min="762" max="762" width="9" style="17"/>
    <col min="763" max="764" width="11" style="17" bestFit="1" customWidth="1"/>
    <col min="765" max="1003" width="9" style="17"/>
    <col min="1004" max="1004" width="8" style="17" customWidth="1"/>
    <col min="1005" max="1005" width="12.42578125" style="17" customWidth="1"/>
    <col min="1006" max="1006" width="11" style="17" bestFit="1" customWidth="1"/>
    <col min="1007" max="1007" width="10" style="17" bestFit="1" customWidth="1"/>
    <col min="1008" max="1008" width="11" style="17" bestFit="1" customWidth="1"/>
    <col min="1009" max="1012" width="10" style="17" bestFit="1" customWidth="1"/>
    <col min="1013" max="1013" width="12" style="17" customWidth="1"/>
    <col min="1014" max="1014" width="10.42578125" style="17" customWidth="1"/>
    <col min="1015" max="1015" width="12.42578125" style="17" customWidth="1"/>
    <col min="1016" max="1017" width="10" style="17" customWidth="1"/>
    <col min="1018" max="1018" width="9" style="17"/>
    <col min="1019" max="1020" width="11" style="17" bestFit="1" customWidth="1"/>
    <col min="1021" max="1259" width="9" style="17"/>
    <col min="1260" max="1260" width="8" style="17" customWidth="1"/>
    <col min="1261" max="1261" width="12.42578125" style="17" customWidth="1"/>
    <col min="1262" max="1262" width="11" style="17" bestFit="1" customWidth="1"/>
    <col min="1263" max="1263" width="10" style="17" bestFit="1" customWidth="1"/>
    <col min="1264" max="1264" width="11" style="17" bestFit="1" customWidth="1"/>
    <col min="1265" max="1268" width="10" style="17" bestFit="1" customWidth="1"/>
    <col min="1269" max="1269" width="12" style="17" customWidth="1"/>
    <col min="1270" max="1270" width="10.42578125" style="17" customWidth="1"/>
    <col min="1271" max="1271" width="12.42578125" style="17" customWidth="1"/>
    <col min="1272" max="1273" width="10" style="17" customWidth="1"/>
    <col min="1274" max="1274" width="9" style="17"/>
    <col min="1275" max="1276" width="11" style="17" bestFit="1" customWidth="1"/>
    <col min="1277" max="1515" width="9" style="17"/>
    <col min="1516" max="1516" width="8" style="17" customWidth="1"/>
    <col min="1517" max="1517" width="12.42578125" style="17" customWidth="1"/>
    <col min="1518" max="1518" width="11" style="17" bestFit="1" customWidth="1"/>
    <col min="1519" max="1519" width="10" style="17" bestFit="1" customWidth="1"/>
    <col min="1520" max="1520" width="11" style="17" bestFit="1" customWidth="1"/>
    <col min="1521" max="1524" width="10" style="17" bestFit="1" customWidth="1"/>
    <col min="1525" max="1525" width="12" style="17" customWidth="1"/>
    <col min="1526" max="1526" width="10.42578125" style="17" customWidth="1"/>
    <col min="1527" max="1527" width="12.42578125" style="17" customWidth="1"/>
    <col min="1528" max="1529" width="10" style="17" customWidth="1"/>
    <col min="1530" max="1530" width="9" style="17"/>
    <col min="1531" max="1532" width="11" style="17" bestFit="1" customWidth="1"/>
    <col min="1533" max="1771" width="9" style="17"/>
    <col min="1772" max="1772" width="8" style="17" customWidth="1"/>
    <col min="1773" max="1773" width="12.42578125" style="17" customWidth="1"/>
    <col min="1774" max="1774" width="11" style="17" bestFit="1" customWidth="1"/>
    <col min="1775" max="1775" width="10" style="17" bestFit="1" customWidth="1"/>
    <col min="1776" max="1776" width="11" style="17" bestFit="1" customWidth="1"/>
    <col min="1777" max="1780" width="10" style="17" bestFit="1" customWidth="1"/>
    <col min="1781" max="1781" width="12" style="17" customWidth="1"/>
    <col min="1782" max="1782" width="10.42578125" style="17" customWidth="1"/>
    <col min="1783" max="1783" width="12.42578125" style="17" customWidth="1"/>
    <col min="1784" max="1785" width="10" style="17" customWidth="1"/>
    <col min="1786" max="1786" width="9" style="17"/>
    <col min="1787" max="1788" width="11" style="17" bestFit="1" customWidth="1"/>
    <col min="1789" max="2027" width="9" style="17"/>
    <col min="2028" max="2028" width="8" style="17" customWidth="1"/>
    <col min="2029" max="2029" width="12.42578125" style="17" customWidth="1"/>
    <col min="2030" max="2030" width="11" style="17" bestFit="1" customWidth="1"/>
    <col min="2031" max="2031" width="10" style="17" bestFit="1" customWidth="1"/>
    <col min="2032" max="2032" width="11" style="17" bestFit="1" customWidth="1"/>
    <col min="2033" max="2036" width="10" style="17" bestFit="1" customWidth="1"/>
    <col min="2037" max="2037" width="12" style="17" customWidth="1"/>
    <col min="2038" max="2038" width="10.42578125" style="17" customWidth="1"/>
    <col min="2039" max="2039" width="12.42578125" style="17" customWidth="1"/>
    <col min="2040" max="2041" width="10" style="17" customWidth="1"/>
    <col min="2042" max="2042" width="9" style="17"/>
    <col min="2043" max="2044" width="11" style="17" bestFit="1" customWidth="1"/>
    <col min="2045" max="2283" width="9" style="17"/>
    <col min="2284" max="2284" width="8" style="17" customWidth="1"/>
    <col min="2285" max="2285" width="12.42578125" style="17" customWidth="1"/>
    <col min="2286" max="2286" width="11" style="17" bestFit="1" customWidth="1"/>
    <col min="2287" max="2287" width="10" style="17" bestFit="1" customWidth="1"/>
    <col min="2288" max="2288" width="11" style="17" bestFit="1" customWidth="1"/>
    <col min="2289" max="2292" width="10" style="17" bestFit="1" customWidth="1"/>
    <col min="2293" max="2293" width="12" style="17" customWidth="1"/>
    <col min="2294" max="2294" width="10.42578125" style="17" customWidth="1"/>
    <col min="2295" max="2295" width="12.42578125" style="17" customWidth="1"/>
    <col min="2296" max="2297" width="10" style="17" customWidth="1"/>
    <col min="2298" max="2298" width="9" style="17"/>
    <col min="2299" max="2300" width="11" style="17" bestFit="1" customWidth="1"/>
    <col min="2301" max="2539" width="9" style="17"/>
    <col min="2540" max="2540" width="8" style="17" customWidth="1"/>
    <col min="2541" max="2541" width="12.42578125" style="17" customWidth="1"/>
    <col min="2542" max="2542" width="11" style="17" bestFit="1" customWidth="1"/>
    <col min="2543" max="2543" width="10" style="17" bestFit="1" customWidth="1"/>
    <col min="2544" max="2544" width="11" style="17" bestFit="1" customWidth="1"/>
    <col min="2545" max="2548" width="10" style="17" bestFit="1" customWidth="1"/>
    <col min="2549" max="2549" width="12" style="17" customWidth="1"/>
    <col min="2550" max="2550" width="10.42578125" style="17" customWidth="1"/>
    <col min="2551" max="2551" width="12.42578125" style="17" customWidth="1"/>
    <col min="2552" max="2553" width="10" style="17" customWidth="1"/>
    <col min="2554" max="2554" width="9" style="17"/>
    <col min="2555" max="2556" width="11" style="17" bestFit="1" customWidth="1"/>
    <col min="2557" max="2795" width="9" style="17"/>
    <col min="2796" max="2796" width="8" style="17" customWidth="1"/>
    <col min="2797" max="2797" width="12.42578125" style="17" customWidth="1"/>
    <col min="2798" max="2798" width="11" style="17" bestFit="1" customWidth="1"/>
    <col min="2799" max="2799" width="10" style="17" bestFit="1" customWidth="1"/>
    <col min="2800" max="2800" width="11" style="17" bestFit="1" customWidth="1"/>
    <col min="2801" max="2804" width="10" style="17" bestFit="1" customWidth="1"/>
    <col min="2805" max="2805" width="12" style="17" customWidth="1"/>
    <col min="2806" max="2806" width="10.42578125" style="17" customWidth="1"/>
    <col min="2807" max="2807" width="12.42578125" style="17" customWidth="1"/>
    <col min="2808" max="2809" width="10" style="17" customWidth="1"/>
    <col min="2810" max="2810" width="9" style="17"/>
    <col min="2811" max="2812" width="11" style="17" bestFit="1" customWidth="1"/>
    <col min="2813" max="3051" width="9" style="17"/>
    <col min="3052" max="3052" width="8" style="17" customWidth="1"/>
    <col min="3053" max="3053" width="12.42578125" style="17" customWidth="1"/>
    <col min="3054" max="3054" width="11" style="17" bestFit="1" customWidth="1"/>
    <col min="3055" max="3055" width="10" style="17" bestFit="1" customWidth="1"/>
    <col min="3056" max="3056" width="11" style="17" bestFit="1" customWidth="1"/>
    <col min="3057" max="3060" width="10" style="17" bestFit="1" customWidth="1"/>
    <col min="3061" max="3061" width="12" style="17" customWidth="1"/>
    <col min="3062" max="3062" width="10.42578125" style="17" customWidth="1"/>
    <col min="3063" max="3063" width="12.42578125" style="17" customWidth="1"/>
    <col min="3064" max="3065" width="10" style="17" customWidth="1"/>
    <col min="3066" max="3066" width="9" style="17"/>
    <col min="3067" max="3068" width="11" style="17" bestFit="1" customWidth="1"/>
    <col min="3069" max="3307" width="9" style="17"/>
    <col min="3308" max="3308" width="8" style="17" customWidth="1"/>
    <col min="3309" max="3309" width="12.42578125" style="17" customWidth="1"/>
    <col min="3310" max="3310" width="11" style="17" bestFit="1" customWidth="1"/>
    <col min="3311" max="3311" width="10" style="17" bestFit="1" customWidth="1"/>
    <col min="3312" max="3312" width="11" style="17" bestFit="1" customWidth="1"/>
    <col min="3313" max="3316" width="10" style="17" bestFit="1" customWidth="1"/>
    <col min="3317" max="3317" width="12" style="17" customWidth="1"/>
    <col min="3318" max="3318" width="10.42578125" style="17" customWidth="1"/>
    <col min="3319" max="3319" width="12.42578125" style="17" customWidth="1"/>
    <col min="3320" max="3321" width="10" style="17" customWidth="1"/>
    <col min="3322" max="3322" width="9" style="17"/>
    <col min="3323" max="3324" width="11" style="17" bestFit="1" customWidth="1"/>
    <col min="3325" max="3563" width="9" style="17"/>
    <col min="3564" max="3564" width="8" style="17" customWidth="1"/>
    <col min="3565" max="3565" width="12.42578125" style="17" customWidth="1"/>
    <col min="3566" max="3566" width="11" style="17" bestFit="1" customWidth="1"/>
    <col min="3567" max="3567" width="10" style="17" bestFit="1" customWidth="1"/>
    <col min="3568" max="3568" width="11" style="17" bestFit="1" customWidth="1"/>
    <col min="3569" max="3572" width="10" style="17" bestFit="1" customWidth="1"/>
    <col min="3573" max="3573" width="12" style="17" customWidth="1"/>
    <col min="3574" max="3574" width="10.42578125" style="17" customWidth="1"/>
    <col min="3575" max="3575" width="12.42578125" style="17" customWidth="1"/>
    <col min="3576" max="3577" width="10" style="17" customWidth="1"/>
    <col min="3578" max="3578" width="9" style="17"/>
    <col min="3579" max="3580" width="11" style="17" bestFit="1" customWidth="1"/>
    <col min="3581" max="3819" width="9" style="17"/>
    <col min="3820" max="3820" width="8" style="17" customWidth="1"/>
    <col min="3821" max="3821" width="12.42578125" style="17" customWidth="1"/>
    <col min="3822" max="3822" width="11" style="17" bestFit="1" customWidth="1"/>
    <col min="3823" max="3823" width="10" style="17" bestFit="1" customWidth="1"/>
    <col min="3824" max="3824" width="11" style="17" bestFit="1" customWidth="1"/>
    <col min="3825" max="3828" width="10" style="17" bestFit="1" customWidth="1"/>
    <col min="3829" max="3829" width="12" style="17" customWidth="1"/>
    <col min="3830" max="3830" width="10.42578125" style="17" customWidth="1"/>
    <col min="3831" max="3831" width="12.42578125" style="17" customWidth="1"/>
    <col min="3832" max="3833" width="10" style="17" customWidth="1"/>
    <col min="3834" max="3834" width="9" style="17"/>
    <col min="3835" max="3836" width="11" style="17" bestFit="1" customWidth="1"/>
    <col min="3837" max="4075" width="9" style="17"/>
    <col min="4076" max="4076" width="8" style="17" customWidth="1"/>
    <col min="4077" max="4077" width="12.42578125" style="17" customWidth="1"/>
    <col min="4078" max="4078" width="11" style="17" bestFit="1" customWidth="1"/>
    <col min="4079" max="4079" width="10" style="17" bestFit="1" customWidth="1"/>
    <col min="4080" max="4080" width="11" style="17" bestFit="1" customWidth="1"/>
    <col min="4081" max="4084" width="10" style="17" bestFit="1" customWidth="1"/>
    <col min="4085" max="4085" width="12" style="17" customWidth="1"/>
    <col min="4086" max="4086" width="10.42578125" style="17" customWidth="1"/>
    <col min="4087" max="4087" width="12.42578125" style="17" customWidth="1"/>
    <col min="4088" max="4089" width="10" style="17" customWidth="1"/>
    <col min="4090" max="4090" width="9" style="17"/>
    <col min="4091" max="4092" width="11" style="17" bestFit="1" customWidth="1"/>
    <col min="4093" max="4331" width="9" style="17"/>
    <col min="4332" max="4332" width="8" style="17" customWidth="1"/>
    <col min="4333" max="4333" width="12.42578125" style="17" customWidth="1"/>
    <col min="4334" max="4334" width="11" style="17" bestFit="1" customWidth="1"/>
    <col min="4335" max="4335" width="10" style="17" bestFit="1" customWidth="1"/>
    <col min="4336" max="4336" width="11" style="17" bestFit="1" customWidth="1"/>
    <col min="4337" max="4340" width="10" style="17" bestFit="1" customWidth="1"/>
    <col min="4341" max="4341" width="12" style="17" customWidth="1"/>
    <col min="4342" max="4342" width="10.42578125" style="17" customWidth="1"/>
    <col min="4343" max="4343" width="12.42578125" style="17" customWidth="1"/>
    <col min="4344" max="4345" width="10" style="17" customWidth="1"/>
    <col min="4346" max="4346" width="9" style="17"/>
    <col min="4347" max="4348" width="11" style="17" bestFit="1" customWidth="1"/>
    <col min="4349" max="4587" width="9" style="17"/>
    <col min="4588" max="4588" width="8" style="17" customWidth="1"/>
    <col min="4589" max="4589" width="12.42578125" style="17" customWidth="1"/>
    <col min="4590" max="4590" width="11" style="17" bestFit="1" customWidth="1"/>
    <col min="4591" max="4591" width="10" style="17" bestFit="1" customWidth="1"/>
    <col min="4592" max="4592" width="11" style="17" bestFit="1" customWidth="1"/>
    <col min="4593" max="4596" width="10" style="17" bestFit="1" customWidth="1"/>
    <col min="4597" max="4597" width="12" style="17" customWidth="1"/>
    <col min="4598" max="4598" width="10.42578125" style="17" customWidth="1"/>
    <col min="4599" max="4599" width="12.42578125" style="17" customWidth="1"/>
    <col min="4600" max="4601" width="10" style="17" customWidth="1"/>
    <col min="4602" max="4602" width="9" style="17"/>
    <col min="4603" max="4604" width="11" style="17" bestFit="1" customWidth="1"/>
    <col min="4605" max="4843" width="9" style="17"/>
    <col min="4844" max="4844" width="8" style="17" customWidth="1"/>
    <col min="4845" max="4845" width="12.42578125" style="17" customWidth="1"/>
    <col min="4846" max="4846" width="11" style="17" bestFit="1" customWidth="1"/>
    <col min="4847" max="4847" width="10" style="17" bestFit="1" customWidth="1"/>
    <col min="4848" max="4848" width="11" style="17" bestFit="1" customWidth="1"/>
    <col min="4849" max="4852" width="10" style="17" bestFit="1" customWidth="1"/>
    <col min="4853" max="4853" width="12" style="17" customWidth="1"/>
    <col min="4854" max="4854" width="10.42578125" style="17" customWidth="1"/>
    <col min="4855" max="4855" width="12.42578125" style="17" customWidth="1"/>
    <col min="4856" max="4857" width="10" style="17" customWidth="1"/>
    <col min="4858" max="4858" width="9" style="17"/>
    <col min="4859" max="4860" width="11" style="17" bestFit="1" customWidth="1"/>
    <col min="4861" max="5099" width="9" style="17"/>
    <col min="5100" max="5100" width="8" style="17" customWidth="1"/>
    <col min="5101" max="5101" width="12.42578125" style="17" customWidth="1"/>
    <col min="5102" max="5102" width="11" style="17" bestFit="1" customWidth="1"/>
    <col min="5103" max="5103" width="10" style="17" bestFit="1" customWidth="1"/>
    <col min="5104" max="5104" width="11" style="17" bestFit="1" customWidth="1"/>
    <col min="5105" max="5108" width="10" style="17" bestFit="1" customWidth="1"/>
    <col min="5109" max="5109" width="12" style="17" customWidth="1"/>
    <col min="5110" max="5110" width="10.42578125" style="17" customWidth="1"/>
    <col min="5111" max="5111" width="12.42578125" style="17" customWidth="1"/>
    <col min="5112" max="5113" width="10" style="17" customWidth="1"/>
    <col min="5114" max="5114" width="9" style="17"/>
    <col min="5115" max="5116" width="11" style="17" bestFit="1" customWidth="1"/>
    <col min="5117" max="5355" width="9" style="17"/>
    <col min="5356" max="5356" width="8" style="17" customWidth="1"/>
    <col min="5357" max="5357" width="12.42578125" style="17" customWidth="1"/>
    <col min="5358" max="5358" width="11" style="17" bestFit="1" customWidth="1"/>
    <col min="5359" max="5359" width="10" style="17" bestFit="1" customWidth="1"/>
    <col min="5360" max="5360" width="11" style="17" bestFit="1" customWidth="1"/>
    <col min="5361" max="5364" width="10" style="17" bestFit="1" customWidth="1"/>
    <col min="5365" max="5365" width="12" style="17" customWidth="1"/>
    <col min="5366" max="5366" width="10.42578125" style="17" customWidth="1"/>
    <col min="5367" max="5367" width="12.42578125" style="17" customWidth="1"/>
    <col min="5368" max="5369" width="10" style="17" customWidth="1"/>
    <col min="5370" max="5370" width="9" style="17"/>
    <col min="5371" max="5372" width="11" style="17" bestFit="1" customWidth="1"/>
    <col min="5373" max="5611" width="9" style="17"/>
    <col min="5612" max="5612" width="8" style="17" customWidth="1"/>
    <col min="5613" max="5613" width="12.42578125" style="17" customWidth="1"/>
    <col min="5614" max="5614" width="11" style="17" bestFit="1" customWidth="1"/>
    <col min="5615" max="5615" width="10" style="17" bestFit="1" customWidth="1"/>
    <col min="5616" max="5616" width="11" style="17" bestFit="1" customWidth="1"/>
    <col min="5617" max="5620" width="10" style="17" bestFit="1" customWidth="1"/>
    <col min="5621" max="5621" width="12" style="17" customWidth="1"/>
    <col min="5622" max="5622" width="10.42578125" style="17" customWidth="1"/>
    <col min="5623" max="5623" width="12.42578125" style="17" customWidth="1"/>
    <col min="5624" max="5625" width="10" style="17" customWidth="1"/>
    <col min="5626" max="5626" width="9" style="17"/>
    <col min="5627" max="5628" width="11" style="17" bestFit="1" customWidth="1"/>
    <col min="5629" max="5867" width="9" style="17"/>
    <col min="5868" max="5868" width="8" style="17" customWidth="1"/>
    <col min="5869" max="5869" width="12.42578125" style="17" customWidth="1"/>
    <col min="5870" max="5870" width="11" style="17" bestFit="1" customWidth="1"/>
    <col min="5871" max="5871" width="10" style="17" bestFit="1" customWidth="1"/>
    <col min="5872" max="5872" width="11" style="17" bestFit="1" customWidth="1"/>
    <col min="5873" max="5876" width="10" style="17" bestFit="1" customWidth="1"/>
    <col min="5877" max="5877" width="12" style="17" customWidth="1"/>
    <col min="5878" max="5878" width="10.42578125" style="17" customWidth="1"/>
    <col min="5879" max="5879" width="12.42578125" style="17" customWidth="1"/>
    <col min="5880" max="5881" width="10" style="17" customWidth="1"/>
    <col min="5882" max="5882" width="9" style="17"/>
    <col min="5883" max="5884" width="11" style="17" bestFit="1" customWidth="1"/>
    <col min="5885" max="6123" width="9" style="17"/>
    <col min="6124" max="6124" width="8" style="17" customWidth="1"/>
    <col min="6125" max="6125" width="12.42578125" style="17" customWidth="1"/>
    <col min="6126" max="6126" width="11" style="17" bestFit="1" customWidth="1"/>
    <col min="6127" max="6127" width="10" style="17" bestFit="1" customWidth="1"/>
    <col min="6128" max="6128" width="11" style="17" bestFit="1" customWidth="1"/>
    <col min="6129" max="6132" width="10" style="17" bestFit="1" customWidth="1"/>
    <col min="6133" max="6133" width="12" style="17" customWidth="1"/>
    <col min="6134" max="6134" width="10.42578125" style="17" customWidth="1"/>
    <col min="6135" max="6135" width="12.42578125" style="17" customWidth="1"/>
    <col min="6136" max="6137" width="10" style="17" customWidth="1"/>
    <col min="6138" max="6138" width="9" style="17"/>
    <col min="6139" max="6140" width="11" style="17" bestFit="1" customWidth="1"/>
    <col min="6141" max="6379" width="9" style="17"/>
    <col min="6380" max="6380" width="8" style="17" customWidth="1"/>
    <col min="6381" max="6381" width="12.42578125" style="17" customWidth="1"/>
    <col min="6382" max="6382" width="11" style="17" bestFit="1" customWidth="1"/>
    <col min="6383" max="6383" width="10" style="17" bestFit="1" customWidth="1"/>
    <col min="6384" max="6384" width="11" style="17" bestFit="1" customWidth="1"/>
    <col min="6385" max="6388" width="10" style="17" bestFit="1" customWidth="1"/>
    <col min="6389" max="6389" width="12" style="17" customWidth="1"/>
    <col min="6390" max="6390" width="10.42578125" style="17" customWidth="1"/>
    <col min="6391" max="6391" width="12.42578125" style="17" customWidth="1"/>
    <col min="6392" max="6393" width="10" style="17" customWidth="1"/>
    <col min="6394" max="6394" width="9" style="17"/>
    <col min="6395" max="6396" width="11" style="17" bestFit="1" customWidth="1"/>
    <col min="6397" max="6635" width="9" style="17"/>
    <col min="6636" max="6636" width="8" style="17" customWidth="1"/>
    <col min="6637" max="6637" width="12.42578125" style="17" customWidth="1"/>
    <col min="6638" max="6638" width="11" style="17" bestFit="1" customWidth="1"/>
    <col min="6639" max="6639" width="10" style="17" bestFit="1" customWidth="1"/>
    <col min="6640" max="6640" width="11" style="17" bestFit="1" customWidth="1"/>
    <col min="6641" max="6644" width="10" style="17" bestFit="1" customWidth="1"/>
    <col min="6645" max="6645" width="12" style="17" customWidth="1"/>
    <col min="6646" max="6646" width="10.42578125" style="17" customWidth="1"/>
    <col min="6647" max="6647" width="12.42578125" style="17" customWidth="1"/>
    <col min="6648" max="6649" width="10" style="17" customWidth="1"/>
    <col min="6650" max="6650" width="9" style="17"/>
    <col min="6651" max="6652" width="11" style="17" bestFit="1" customWidth="1"/>
    <col min="6653" max="6891" width="9" style="17"/>
    <col min="6892" max="6892" width="8" style="17" customWidth="1"/>
    <col min="6893" max="6893" width="12.42578125" style="17" customWidth="1"/>
    <col min="6894" max="6894" width="11" style="17" bestFit="1" customWidth="1"/>
    <col min="6895" max="6895" width="10" style="17" bestFit="1" customWidth="1"/>
    <col min="6896" max="6896" width="11" style="17" bestFit="1" customWidth="1"/>
    <col min="6897" max="6900" width="10" style="17" bestFit="1" customWidth="1"/>
    <col min="6901" max="6901" width="12" style="17" customWidth="1"/>
    <col min="6902" max="6902" width="10.42578125" style="17" customWidth="1"/>
    <col min="6903" max="6903" width="12.42578125" style="17" customWidth="1"/>
    <col min="6904" max="6905" width="10" style="17" customWidth="1"/>
    <col min="6906" max="6906" width="9" style="17"/>
    <col min="6907" max="6908" width="11" style="17" bestFit="1" customWidth="1"/>
    <col min="6909" max="7147" width="9" style="17"/>
    <col min="7148" max="7148" width="8" style="17" customWidth="1"/>
    <col min="7149" max="7149" width="12.42578125" style="17" customWidth="1"/>
    <col min="7150" max="7150" width="11" style="17" bestFit="1" customWidth="1"/>
    <col min="7151" max="7151" width="10" style="17" bestFit="1" customWidth="1"/>
    <col min="7152" max="7152" width="11" style="17" bestFit="1" customWidth="1"/>
    <col min="7153" max="7156" width="10" style="17" bestFit="1" customWidth="1"/>
    <col min="7157" max="7157" width="12" style="17" customWidth="1"/>
    <col min="7158" max="7158" width="10.42578125" style="17" customWidth="1"/>
    <col min="7159" max="7159" width="12.42578125" style="17" customWidth="1"/>
    <col min="7160" max="7161" width="10" style="17" customWidth="1"/>
    <col min="7162" max="7162" width="9" style="17"/>
    <col min="7163" max="7164" width="11" style="17" bestFit="1" customWidth="1"/>
    <col min="7165" max="7403" width="9" style="17"/>
    <col min="7404" max="7404" width="8" style="17" customWidth="1"/>
    <col min="7405" max="7405" width="12.42578125" style="17" customWidth="1"/>
    <col min="7406" max="7406" width="11" style="17" bestFit="1" customWidth="1"/>
    <col min="7407" max="7407" width="10" style="17" bestFit="1" customWidth="1"/>
    <col min="7408" max="7408" width="11" style="17" bestFit="1" customWidth="1"/>
    <col min="7409" max="7412" width="10" style="17" bestFit="1" customWidth="1"/>
    <col min="7413" max="7413" width="12" style="17" customWidth="1"/>
    <col min="7414" max="7414" width="10.42578125" style="17" customWidth="1"/>
    <col min="7415" max="7415" width="12.42578125" style="17" customWidth="1"/>
    <col min="7416" max="7417" width="10" style="17" customWidth="1"/>
    <col min="7418" max="7418" width="9" style="17"/>
    <col min="7419" max="7420" width="11" style="17" bestFit="1" customWidth="1"/>
    <col min="7421" max="7659" width="9" style="17"/>
    <col min="7660" max="7660" width="8" style="17" customWidth="1"/>
    <col min="7661" max="7661" width="12.42578125" style="17" customWidth="1"/>
    <col min="7662" max="7662" width="11" style="17" bestFit="1" customWidth="1"/>
    <col min="7663" max="7663" width="10" style="17" bestFit="1" customWidth="1"/>
    <col min="7664" max="7664" width="11" style="17" bestFit="1" customWidth="1"/>
    <col min="7665" max="7668" width="10" style="17" bestFit="1" customWidth="1"/>
    <col min="7669" max="7669" width="12" style="17" customWidth="1"/>
    <col min="7670" max="7670" width="10.42578125" style="17" customWidth="1"/>
    <col min="7671" max="7671" width="12.42578125" style="17" customWidth="1"/>
    <col min="7672" max="7673" width="10" style="17" customWidth="1"/>
    <col min="7674" max="7674" width="9" style="17"/>
    <col min="7675" max="7676" width="11" style="17" bestFit="1" customWidth="1"/>
    <col min="7677" max="7915" width="9" style="17"/>
    <col min="7916" max="7916" width="8" style="17" customWidth="1"/>
    <col min="7917" max="7917" width="12.42578125" style="17" customWidth="1"/>
    <col min="7918" max="7918" width="11" style="17" bestFit="1" customWidth="1"/>
    <col min="7919" max="7919" width="10" style="17" bestFit="1" customWidth="1"/>
    <col min="7920" max="7920" width="11" style="17" bestFit="1" customWidth="1"/>
    <col min="7921" max="7924" width="10" style="17" bestFit="1" customWidth="1"/>
    <col min="7925" max="7925" width="12" style="17" customWidth="1"/>
    <col min="7926" max="7926" width="10.42578125" style="17" customWidth="1"/>
    <col min="7927" max="7927" width="12.42578125" style="17" customWidth="1"/>
    <col min="7928" max="7929" width="10" style="17" customWidth="1"/>
    <col min="7930" max="7930" width="9" style="17"/>
    <col min="7931" max="7932" width="11" style="17" bestFit="1" customWidth="1"/>
    <col min="7933" max="8171" width="9" style="17"/>
    <col min="8172" max="8172" width="8" style="17" customWidth="1"/>
    <col min="8173" max="8173" width="12.42578125" style="17" customWidth="1"/>
    <col min="8174" max="8174" width="11" style="17" bestFit="1" customWidth="1"/>
    <col min="8175" max="8175" width="10" style="17" bestFit="1" customWidth="1"/>
    <col min="8176" max="8176" width="11" style="17" bestFit="1" customWidth="1"/>
    <col min="8177" max="8180" width="10" style="17" bestFit="1" customWidth="1"/>
    <col min="8181" max="8181" width="12" style="17" customWidth="1"/>
    <col min="8182" max="8182" width="10.42578125" style="17" customWidth="1"/>
    <col min="8183" max="8183" width="12.42578125" style="17" customWidth="1"/>
    <col min="8184" max="8185" width="10" style="17" customWidth="1"/>
    <col min="8186" max="8186" width="9" style="17"/>
    <col min="8187" max="8188" width="11" style="17" bestFit="1" customWidth="1"/>
    <col min="8189" max="8427" width="9" style="17"/>
    <col min="8428" max="8428" width="8" style="17" customWidth="1"/>
    <col min="8429" max="8429" width="12.42578125" style="17" customWidth="1"/>
    <col min="8430" max="8430" width="11" style="17" bestFit="1" customWidth="1"/>
    <col min="8431" max="8431" width="10" style="17" bestFit="1" customWidth="1"/>
    <col min="8432" max="8432" width="11" style="17" bestFit="1" customWidth="1"/>
    <col min="8433" max="8436" width="10" style="17" bestFit="1" customWidth="1"/>
    <col min="8437" max="8437" width="12" style="17" customWidth="1"/>
    <col min="8438" max="8438" width="10.42578125" style="17" customWidth="1"/>
    <col min="8439" max="8439" width="12.42578125" style="17" customWidth="1"/>
    <col min="8440" max="8441" width="10" style="17" customWidth="1"/>
    <col min="8442" max="8442" width="9" style="17"/>
    <col min="8443" max="8444" width="11" style="17" bestFit="1" customWidth="1"/>
    <col min="8445" max="8683" width="9" style="17"/>
    <col min="8684" max="8684" width="8" style="17" customWidth="1"/>
    <col min="8685" max="8685" width="12.42578125" style="17" customWidth="1"/>
    <col min="8686" max="8686" width="11" style="17" bestFit="1" customWidth="1"/>
    <col min="8687" max="8687" width="10" style="17" bestFit="1" customWidth="1"/>
    <col min="8688" max="8688" width="11" style="17" bestFit="1" customWidth="1"/>
    <col min="8689" max="8692" width="10" style="17" bestFit="1" customWidth="1"/>
    <col min="8693" max="8693" width="12" style="17" customWidth="1"/>
    <col min="8694" max="8694" width="10.42578125" style="17" customWidth="1"/>
    <col min="8695" max="8695" width="12.42578125" style="17" customWidth="1"/>
    <col min="8696" max="8697" width="10" style="17" customWidth="1"/>
    <col min="8698" max="8698" width="9" style="17"/>
    <col min="8699" max="8700" width="11" style="17" bestFit="1" customWidth="1"/>
    <col min="8701" max="8939" width="9" style="17"/>
    <col min="8940" max="8940" width="8" style="17" customWidth="1"/>
    <col min="8941" max="8941" width="12.42578125" style="17" customWidth="1"/>
    <col min="8942" max="8942" width="11" style="17" bestFit="1" customWidth="1"/>
    <col min="8943" max="8943" width="10" style="17" bestFit="1" customWidth="1"/>
    <col min="8944" max="8944" width="11" style="17" bestFit="1" customWidth="1"/>
    <col min="8945" max="8948" width="10" style="17" bestFit="1" customWidth="1"/>
    <col min="8949" max="8949" width="12" style="17" customWidth="1"/>
    <col min="8950" max="8950" width="10.42578125" style="17" customWidth="1"/>
    <col min="8951" max="8951" width="12.42578125" style="17" customWidth="1"/>
    <col min="8952" max="8953" width="10" style="17" customWidth="1"/>
    <col min="8954" max="8954" width="9" style="17"/>
    <col min="8955" max="8956" width="11" style="17" bestFit="1" customWidth="1"/>
    <col min="8957" max="9195" width="9" style="17"/>
    <col min="9196" max="9196" width="8" style="17" customWidth="1"/>
    <col min="9197" max="9197" width="12.42578125" style="17" customWidth="1"/>
    <col min="9198" max="9198" width="11" style="17" bestFit="1" customWidth="1"/>
    <col min="9199" max="9199" width="10" style="17" bestFit="1" customWidth="1"/>
    <col min="9200" max="9200" width="11" style="17" bestFit="1" customWidth="1"/>
    <col min="9201" max="9204" width="10" style="17" bestFit="1" customWidth="1"/>
    <col min="9205" max="9205" width="12" style="17" customWidth="1"/>
    <col min="9206" max="9206" width="10.42578125" style="17" customWidth="1"/>
    <col min="9207" max="9207" width="12.42578125" style="17" customWidth="1"/>
    <col min="9208" max="9209" width="10" style="17" customWidth="1"/>
    <col min="9210" max="9210" width="9" style="17"/>
    <col min="9211" max="9212" width="11" style="17" bestFit="1" customWidth="1"/>
    <col min="9213" max="9451" width="9" style="17"/>
    <col min="9452" max="9452" width="8" style="17" customWidth="1"/>
    <col min="9453" max="9453" width="12.42578125" style="17" customWidth="1"/>
    <col min="9454" max="9454" width="11" style="17" bestFit="1" customWidth="1"/>
    <col min="9455" max="9455" width="10" style="17" bestFit="1" customWidth="1"/>
    <col min="9456" max="9456" width="11" style="17" bestFit="1" customWidth="1"/>
    <col min="9457" max="9460" width="10" style="17" bestFit="1" customWidth="1"/>
    <col min="9461" max="9461" width="12" style="17" customWidth="1"/>
    <col min="9462" max="9462" width="10.42578125" style="17" customWidth="1"/>
    <col min="9463" max="9463" width="12.42578125" style="17" customWidth="1"/>
    <col min="9464" max="9465" width="10" style="17" customWidth="1"/>
    <col min="9466" max="9466" width="9" style="17"/>
    <col min="9467" max="9468" width="11" style="17" bestFit="1" customWidth="1"/>
    <col min="9469" max="9707" width="9" style="17"/>
    <col min="9708" max="9708" width="8" style="17" customWidth="1"/>
    <col min="9709" max="9709" width="12.42578125" style="17" customWidth="1"/>
    <col min="9710" max="9710" width="11" style="17" bestFit="1" customWidth="1"/>
    <col min="9711" max="9711" width="10" style="17" bestFit="1" customWidth="1"/>
    <col min="9712" max="9712" width="11" style="17" bestFit="1" customWidth="1"/>
    <col min="9713" max="9716" width="10" style="17" bestFit="1" customWidth="1"/>
    <col min="9717" max="9717" width="12" style="17" customWidth="1"/>
    <col min="9718" max="9718" width="10.42578125" style="17" customWidth="1"/>
    <col min="9719" max="9719" width="12.42578125" style="17" customWidth="1"/>
    <col min="9720" max="9721" width="10" style="17" customWidth="1"/>
    <col min="9722" max="9722" width="9" style="17"/>
    <col min="9723" max="9724" width="11" style="17" bestFit="1" customWidth="1"/>
    <col min="9725" max="9963" width="9" style="17"/>
    <col min="9964" max="9964" width="8" style="17" customWidth="1"/>
    <col min="9965" max="9965" width="12.42578125" style="17" customWidth="1"/>
    <col min="9966" max="9966" width="11" style="17" bestFit="1" customWidth="1"/>
    <col min="9967" max="9967" width="10" style="17" bestFit="1" customWidth="1"/>
    <col min="9968" max="9968" width="11" style="17" bestFit="1" customWidth="1"/>
    <col min="9969" max="9972" width="10" style="17" bestFit="1" customWidth="1"/>
    <col min="9973" max="9973" width="12" style="17" customWidth="1"/>
    <col min="9974" max="9974" width="10.42578125" style="17" customWidth="1"/>
    <col min="9975" max="9975" width="12.42578125" style="17" customWidth="1"/>
    <col min="9976" max="9977" width="10" style="17" customWidth="1"/>
    <col min="9978" max="9978" width="9" style="17"/>
    <col min="9979" max="9980" width="11" style="17" bestFit="1" customWidth="1"/>
    <col min="9981" max="10219" width="9" style="17"/>
    <col min="10220" max="10220" width="8" style="17" customWidth="1"/>
    <col min="10221" max="10221" width="12.42578125" style="17" customWidth="1"/>
    <col min="10222" max="10222" width="11" style="17" bestFit="1" customWidth="1"/>
    <col min="10223" max="10223" width="10" style="17" bestFit="1" customWidth="1"/>
    <col min="10224" max="10224" width="11" style="17" bestFit="1" customWidth="1"/>
    <col min="10225" max="10228" width="10" style="17" bestFit="1" customWidth="1"/>
    <col min="10229" max="10229" width="12" style="17" customWidth="1"/>
    <col min="10230" max="10230" width="10.42578125" style="17" customWidth="1"/>
    <col min="10231" max="10231" width="12.42578125" style="17" customWidth="1"/>
    <col min="10232" max="10233" width="10" style="17" customWidth="1"/>
    <col min="10234" max="10234" width="9" style="17"/>
    <col min="10235" max="10236" width="11" style="17" bestFit="1" customWidth="1"/>
    <col min="10237" max="10475" width="9" style="17"/>
    <col min="10476" max="10476" width="8" style="17" customWidth="1"/>
    <col min="10477" max="10477" width="12.42578125" style="17" customWidth="1"/>
    <col min="10478" max="10478" width="11" style="17" bestFit="1" customWidth="1"/>
    <col min="10479" max="10479" width="10" style="17" bestFit="1" customWidth="1"/>
    <col min="10480" max="10480" width="11" style="17" bestFit="1" customWidth="1"/>
    <col min="10481" max="10484" width="10" style="17" bestFit="1" customWidth="1"/>
    <col min="10485" max="10485" width="12" style="17" customWidth="1"/>
    <col min="10486" max="10486" width="10.42578125" style="17" customWidth="1"/>
    <col min="10487" max="10487" width="12.42578125" style="17" customWidth="1"/>
    <col min="10488" max="10489" width="10" style="17" customWidth="1"/>
    <col min="10490" max="10490" width="9" style="17"/>
    <col min="10491" max="10492" width="11" style="17" bestFit="1" customWidth="1"/>
    <col min="10493" max="10731" width="9" style="17"/>
    <col min="10732" max="10732" width="8" style="17" customWidth="1"/>
    <col min="10733" max="10733" width="12.42578125" style="17" customWidth="1"/>
    <col min="10734" max="10734" width="11" style="17" bestFit="1" customWidth="1"/>
    <col min="10735" max="10735" width="10" style="17" bestFit="1" customWidth="1"/>
    <col min="10736" max="10736" width="11" style="17" bestFit="1" customWidth="1"/>
    <col min="10737" max="10740" width="10" style="17" bestFit="1" customWidth="1"/>
    <col min="10741" max="10741" width="12" style="17" customWidth="1"/>
    <col min="10742" max="10742" width="10.42578125" style="17" customWidth="1"/>
    <col min="10743" max="10743" width="12.42578125" style="17" customWidth="1"/>
    <col min="10744" max="10745" width="10" style="17" customWidth="1"/>
    <col min="10746" max="10746" width="9" style="17"/>
    <col min="10747" max="10748" width="11" style="17" bestFit="1" customWidth="1"/>
    <col min="10749" max="10987" width="9" style="17"/>
    <col min="10988" max="10988" width="8" style="17" customWidth="1"/>
    <col min="10989" max="10989" width="12.42578125" style="17" customWidth="1"/>
    <col min="10990" max="10990" width="11" style="17" bestFit="1" customWidth="1"/>
    <col min="10991" max="10991" width="10" style="17" bestFit="1" customWidth="1"/>
    <col min="10992" max="10992" width="11" style="17" bestFit="1" customWidth="1"/>
    <col min="10993" max="10996" width="10" style="17" bestFit="1" customWidth="1"/>
    <col min="10997" max="10997" width="12" style="17" customWidth="1"/>
    <col min="10998" max="10998" width="10.42578125" style="17" customWidth="1"/>
    <col min="10999" max="10999" width="12.42578125" style="17" customWidth="1"/>
    <col min="11000" max="11001" width="10" style="17" customWidth="1"/>
    <col min="11002" max="11002" width="9" style="17"/>
    <col min="11003" max="11004" width="11" style="17" bestFit="1" customWidth="1"/>
    <col min="11005" max="11243" width="9" style="17"/>
    <col min="11244" max="11244" width="8" style="17" customWidth="1"/>
    <col min="11245" max="11245" width="12.42578125" style="17" customWidth="1"/>
    <col min="11246" max="11246" width="11" style="17" bestFit="1" customWidth="1"/>
    <col min="11247" max="11247" width="10" style="17" bestFit="1" customWidth="1"/>
    <col min="11248" max="11248" width="11" style="17" bestFit="1" customWidth="1"/>
    <col min="11249" max="11252" width="10" style="17" bestFit="1" customWidth="1"/>
    <col min="11253" max="11253" width="12" style="17" customWidth="1"/>
    <col min="11254" max="11254" width="10.42578125" style="17" customWidth="1"/>
    <col min="11255" max="11255" width="12.42578125" style="17" customWidth="1"/>
    <col min="11256" max="11257" width="10" style="17" customWidth="1"/>
    <col min="11258" max="11258" width="9" style="17"/>
    <col min="11259" max="11260" width="11" style="17" bestFit="1" customWidth="1"/>
    <col min="11261" max="11499" width="9" style="17"/>
    <col min="11500" max="11500" width="8" style="17" customWidth="1"/>
    <col min="11501" max="11501" width="12.42578125" style="17" customWidth="1"/>
    <col min="11502" max="11502" width="11" style="17" bestFit="1" customWidth="1"/>
    <col min="11503" max="11503" width="10" style="17" bestFit="1" customWidth="1"/>
    <col min="11504" max="11504" width="11" style="17" bestFit="1" customWidth="1"/>
    <col min="11505" max="11508" width="10" style="17" bestFit="1" customWidth="1"/>
    <col min="11509" max="11509" width="12" style="17" customWidth="1"/>
    <col min="11510" max="11510" width="10.42578125" style="17" customWidth="1"/>
    <col min="11511" max="11511" width="12.42578125" style="17" customWidth="1"/>
    <col min="11512" max="11513" width="10" style="17" customWidth="1"/>
    <col min="11514" max="11514" width="9" style="17"/>
    <col min="11515" max="11516" width="11" style="17" bestFit="1" customWidth="1"/>
    <col min="11517" max="11755" width="9" style="17"/>
    <col min="11756" max="11756" width="8" style="17" customWidth="1"/>
    <col min="11757" max="11757" width="12.42578125" style="17" customWidth="1"/>
    <col min="11758" max="11758" width="11" style="17" bestFit="1" customWidth="1"/>
    <col min="11759" max="11759" width="10" style="17" bestFit="1" customWidth="1"/>
    <col min="11760" max="11760" width="11" style="17" bestFit="1" customWidth="1"/>
    <col min="11761" max="11764" width="10" style="17" bestFit="1" customWidth="1"/>
    <col min="11765" max="11765" width="12" style="17" customWidth="1"/>
    <col min="11766" max="11766" width="10.42578125" style="17" customWidth="1"/>
    <col min="11767" max="11767" width="12.42578125" style="17" customWidth="1"/>
    <col min="11768" max="11769" width="10" style="17" customWidth="1"/>
    <col min="11770" max="11770" width="9" style="17"/>
    <col min="11771" max="11772" width="11" style="17" bestFit="1" customWidth="1"/>
    <col min="11773" max="12011" width="9" style="17"/>
    <col min="12012" max="12012" width="8" style="17" customWidth="1"/>
    <col min="12013" max="12013" width="12.42578125" style="17" customWidth="1"/>
    <col min="12014" max="12014" width="11" style="17" bestFit="1" customWidth="1"/>
    <col min="12015" max="12015" width="10" style="17" bestFit="1" customWidth="1"/>
    <col min="12016" max="12016" width="11" style="17" bestFit="1" customWidth="1"/>
    <col min="12017" max="12020" width="10" style="17" bestFit="1" customWidth="1"/>
    <col min="12021" max="12021" width="12" style="17" customWidth="1"/>
    <col min="12022" max="12022" width="10.42578125" style="17" customWidth="1"/>
    <col min="12023" max="12023" width="12.42578125" style="17" customWidth="1"/>
    <col min="12024" max="12025" width="10" style="17" customWidth="1"/>
    <col min="12026" max="12026" width="9" style="17"/>
    <col min="12027" max="12028" width="11" style="17" bestFit="1" customWidth="1"/>
    <col min="12029" max="12267" width="9" style="17"/>
    <col min="12268" max="12268" width="8" style="17" customWidth="1"/>
    <col min="12269" max="12269" width="12.42578125" style="17" customWidth="1"/>
    <col min="12270" max="12270" width="11" style="17" bestFit="1" customWidth="1"/>
    <col min="12271" max="12271" width="10" style="17" bestFit="1" customWidth="1"/>
    <col min="12272" max="12272" width="11" style="17" bestFit="1" customWidth="1"/>
    <col min="12273" max="12276" width="10" style="17" bestFit="1" customWidth="1"/>
    <col min="12277" max="12277" width="12" style="17" customWidth="1"/>
    <col min="12278" max="12278" width="10.42578125" style="17" customWidth="1"/>
    <col min="12279" max="12279" width="12.42578125" style="17" customWidth="1"/>
    <col min="12280" max="12281" width="10" style="17" customWidth="1"/>
    <col min="12282" max="12282" width="9" style="17"/>
    <col min="12283" max="12284" width="11" style="17" bestFit="1" customWidth="1"/>
    <col min="12285" max="12523" width="9" style="17"/>
    <col min="12524" max="12524" width="8" style="17" customWidth="1"/>
    <col min="12525" max="12525" width="12.42578125" style="17" customWidth="1"/>
    <col min="12526" max="12526" width="11" style="17" bestFit="1" customWidth="1"/>
    <col min="12527" max="12527" width="10" style="17" bestFit="1" customWidth="1"/>
    <col min="12528" max="12528" width="11" style="17" bestFit="1" customWidth="1"/>
    <col min="12529" max="12532" width="10" style="17" bestFit="1" customWidth="1"/>
    <col min="12533" max="12533" width="12" style="17" customWidth="1"/>
    <col min="12534" max="12534" width="10.42578125" style="17" customWidth="1"/>
    <col min="12535" max="12535" width="12.42578125" style="17" customWidth="1"/>
    <col min="12536" max="12537" width="10" style="17" customWidth="1"/>
    <col min="12538" max="12538" width="9" style="17"/>
    <col min="12539" max="12540" width="11" style="17" bestFit="1" customWidth="1"/>
    <col min="12541" max="12779" width="9" style="17"/>
    <col min="12780" max="12780" width="8" style="17" customWidth="1"/>
    <col min="12781" max="12781" width="12.42578125" style="17" customWidth="1"/>
    <col min="12782" max="12782" width="11" style="17" bestFit="1" customWidth="1"/>
    <col min="12783" max="12783" width="10" style="17" bestFit="1" customWidth="1"/>
    <col min="12784" max="12784" width="11" style="17" bestFit="1" customWidth="1"/>
    <col min="12785" max="12788" width="10" style="17" bestFit="1" customWidth="1"/>
    <col min="12789" max="12789" width="12" style="17" customWidth="1"/>
    <col min="12790" max="12790" width="10.42578125" style="17" customWidth="1"/>
    <col min="12791" max="12791" width="12.42578125" style="17" customWidth="1"/>
    <col min="12792" max="12793" width="10" style="17" customWidth="1"/>
    <col min="12794" max="12794" width="9" style="17"/>
    <col min="12795" max="12796" width="11" style="17" bestFit="1" customWidth="1"/>
    <col min="12797" max="13035" width="9" style="17"/>
    <col min="13036" max="13036" width="8" style="17" customWidth="1"/>
    <col min="13037" max="13037" width="12.42578125" style="17" customWidth="1"/>
    <col min="13038" max="13038" width="11" style="17" bestFit="1" customWidth="1"/>
    <col min="13039" max="13039" width="10" style="17" bestFit="1" customWidth="1"/>
    <col min="13040" max="13040" width="11" style="17" bestFit="1" customWidth="1"/>
    <col min="13041" max="13044" width="10" style="17" bestFit="1" customWidth="1"/>
    <col min="13045" max="13045" width="12" style="17" customWidth="1"/>
    <col min="13046" max="13046" width="10.42578125" style="17" customWidth="1"/>
    <col min="13047" max="13047" width="12.42578125" style="17" customWidth="1"/>
    <col min="13048" max="13049" width="10" style="17" customWidth="1"/>
    <col min="13050" max="13050" width="9" style="17"/>
    <col min="13051" max="13052" width="11" style="17" bestFit="1" customWidth="1"/>
    <col min="13053" max="13291" width="9" style="17"/>
    <col min="13292" max="13292" width="8" style="17" customWidth="1"/>
    <col min="13293" max="13293" width="12.42578125" style="17" customWidth="1"/>
    <col min="13294" max="13294" width="11" style="17" bestFit="1" customWidth="1"/>
    <col min="13295" max="13295" width="10" style="17" bestFit="1" customWidth="1"/>
    <col min="13296" max="13296" width="11" style="17" bestFit="1" customWidth="1"/>
    <col min="13297" max="13300" width="10" style="17" bestFit="1" customWidth="1"/>
    <col min="13301" max="13301" width="12" style="17" customWidth="1"/>
    <col min="13302" max="13302" width="10.42578125" style="17" customWidth="1"/>
    <col min="13303" max="13303" width="12.42578125" style="17" customWidth="1"/>
    <col min="13304" max="13305" width="10" style="17" customWidth="1"/>
    <col min="13306" max="13306" width="9" style="17"/>
    <col min="13307" max="13308" width="11" style="17" bestFit="1" customWidth="1"/>
    <col min="13309" max="13547" width="9" style="17"/>
    <col min="13548" max="13548" width="8" style="17" customWidth="1"/>
    <col min="13549" max="13549" width="12.42578125" style="17" customWidth="1"/>
    <col min="13550" max="13550" width="11" style="17" bestFit="1" customWidth="1"/>
    <col min="13551" max="13551" width="10" style="17" bestFit="1" customWidth="1"/>
    <col min="13552" max="13552" width="11" style="17" bestFit="1" customWidth="1"/>
    <col min="13553" max="13556" width="10" style="17" bestFit="1" customWidth="1"/>
    <col min="13557" max="13557" width="12" style="17" customWidth="1"/>
    <col min="13558" max="13558" width="10.42578125" style="17" customWidth="1"/>
    <col min="13559" max="13559" width="12.42578125" style="17" customWidth="1"/>
    <col min="13560" max="13561" width="10" style="17" customWidth="1"/>
    <col min="13562" max="13562" width="9" style="17"/>
    <col min="13563" max="13564" width="11" style="17" bestFit="1" customWidth="1"/>
    <col min="13565" max="13803" width="9" style="17"/>
    <col min="13804" max="13804" width="8" style="17" customWidth="1"/>
    <col min="13805" max="13805" width="12.42578125" style="17" customWidth="1"/>
    <col min="13806" max="13806" width="11" style="17" bestFit="1" customWidth="1"/>
    <col min="13807" max="13807" width="10" style="17" bestFit="1" customWidth="1"/>
    <col min="13808" max="13808" width="11" style="17" bestFit="1" customWidth="1"/>
    <col min="13809" max="13812" width="10" style="17" bestFit="1" customWidth="1"/>
    <col min="13813" max="13813" width="12" style="17" customWidth="1"/>
    <col min="13814" max="13814" width="10.42578125" style="17" customWidth="1"/>
    <col min="13815" max="13815" width="12.42578125" style="17" customWidth="1"/>
    <col min="13816" max="13817" width="10" style="17" customWidth="1"/>
    <col min="13818" max="13818" width="9" style="17"/>
    <col min="13819" max="13820" width="11" style="17" bestFit="1" customWidth="1"/>
    <col min="13821" max="14059" width="9" style="17"/>
    <col min="14060" max="14060" width="8" style="17" customWidth="1"/>
    <col min="14061" max="14061" width="12.42578125" style="17" customWidth="1"/>
    <col min="14062" max="14062" width="11" style="17" bestFit="1" customWidth="1"/>
    <col min="14063" max="14063" width="10" style="17" bestFit="1" customWidth="1"/>
    <col min="14064" max="14064" width="11" style="17" bestFit="1" customWidth="1"/>
    <col min="14065" max="14068" width="10" style="17" bestFit="1" customWidth="1"/>
    <col min="14069" max="14069" width="12" style="17" customWidth="1"/>
    <col min="14070" max="14070" width="10.42578125" style="17" customWidth="1"/>
    <col min="14071" max="14071" width="12.42578125" style="17" customWidth="1"/>
    <col min="14072" max="14073" width="10" style="17" customWidth="1"/>
    <col min="14074" max="14074" width="9" style="17"/>
    <col min="14075" max="14076" width="11" style="17" bestFit="1" customWidth="1"/>
    <col min="14077" max="14315" width="9" style="17"/>
    <col min="14316" max="14316" width="8" style="17" customWidth="1"/>
    <col min="14317" max="14317" width="12.42578125" style="17" customWidth="1"/>
    <col min="14318" max="14318" width="11" style="17" bestFit="1" customWidth="1"/>
    <col min="14319" max="14319" width="10" style="17" bestFit="1" customWidth="1"/>
    <col min="14320" max="14320" width="11" style="17" bestFit="1" customWidth="1"/>
    <col min="14321" max="14324" width="10" style="17" bestFit="1" customWidth="1"/>
    <col min="14325" max="14325" width="12" style="17" customWidth="1"/>
    <col min="14326" max="14326" width="10.42578125" style="17" customWidth="1"/>
    <col min="14327" max="14327" width="12.42578125" style="17" customWidth="1"/>
    <col min="14328" max="14329" width="10" style="17" customWidth="1"/>
    <col min="14330" max="14330" width="9" style="17"/>
    <col min="14331" max="14332" width="11" style="17" bestFit="1" customWidth="1"/>
    <col min="14333" max="14571" width="9" style="17"/>
    <col min="14572" max="14572" width="8" style="17" customWidth="1"/>
    <col min="14573" max="14573" width="12.42578125" style="17" customWidth="1"/>
    <col min="14574" max="14574" width="11" style="17" bestFit="1" customWidth="1"/>
    <col min="14575" max="14575" width="10" style="17" bestFit="1" customWidth="1"/>
    <col min="14576" max="14576" width="11" style="17" bestFit="1" customWidth="1"/>
    <col min="14577" max="14580" width="10" style="17" bestFit="1" customWidth="1"/>
    <col min="14581" max="14581" width="12" style="17" customWidth="1"/>
    <col min="14582" max="14582" width="10.42578125" style="17" customWidth="1"/>
    <col min="14583" max="14583" width="12.42578125" style="17" customWidth="1"/>
    <col min="14584" max="14585" width="10" style="17" customWidth="1"/>
    <col min="14586" max="14586" width="9" style="17"/>
    <col min="14587" max="14588" width="11" style="17" bestFit="1" customWidth="1"/>
    <col min="14589" max="14827" width="9" style="17"/>
    <col min="14828" max="14828" width="8" style="17" customWidth="1"/>
    <col min="14829" max="14829" width="12.42578125" style="17" customWidth="1"/>
    <col min="14830" max="14830" width="11" style="17" bestFit="1" customWidth="1"/>
    <col min="14831" max="14831" width="10" style="17" bestFit="1" customWidth="1"/>
    <col min="14832" max="14832" width="11" style="17" bestFit="1" customWidth="1"/>
    <col min="14833" max="14836" width="10" style="17" bestFit="1" customWidth="1"/>
    <col min="14837" max="14837" width="12" style="17" customWidth="1"/>
    <col min="14838" max="14838" width="10.42578125" style="17" customWidth="1"/>
    <col min="14839" max="14839" width="12.42578125" style="17" customWidth="1"/>
    <col min="14840" max="14841" width="10" style="17" customWidth="1"/>
    <col min="14842" max="14842" width="9" style="17"/>
    <col min="14843" max="14844" width="11" style="17" bestFit="1" customWidth="1"/>
    <col min="14845" max="15083" width="9" style="17"/>
    <col min="15084" max="15084" width="8" style="17" customWidth="1"/>
    <col min="15085" max="15085" width="12.42578125" style="17" customWidth="1"/>
    <col min="15086" max="15086" width="11" style="17" bestFit="1" customWidth="1"/>
    <col min="15087" max="15087" width="10" style="17" bestFit="1" customWidth="1"/>
    <col min="15088" max="15088" width="11" style="17" bestFit="1" customWidth="1"/>
    <col min="15089" max="15092" width="10" style="17" bestFit="1" customWidth="1"/>
    <col min="15093" max="15093" width="12" style="17" customWidth="1"/>
    <col min="15094" max="15094" width="10.42578125" style="17" customWidth="1"/>
    <col min="15095" max="15095" width="12.42578125" style="17" customWidth="1"/>
    <col min="15096" max="15097" width="10" style="17" customWidth="1"/>
    <col min="15098" max="15098" width="9" style="17"/>
    <col min="15099" max="15100" width="11" style="17" bestFit="1" customWidth="1"/>
    <col min="15101" max="15339" width="9" style="17"/>
    <col min="15340" max="15340" width="8" style="17" customWidth="1"/>
    <col min="15341" max="15341" width="12.42578125" style="17" customWidth="1"/>
    <col min="15342" max="15342" width="11" style="17" bestFit="1" customWidth="1"/>
    <col min="15343" max="15343" width="10" style="17" bestFit="1" customWidth="1"/>
    <col min="15344" max="15344" width="11" style="17" bestFit="1" customWidth="1"/>
    <col min="15345" max="15348" width="10" style="17" bestFit="1" customWidth="1"/>
    <col min="15349" max="15349" width="12" style="17" customWidth="1"/>
    <col min="15350" max="15350" width="10.42578125" style="17" customWidth="1"/>
    <col min="15351" max="15351" width="12.42578125" style="17" customWidth="1"/>
    <col min="15352" max="15353" width="10" style="17" customWidth="1"/>
    <col min="15354" max="15354" width="9" style="17"/>
    <col min="15355" max="15356" width="11" style="17" bestFit="1" customWidth="1"/>
    <col min="15357" max="15595" width="9" style="17"/>
    <col min="15596" max="15596" width="8" style="17" customWidth="1"/>
    <col min="15597" max="15597" width="12.42578125" style="17" customWidth="1"/>
    <col min="15598" max="15598" width="11" style="17" bestFit="1" customWidth="1"/>
    <col min="15599" max="15599" width="10" style="17" bestFit="1" customWidth="1"/>
    <col min="15600" max="15600" width="11" style="17" bestFit="1" customWidth="1"/>
    <col min="15601" max="15604" width="10" style="17" bestFit="1" customWidth="1"/>
    <col min="15605" max="15605" width="12" style="17" customWidth="1"/>
    <col min="15606" max="15606" width="10.42578125" style="17" customWidth="1"/>
    <col min="15607" max="15607" width="12.42578125" style="17" customWidth="1"/>
    <col min="15608" max="15609" width="10" style="17" customWidth="1"/>
    <col min="15610" max="15610" width="9" style="17"/>
    <col min="15611" max="15612" width="11" style="17" bestFit="1" customWidth="1"/>
    <col min="15613" max="15851" width="9" style="17"/>
    <col min="15852" max="15852" width="8" style="17" customWidth="1"/>
    <col min="15853" max="15853" width="12.42578125" style="17" customWidth="1"/>
    <col min="15854" max="15854" width="11" style="17" bestFit="1" customWidth="1"/>
    <col min="15855" max="15855" width="10" style="17" bestFit="1" customWidth="1"/>
    <col min="15856" max="15856" width="11" style="17" bestFit="1" customWidth="1"/>
    <col min="15857" max="15860" width="10" style="17" bestFit="1" customWidth="1"/>
    <col min="15861" max="15861" width="12" style="17" customWidth="1"/>
    <col min="15862" max="15862" width="10.42578125" style="17" customWidth="1"/>
    <col min="15863" max="15863" width="12.42578125" style="17" customWidth="1"/>
    <col min="15864" max="15865" width="10" style="17" customWidth="1"/>
    <col min="15866" max="15866" width="9" style="17"/>
    <col min="15867" max="15868" width="11" style="17" bestFit="1" customWidth="1"/>
    <col min="15869" max="16107" width="9" style="17"/>
    <col min="16108" max="16108" width="8" style="17" customWidth="1"/>
    <col min="16109" max="16109" width="12.42578125" style="17" customWidth="1"/>
    <col min="16110" max="16110" width="11" style="17" bestFit="1" customWidth="1"/>
    <col min="16111" max="16111" width="10" style="17" bestFit="1" customWidth="1"/>
    <col min="16112" max="16112" width="11" style="17" bestFit="1" customWidth="1"/>
    <col min="16113" max="16116" width="10" style="17" bestFit="1" customWidth="1"/>
    <col min="16117" max="16117" width="12" style="17" customWidth="1"/>
    <col min="16118" max="16118" width="10.42578125" style="17" customWidth="1"/>
    <col min="16119" max="16119" width="12.42578125" style="17" customWidth="1"/>
    <col min="16120" max="16121" width="10" style="17" customWidth="1"/>
    <col min="16122" max="16122" width="9" style="17"/>
    <col min="16123" max="16124" width="11" style="17" bestFit="1" customWidth="1"/>
    <col min="16125" max="16384" width="9" style="17"/>
  </cols>
  <sheetData>
    <row r="1" spans="1:16">
      <c r="A1" s="179" t="s">
        <v>788</v>
      </c>
      <c r="B1" s="179"/>
      <c r="C1" s="179"/>
      <c r="D1" s="179"/>
      <c r="E1" s="179"/>
      <c r="F1" s="179"/>
      <c r="G1" s="179"/>
      <c r="H1" s="179"/>
      <c r="I1" s="179"/>
      <c r="J1" s="179"/>
      <c r="K1" s="179"/>
      <c r="L1" s="179"/>
      <c r="M1" s="179"/>
      <c r="N1" s="179"/>
    </row>
    <row r="2" spans="1:16" s="65" customFormat="1">
      <c r="A2" s="180"/>
      <c r="B2" s="372" t="s">
        <v>391</v>
      </c>
      <c r="C2" s="372"/>
      <c r="D2" s="372"/>
      <c r="E2" s="372"/>
      <c r="F2" s="372"/>
      <c r="G2" s="372"/>
      <c r="H2" s="372"/>
      <c r="I2" s="372"/>
      <c r="J2" s="372" t="s">
        <v>392</v>
      </c>
      <c r="K2" s="372"/>
      <c r="L2" s="372"/>
      <c r="M2" s="372"/>
      <c r="N2" s="372"/>
    </row>
    <row r="3" spans="1:16" s="67" customFormat="1" ht="89.25" customHeight="1">
      <c r="B3" s="111" t="s">
        <v>388</v>
      </c>
      <c r="C3" s="111" t="s">
        <v>741</v>
      </c>
      <c r="D3" s="111" t="s">
        <v>740</v>
      </c>
      <c r="E3" s="111" t="s">
        <v>742</v>
      </c>
      <c r="F3" s="111" t="s">
        <v>754</v>
      </c>
      <c r="G3" s="111" t="s">
        <v>755</v>
      </c>
      <c r="H3" s="111" t="s">
        <v>748</v>
      </c>
      <c r="I3" s="111" t="s">
        <v>747</v>
      </c>
      <c r="J3" s="181" t="s">
        <v>319</v>
      </c>
      <c r="K3" s="181" t="s">
        <v>320</v>
      </c>
      <c r="L3" s="181" t="s">
        <v>389</v>
      </c>
      <c r="M3" s="181" t="s">
        <v>322</v>
      </c>
      <c r="N3" s="181" t="s">
        <v>390</v>
      </c>
    </row>
    <row r="4" spans="1:16" s="182" customFormat="1">
      <c r="B4" s="183" t="s">
        <v>613</v>
      </c>
      <c r="C4" s="183" t="s">
        <v>65</v>
      </c>
      <c r="D4" s="183" t="s">
        <v>66</v>
      </c>
      <c r="E4" s="183" t="s">
        <v>67</v>
      </c>
      <c r="F4" s="183" t="s">
        <v>68</v>
      </c>
      <c r="G4" s="183" t="s">
        <v>242</v>
      </c>
      <c r="H4" s="183" t="s">
        <v>535</v>
      </c>
      <c r="I4" s="183" t="s">
        <v>169</v>
      </c>
      <c r="J4" s="183" t="s">
        <v>614</v>
      </c>
      <c r="K4" s="183" t="s">
        <v>69</v>
      </c>
      <c r="L4" s="183" t="s">
        <v>70</v>
      </c>
      <c r="M4" s="183" t="s">
        <v>71</v>
      </c>
      <c r="N4" s="183" t="s">
        <v>72</v>
      </c>
    </row>
    <row r="5" spans="1:16">
      <c r="A5" s="45"/>
      <c r="B5" s="373" t="s">
        <v>306</v>
      </c>
      <c r="C5" s="373"/>
      <c r="D5" s="373"/>
      <c r="E5" s="373"/>
      <c r="F5" s="373"/>
      <c r="G5" s="373"/>
      <c r="H5" s="373"/>
      <c r="I5" s="373"/>
      <c r="J5" s="373"/>
      <c r="K5" s="373"/>
      <c r="L5" s="373"/>
      <c r="M5" s="373"/>
      <c r="N5" s="373"/>
    </row>
    <row r="6" spans="1:16">
      <c r="A6" s="184">
        <v>1911</v>
      </c>
      <c r="B6" s="75">
        <v>4.7991382797281119</v>
      </c>
      <c r="C6" s="75">
        <v>1.4459230000000001</v>
      </c>
      <c r="D6" s="75">
        <v>3.3532152797281123</v>
      </c>
      <c r="E6" s="75"/>
      <c r="F6" s="75"/>
      <c r="G6" s="75"/>
      <c r="H6" s="74"/>
      <c r="I6" s="74"/>
      <c r="J6" s="75">
        <v>2.2569882179521836</v>
      </c>
      <c r="K6" s="75">
        <v>1.4065997722511641</v>
      </c>
      <c r="L6" s="75">
        <v>0.39163314014164941</v>
      </c>
      <c r="M6" s="75">
        <v>0.71868437716656908</v>
      </c>
      <c r="N6" s="75">
        <v>2.5232772216546327E-2</v>
      </c>
      <c r="P6" s="185"/>
    </row>
    <row r="7" spans="1:16">
      <c r="A7" s="17">
        <v>1912</v>
      </c>
      <c r="B7" s="78">
        <v>5.7965179999999998</v>
      </c>
      <c r="C7" s="78">
        <v>2.3381280000000002</v>
      </c>
      <c r="D7" s="78">
        <v>2.5225210000000002</v>
      </c>
      <c r="E7" s="78"/>
      <c r="F7" s="78">
        <v>0.93586900000000006</v>
      </c>
      <c r="G7" s="78"/>
      <c r="H7" s="77"/>
      <c r="I7" s="77"/>
      <c r="J7" s="78">
        <v>2.9488915595334966</v>
      </c>
      <c r="K7" s="78">
        <v>1.4918957828343444</v>
      </c>
      <c r="L7" s="78">
        <v>0.51132607202379332</v>
      </c>
      <c r="M7" s="78">
        <v>0.75764995196492979</v>
      </c>
      <c r="N7" s="78">
        <v>8.6754633643436455E-2</v>
      </c>
      <c r="P7" s="185"/>
    </row>
    <row r="8" spans="1:16">
      <c r="A8" s="17">
        <v>1913</v>
      </c>
      <c r="B8" s="78">
        <v>7.1998749999999996</v>
      </c>
      <c r="C8" s="78">
        <v>2.396074</v>
      </c>
      <c r="D8" s="78">
        <v>3.195786</v>
      </c>
      <c r="E8" s="78"/>
      <c r="F8" s="78">
        <v>1.05691</v>
      </c>
      <c r="G8" s="78">
        <v>0.55110500000000007</v>
      </c>
      <c r="H8" s="77"/>
      <c r="I8" s="77"/>
      <c r="J8" s="78">
        <v>3.8529051063358839</v>
      </c>
      <c r="K8" s="78">
        <v>1.5823641313952013</v>
      </c>
      <c r="L8" s="78">
        <v>0.6676001725408538</v>
      </c>
      <c r="M8" s="78">
        <v>0.79872815932857943</v>
      </c>
      <c r="N8" s="78">
        <v>0.29827743039948179</v>
      </c>
      <c r="P8" s="185"/>
    </row>
    <row r="9" spans="1:16">
      <c r="A9" s="17">
        <v>1914</v>
      </c>
      <c r="B9" s="78">
        <v>9.8541499999999989</v>
      </c>
      <c r="C9" s="78">
        <v>2.5102849999999997</v>
      </c>
      <c r="D9" s="78">
        <v>2.8592890000000004</v>
      </c>
      <c r="E9" s="78">
        <v>2.1548310000000002</v>
      </c>
      <c r="F9" s="78">
        <v>1.1338159999999999</v>
      </c>
      <c r="G9" s="78">
        <v>1.195929</v>
      </c>
      <c r="H9" s="77"/>
      <c r="I9" s="77"/>
      <c r="J9" s="78">
        <v>4.2539723821289552</v>
      </c>
      <c r="K9" s="78">
        <v>1.9206715218971753</v>
      </c>
      <c r="L9" s="78">
        <v>1.1783034836174175</v>
      </c>
      <c r="M9" s="78">
        <v>0.93941771246860717</v>
      </c>
      <c r="N9" s="78">
        <v>1.5617848998878434</v>
      </c>
      <c r="P9" s="185"/>
    </row>
    <row r="10" spans="1:16">
      <c r="A10" s="17">
        <v>1915</v>
      </c>
      <c r="B10" s="77">
        <v>10.203413000000001</v>
      </c>
      <c r="C10" s="78">
        <v>2.8394560000000002</v>
      </c>
      <c r="D10" s="78">
        <v>2.8561550000000002</v>
      </c>
      <c r="E10" s="78">
        <v>1.9575989999999999</v>
      </c>
      <c r="F10" s="78">
        <v>1.232173</v>
      </c>
      <c r="G10" s="78">
        <v>1.31803</v>
      </c>
      <c r="H10" s="77"/>
      <c r="I10" s="77"/>
      <c r="J10" s="78">
        <v>4.4139205130365449</v>
      </c>
      <c r="K10" s="78">
        <v>2.0766019235333544</v>
      </c>
      <c r="L10" s="78">
        <v>1.2437663853799201</v>
      </c>
      <c r="M10" s="78">
        <v>1.0236385498897203</v>
      </c>
      <c r="N10" s="78">
        <v>1.4454856281604604</v>
      </c>
      <c r="P10" s="185"/>
    </row>
    <row r="11" spans="1:16">
      <c r="A11" s="17">
        <v>1916</v>
      </c>
      <c r="B11" s="77">
        <v>10.273429</v>
      </c>
      <c r="C11" s="78">
        <v>2.9409839999999998</v>
      </c>
      <c r="D11" s="78">
        <v>2.8173600000000003</v>
      </c>
      <c r="E11" s="78">
        <v>1.8284849999999999</v>
      </c>
      <c r="F11" s="78">
        <v>1.3308530000000001</v>
      </c>
      <c r="G11" s="78">
        <v>1.355747</v>
      </c>
      <c r="H11" s="77"/>
      <c r="I11" s="77"/>
      <c r="J11" s="78">
        <v>4.4416232636177986</v>
      </c>
      <c r="K11" s="78">
        <v>2.1341859825680025</v>
      </c>
      <c r="L11" s="78">
        <v>1.0592709570515604</v>
      </c>
      <c r="M11" s="78">
        <v>1.0341710844176264</v>
      </c>
      <c r="N11" s="78">
        <v>1.6041777123450118</v>
      </c>
      <c r="P11" s="185"/>
    </row>
    <row r="12" spans="1:16">
      <c r="A12" s="17">
        <v>1917</v>
      </c>
      <c r="B12" s="77">
        <v>12.281549</v>
      </c>
      <c r="C12" s="78">
        <v>4.4293999999999993</v>
      </c>
      <c r="D12" s="78">
        <v>2.8203969999999998</v>
      </c>
      <c r="E12" s="78">
        <v>1.9257379999999999</v>
      </c>
      <c r="F12" s="78">
        <v>1.5011810000000001</v>
      </c>
      <c r="G12" s="78">
        <v>1.6048330000000002</v>
      </c>
      <c r="H12" s="77"/>
      <c r="I12" s="77"/>
      <c r="J12" s="78">
        <v>4.7242218974426917</v>
      </c>
      <c r="K12" s="78">
        <v>2.7286356510327696</v>
      </c>
      <c r="L12" s="78">
        <v>1.2900946029111571</v>
      </c>
      <c r="M12" s="78">
        <v>1.5852563974641052</v>
      </c>
      <c r="N12" s="78">
        <v>1.9533404511492769</v>
      </c>
      <c r="P12" s="185"/>
    </row>
    <row r="13" spans="1:16">
      <c r="A13" s="17">
        <v>1918</v>
      </c>
      <c r="B13" s="77">
        <v>16.004647000000002</v>
      </c>
      <c r="C13" s="78">
        <v>5.6116650000000003</v>
      </c>
      <c r="D13" s="78">
        <v>4.4629490000000001</v>
      </c>
      <c r="E13" s="78">
        <v>1.945886</v>
      </c>
      <c r="F13" s="78">
        <v>2.1208829999999996</v>
      </c>
      <c r="G13" s="78">
        <v>1.8632639999999998</v>
      </c>
      <c r="H13" s="77"/>
      <c r="I13" s="77"/>
      <c r="J13" s="78">
        <v>5.886257294253296</v>
      </c>
      <c r="K13" s="78">
        <v>3.6499236002684801</v>
      </c>
      <c r="L13" s="78">
        <v>2.151289960658183</v>
      </c>
      <c r="M13" s="78">
        <v>2.0570857714857778</v>
      </c>
      <c r="N13" s="78">
        <v>2.2600903733342617</v>
      </c>
      <c r="P13" s="185"/>
    </row>
    <row r="14" spans="1:16">
      <c r="A14" s="17">
        <v>1919</v>
      </c>
      <c r="B14" s="77">
        <v>22.226406000000001</v>
      </c>
      <c r="C14" s="78">
        <v>8.1393850000000008</v>
      </c>
      <c r="D14" s="78">
        <v>6.0938129999999999</v>
      </c>
      <c r="E14" s="78">
        <v>2.3881209999999999</v>
      </c>
      <c r="F14" s="78">
        <v>3.2138420000000001</v>
      </c>
      <c r="G14" s="78">
        <v>2.3912450000000001</v>
      </c>
      <c r="H14" s="77"/>
      <c r="I14" s="77"/>
      <c r="J14" s="78">
        <v>8.1247081862091832</v>
      </c>
      <c r="K14" s="78">
        <v>5.0010834200846679</v>
      </c>
      <c r="L14" s="78">
        <v>3.0134546647903306</v>
      </c>
      <c r="M14" s="78">
        <v>2.9835538852150427</v>
      </c>
      <c r="N14" s="78">
        <v>3.1036058437007759</v>
      </c>
      <c r="P14" s="185"/>
    </row>
    <row r="15" spans="1:16">
      <c r="A15" s="17">
        <v>1920</v>
      </c>
      <c r="B15" s="77">
        <v>42.827067</v>
      </c>
      <c r="C15" s="77">
        <v>14.649792999999999</v>
      </c>
      <c r="D15" s="77">
        <v>11.916583000000003</v>
      </c>
      <c r="E15" s="78">
        <v>3.7490999999999999</v>
      </c>
      <c r="F15" s="78">
        <v>8.1575209999999991</v>
      </c>
      <c r="G15" s="78">
        <v>4.3540700000000001</v>
      </c>
      <c r="H15" s="77"/>
      <c r="I15" s="77"/>
      <c r="J15" s="77">
        <v>16.641901718147821</v>
      </c>
      <c r="K15" s="78">
        <v>9.3906503615852621</v>
      </c>
      <c r="L15" s="78">
        <v>7.0307572954620534</v>
      </c>
      <c r="M15" s="78">
        <v>5.438726402121941</v>
      </c>
      <c r="N15" s="78">
        <v>4.3250312226829255</v>
      </c>
      <c r="P15" s="185"/>
    </row>
    <row r="16" spans="1:16">
      <c r="A16" s="17">
        <v>1921</v>
      </c>
      <c r="B16" s="77">
        <v>47.958578000000003</v>
      </c>
      <c r="C16" s="77">
        <v>15.096235</v>
      </c>
      <c r="D16" s="77">
        <v>13.984350000000001</v>
      </c>
      <c r="E16" s="78">
        <v>4.2145529999999995</v>
      </c>
      <c r="F16" s="77">
        <v>10.244691000000001</v>
      </c>
      <c r="G16" s="78">
        <v>4.418749</v>
      </c>
      <c r="H16" s="77"/>
      <c r="I16" s="77"/>
      <c r="J16" s="77">
        <v>19.319621479818235</v>
      </c>
      <c r="K16" s="78">
        <v>9.8076613222684088</v>
      </c>
      <c r="L16" s="78">
        <v>8.0662626038210714</v>
      </c>
      <c r="M16" s="78">
        <v>6.0198806825039695</v>
      </c>
      <c r="N16" s="78">
        <v>4.7451519115883176</v>
      </c>
      <c r="P16" s="185"/>
    </row>
    <row r="17" spans="1:16">
      <c r="A17" s="17">
        <v>1922</v>
      </c>
      <c r="B17" s="77">
        <v>59.858855000000005</v>
      </c>
      <c r="C17" s="77">
        <v>17.793019000000001</v>
      </c>
      <c r="D17" s="77">
        <v>16.714547</v>
      </c>
      <c r="E17" s="78">
        <v>6.4646249999999998</v>
      </c>
      <c r="F17" s="77">
        <v>13.306138000000001</v>
      </c>
      <c r="G17" s="78">
        <v>5.5805259999999999</v>
      </c>
      <c r="H17" s="77"/>
      <c r="I17" s="77"/>
      <c r="J17" s="77">
        <v>22.677054052062029</v>
      </c>
      <c r="K17" s="77">
        <v>12.164818115597349</v>
      </c>
      <c r="L17" s="77">
        <v>12.59600640474569</v>
      </c>
      <c r="M17" s="78">
        <v>7.2609722020633507</v>
      </c>
      <c r="N17" s="78">
        <v>5.1600042255315772</v>
      </c>
      <c r="P17" s="185"/>
    </row>
    <row r="18" spans="1:16">
      <c r="A18" s="17">
        <v>1923</v>
      </c>
      <c r="B18" s="77">
        <v>63.949820000000003</v>
      </c>
      <c r="C18" s="77">
        <v>18.842812000000002</v>
      </c>
      <c r="D18" s="77">
        <v>18.455791000000001</v>
      </c>
      <c r="E18" s="78">
        <v>7.9764080000000002</v>
      </c>
      <c r="F18" s="77">
        <v>13.343483000000001</v>
      </c>
      <c r="G18" s="78">
        <v>5.3313259999999998</v>
      </c>
      <c r="H18" s="77"/>
      <c r="I18" s="77"/>
      <c r="J18" s="77">
        <v>24.546679411842906</v>
      </c>
      <c r="K18" s="77">
        <v>13.728568736455889</v>
      </c>
      <c r="L18" s="77">
        <v>11.755584810738709</v>
      </c>
      <c r="M18" s="78">
        <v>7.7388277008630215</v>
      </c>
      <c r="N18" s="78">
        <v>6.1801593400994763</v>
      </c>
      <c r="P18" s="185"/>
    </row>
    <row r="19" spans="1:16">
      <c r="A19" s="17">
        <v>1924</v>
      </c>
      <c r="B19" s="77">
        <v>65.103746999999998</v>
      </c>
      <c r="C19" s="77">
        <v>18.501600999999997</v>
      </c>
      <c r="D19" s="77">
        <v>19.47185</v>
      </c>
      <c r="E19" s="78">
        <v>8.4654670000000003</v>
      </c>
      <c r="F19" s="77">
        <v>13.215301999999999</v>
      </c>
      <c r="G19" s="78">
        <v>5.4495269999999998</v>
      </c>
      <c r="H19" s="77"/>
      <c r="I19" s="77"/>
      <c r="J19" s="77">
        <v>25.26333820845857</v>
      </c>
      <c r="K19" s="77">
        <v>13.530726647191839</v>
      </c>
      <c r="L19" s="77">
        <v>11.233600530133153</v>
      </c>
      <c r="M19" s="78">
        <v>7.9266211078866275</v>
      </c>
      <c r="N19" s="78">
        <v>7.1494605063298051</v>
      </c>
      <c r="P19" s="185"/>
    </row>
    <row r="20" spans="1:16">
      <c r="A20" s="17">
        <v>1925</v>
      </c>
      <c r="B20" s="77">
        <v>67.518061000000003</v>
      </c>
      <c r="C20" s="77">
        <v>23.213968000000005</v>
      </c>
      <c r="D20" s="77">
        <v>17.881663</v>
      </c>
      <c r="E20" s="78">
        <v>8.1025179999999999</v>
      </c>
      <c r="F20" s="77">
        <v>13.241685</v>
      </c>
      <c r="G20" s="78">
        <v>5.078227</v>
      </c>
      <c r="H20" s="77"/>
      <c r="I20" s="77"/>
      <c r="J20" s="77">
        <v>26.163388928175138</v>
      </c>
      <c r="K20" s="77">
        <v>14.318541544502729</v>
      </c>
      <c r="L20" s="77">
        <v>10.932695709123671</v>
      </c>
      <c r="M20" s="78">
        <v>8.8891635957277231</v>
      </c>
      <c r="N20" s="78">
        <v>7.2142712224707433</v>
      </c>
      <c r="P20" s="185"/>
    </row>
    <row r="21" spans="1:16">
      <c r="A21" s="17">
        <v>1926</v>
      </c>
      <c r="B21" s="77">
        <v>74.445916999999994</v>
      </c>
      <c r="C21" s="77">
        <v>24.545116</v>
      </c>
      <c r="D21" s="77">
        <v>19.400788000000002</v>
      </c>
      <c r="E21" s="77">
        <v>10.926022999999999</v>
      </c>
      <c r="F21" s="77">
        <v>13.820879000000001</v>
      </c>
      <c r="G21" s="78">
        <v>5.7531109999999996</v>
      </c>
      <c r="H21" s="77"/>
      <c r="I21" s="77"/>
      <c r="J21" s="77">
        <v>27.964179057649979</v>
      </c>
      <c r="K21" s="77">
        <v>15.273358130190029</v>
      </c>
      <c r="L21" s="77">
        <v>11.741438068560228</v>
      </c>
      <c r="M21" s="78">
        <v>9.0743276143439555</v>
      </c>
      <c r="N21" s="77">
        <v>10.39261412925581</v>
      </c>
      <c r="P21" s="185"/>
    </row>
    <row r="22" spans="1:16">
      <c r="A22" s="17">
        <v>1927</v>
      </c>
      <c r="B22" s="77">
        <v>83.324382</v>
      </c>
      <c r="C22" s="77">
        <v>31.162607999999999</v>
      </c>
      <c r="D22" s="77">
        <v>20.338498999999999</v>
      </c>
      <c r="E22" s="77">
        <v>10.916017999999999</v>
      </c>
      <c r="F22" s="77">
        <v>14.981174999999999</v>
      </c>
      <c r="G22" s="78">
        <v>5.9260820000000001</v>
      </c>
      <c r="H22" s="77"/>
      <c r="I22" s="77"/>
      <c r="J22" s="77">
        <v>29.713982439255908</v>
      </c>
      <c r="K22" s="77">
        <v>16.782636942816495</v>
      </c>
      <c r="L22" s="77">
        <v>12.441398833169147</v>
      </c>
      <c r="M22" s="77">
        <v>13.688462559890279</v>
      </c>
      <c r="N22" s="77">
        <v>10.697901224868176</v>
      </c>
      <c r="P22" s="185"/>
    </row>
    <row r="23" spans="1:16">
      <c r="A23" s="17">
        <v>1928</v>
      </c>
      <c r="B23" s="77">
        <v>85.068618000000001</v>
      </c>
      <c r="C23" s="77">
        <v>31.124860999999999</v>
      </c>
      <c r="D23" s="77">
        <v>21.758901000000002</v>
      </c>
      <c r="E23" s="77">
        <v>11.647870000000001</v>
      </c>
      <c r="F23" s="77">
        <v>14.458455000000002</v>
      </c>
      <c r="G23" s="78">
        <v>6.0785309999999999</v>
      </c>
      <c r="H23" s="77"/>
      <c r="I23" s="77"/>
      <c r="J23" s="77">
        <v>30.856318236231449</v>
      </c>
      <c r="K23" s="77">
        <v>16.968597055320629</v>
      </c>
      <c r="L23" s="77">
        <v>12.581818732655544</v>
      </c>
      <c r="M23" s="77">
        <v>13.753692938016838</v>
      </c>
      <c r="N23" s="77">
        <v>10.908191037775547</v>
      </c>
      <c r="P23" s="185"/>
    </row>
    <row r="24" spans="1:16">
      <c r="A24" s="17">
        <v>1929</v>
      </c>
      <c r="B24" s="77">
        <v>92.323543000000001</v>
      </c>
      <c r="C24" s="77">
        <v>33.578826999999997</v>
      </c>
      <c r="D24" s="77">
        <v>21.735088999999999</v>
      </c>
      <c r="E24" s="77">
        <v>16.250236000000001</v>
      </c>
      <c r="F24" s="77">
        <v>14.696573000000001</v>
      </c>
      <c r="G24" s="78">
        <v>6.062818</v>
      </c>
      <c r="H24" s="77"/>
      <c r="I24" s="77"/>
      <c r="J24" s="77">
        <v>31.666627810905318</v>
      </c>
      <c r="K24" s="77">
        <v>18.085187321046309</v>
      </c>
      <c r="L24" s="77">
        <v>13.341680705208896</v>
      </c>
      <c r="M24" s="77">
        <v>14.13195493721701</v>
      </c>
      <c r="N24" s="77">
        <v>15.098092225622475</v>
      </c>
      <c r="P24" s="185"/>
    </row>
    <row r="25" spans="1:16">
      <c r="A25" s="17">
        <v>1930</v>
      </c>
      <c r="B25" s="77">
        <v>88.501585999999989</v>
      </c>
      <c r="C25" s="77">
        <v>33.520089999999996</v>
      </c>
      <c r="D25" s="77">
        <v>21.573376</v>
      </c>
      <c r="E25" s="77">
        <v>12.038772000000002</v>
      </c>
      <c r="F25" s="77">
        <v>15.297369</v>
      </c>
      <c r="G25" s="78">
        <v>6.0719790000000007</v>
      </c>
      <c r="H25" s="77"/>
      <c r="I25" s="77"/>
      <c r="J25" s="77">
        <v>31.904677627381911</v>
      </c>
      <c r="K25" s="77">
        <v>17.626689459443753</v>
      </c>
      <c r="L25" s="77">
        <v>11.538003119380397</v>
      </c>
      <c r="M25" s="77">
        <v>14.819387083485731</v>
      </c>
      <c r="N25" s="77">
        <v>12.612828710308207</v>
      </c>
      <c r="P25" s="185"/>
    </row>
    <row r="26" spans="1:16">
      <c r="A26" s="17">
        <v>1931</v>
      </c>
      <c r="B26" s="77">
        <v>102.377928</v>
      </c>
      <c r="C26" s="77">
        <v>45.232090999999997</v>
      </c>
      <c r="D26" s="77">
        <v>22.808178999999999</v>
      </c>
      <c r="E26" s="77">
        <v>13.357783</v>
      </c>
      <c r="F26" s="77">
        <v>13.050169</v>
      </c>
      <c r="G26" s="78">
        <v>3.1391869999999997</v>
      </c>
      <c r="H26" s="78">
        <v>1.6256440000000001</v>
      </c>
      <c r="I26" s="78">
        <v>3.1648749999999999</v>
      </c>
      <c r="J26" s="77">
        <v>30.356139491766918</v>
      </c>
      <c r="K26" s="77">
        <v>18.314859446190038</v>
      </c>
      <c r="L26" s="77">
        <v>25.142789360146939</v>
      </c>
      <c r="M26" s="77">
        <v>13.721683359005619</v>
      </c>
      <c r="N26" s="77">
        <v>14.842456342890484</v>
      </c>
    </row>
    <row r="27" spans="1:16">
      <c r="A27" s="17">
        <v>1932</v>
      </c>
      <c r="B27" s="77">
        <v>116.13517200000001</v>
      </c>
      <c r="C27" s="77">
        <v>57.81371</v>
      </c>
      <c r="D27" s="77">
        <v>23.398479999999999</v>
      </c>
      <c r="E27" s="77">
        <v>13.1008</v>
      </c>
      <c r="F27" s="77">
        <v>13.695586</v>
      </c>
      <c r="G27" s="78">
        <v>3.080546</v>
      </c>
      <c r="H27" s="78">
        <v>1.71207</v>
      </c>
      <c r="I27" s="78">
        <v>3.3339799999999999</v>
      </c>
      <c r="J27" s="77">
        <v>31.957681420756998</v>
      </c>
      <c r="K27" s="77">
        <v>21.17362532719293</v>
      </c>
      <c r="L27" s="77">
        <v>29.084998352821739</v>
      </c>
      <c r="M27" s="77">
        <v>15.11018405630478</v>
      </c>
      <c r="N27" s="77">
        <v>18.808682842923549</v>
      </c>
    </row>
    <row r="28" spans="1:16">
      <c r="A28" s="17">
        <v>1933</v>
      </c>
      <c r="B28" s="77">
        <v>139.73141800000002</v>
      </c>
      <c r="C28" s="77">
        <v>77.785149999999987</v>
      </c>
      <c r="D28" s="77">
        <v>23.916039000000001</v>
      </c>
      <c r="E28" s="77">
        <v>15.144825000000001</v>
      </c>
      <c r="F28" s="77">
        <v>14.233632999999998</v>
      </c>
      <c r="G28" s="78">
        <v>3.232882</v>
      </c>
      <c r="H28" s="78">
        <v>1.951743</v>
      </c>
      <c r="I28" s="78">
        <v>3.4671460000000001</v>
      </c>
      <c r="J28" s="77">
        <v>32.81217124052754</v>
      </c>
      <c r="K28" s="77">
        <v>25.454153624101398</v>
      </c>
      <c r="L28" s="77">
        <v>36.681304341195428</v>
      </c>
      <c r="M28" s="77">
        <v>18.73740443474858</v>
      </c>
      <c r="N28" s="77">
        <v>26.046384359427062</v>
      </c>
    </row>
    <row r="29" spans="1:16">
      <c r="A29" s="17">
        <v>1934</v>
      </c>
      <c r="B29" s="77">
        <v>135.30277100000001</v>
      </c>
      <c r="C29" s="77">
        <v>70.524045000000001</v>
      </c>
      <c r="D29" s="77">
        <v>24.601869999999998</v>
      </c>
      <c r="E29" s="77">
        <v>15.041634</v>
      </c>
      <c r="F29" s="77">
        <v>15.883122000000002</v>
      </c>
      <c r="G29" s="78">
        <v>3.4132420000000003</v>
      </c>
      <c r="H29" s="78">
        <v>2.3020740000000002</v>
      </c>
      <c r="I29" s="78">
        <v>3.5367839999999999</v>
      </c>
      <c r="J29" s="77">
        <v>38.698128973424737</v>
      </c>
      <c r="K29" s="77">
        <v>16.15509225193167</v>
      </c>
      <c r="L29" s="77">
        <v>28.978943407102427</v>
      </c>
      <c r="M29" s="77">
        <v>23.538374525473934</v>
      </c>
      <c r="N29" s="77">
        <v>27.932231842067225</v>
      </c>
    </row>
    <row r="30" spans="1:16">
      <c r="A30" s="17">
        <v>1935</v>
      </c>
      <c r="B30" s="77">
        <v>132.17964000000001</v>
      </c>
      <c r="C30" s="77">
        <v>60.953859999999999</v>
      </c>
      <c r="D30" s="77">
        <v>25.789671999999999</v>
      </c>
      <c r="E30" s="77">
        <v>17.311814999999999</v>
      </c>
      <c r="F30" s="77">
        <v>17.486943</v>
      </c>
      <c r="G30" s="78">
        <v>3.8130220000000001</v>
      </c>
      <c r="H30" s="78">
        <v>2.6153420000000001</v>
      </c>
      <c r="I30" s="78">
        <v>4.2089859999999994</v>
      </c>
      <c r="J30" s="77">
        <v>44.017963529111448</v>
      </c>
      <c r="K30" s="77">
        <v>16.070315041133778</v>
      </c>
      <c r="L30" s="77">
        <v>22.072928877656945</v>
      </c>
      <c r="M30" s="77">
        <v>19.23410119708841</v>
      </c>
      <c r="N30" s="77">
        <v>30.784331355009428</v>
      </c>
    </row>
    <row r="31" spans="1:16">
      <c r="A31" s="17">
        <v>1936</v>
      </c>
      <c r="B31" s="77">
        <v>146.014352</v>
      </c>
      <c r="C31" s="77">
        <v>66.885327000000004</v>
      </c>
      <c r="D31" s="77">
        <v>28.178739</v>
      </c>
      <c r="E31" s="77">
        <v>20.150033999999998</v>
      </c>
      <c r="F31" s="77">
        <v>18.924175000000002</v>
      </c>
      <c r="G31" s="78">
        <v>3.7524799999999998</v>
      </c>
      <c r="H31" s="78">
        <v>3.3177159999999999</v>
      </c>
      <c r="I31" s="78">
        <v>4.8058810000000003</v>
      </c>
      <c r="J31" s="77">
        <v>46.435040243442756</v>
      </c>
      <c r="K31" s="77">
        <v>17.603716805610063</v>
      </c>
      <c r="L31" s="77">
        <v>28.818415860698696</v>
      </c>
      <c r="M31" s="77">
        <v>21.422592679286083</v>
      </c>
      <c r="N31" s="77">
        <v>31.734586410962404</v>
      </c>
    </row>
    <row r="32" spans="1:16">
      <c r="A32" s="17">
        <v>1937</v>
      </c>
      <c r="B32" s="77">
        <v>186.15988899999999</v>
      </c>
      <c r="C32" s="77">
        <v>79.145606000000001</v>
      </c>
      <c r="D32" s="77">
        <v>30.539525000000001</v>
      </c>
      <c r="E32" s="77">
        <v>38.259307</v>
      </c>
      <c r="F32" s="77">
        <v>23.748022000000002</v>
      </c>
      <c r="G32" s="78">
        <v>4.1560449999999998</v>
      </c>
      <c r="H32" s="78">
        <v>5.1852560000000008</v>
      </c>
      <c r="I32" s="78">
        <v>5.1261279999999996</v>
      </c>
      <c r="J32" s="77">
        <v>50.535464935770833</v>
      </c>
      <c r="K32" s="77">
        <v>22.656349500686726</v>
      </c>
      <c r="L32" s="77">
        <v>51.405067965674867</v>
      </c>
      <c r="M32" s="77">
        <v>22.237219298158447</v>
      </c>
      <c r="N32" s="77">
        <v>39.32578729970912</v>
      </c>
    </row>
    <row r="33" spans="1:14">
      <c r="A33" s="17">
        <v>1938</v>
      </c>
      <c r="B33" s="77">
        <v>199.78716</v>
      </c>
      <c r="C33" s="77">
        <v>88.755876000000001</v>
      </c>
      <c r="D33" s="77">
        <v>31.416741000000002</v>
      </c>
      <c r="E33" s="77">
        <v>36.076487999999998</v>
      </c>
      <c r="F33" s="77">
        <v>28.495373000000004</v>
      </c>
      <c r="G33" s="78">
        <v>4.221991</v>
      </c>
      <c r="H33" s="78">
        <v>5.9531989999999997</v>
      </c>
      <c r="I33" s="78">
        <v>4.8674920000000004</v>
      </c>
      <c r="J33" s="77">
        <v>58.763641337622481</v>
      </c>
      <c r="K33" s="77">
        <v>23.102058816907828</v>
      </c>
      <c r="L33" s="77">
        <v>49.690950778624462</v>
      </c>
      <c r="M33" s="77">
        <v>24.424623354908189</v>
      </c>
      <c r="N33" s="77">
        <v>43.805885711937044</v>
      </c>
    </row>
    <row r="34" spans="1:14">
      <c r="A34" s="17">
        <v>1939</v>
      </c>
      <c r="B34" s="77">
        <v>277.65643399999999</v>
      </c>
      <c r="C34" s="77">
        <v>143.61197700000002</v>
      </c>
      <c r="D34" s="77">
        <v>34.279781999999997</v>
      </c>
      <c r="E34" s="77">
        <v>48.596603000000002</v>
      </c>
      <c r="F34" s="77">
        <v>34.046946000000005</v>
      </c>
      <c r="G34" s="78">
        <v>4.3194999999999997</v>
      </c>
      <c r="H34" s="78">
        <v>7.3057479999999995</v>
      </c>
      <c r="I34" s="78">
        <v>5.4958779999999994</v>
      </c>
      <c r="J34" s="77">
        <v>64.611330273501167</v>
      </c>
      <c r="K34" s="77">
        <v>25.472313671023485</v>
      </c>
      <c r="L34" s="77">
        <v>50.490785229066944</v>
      </c>
      <c r="M34" s="77">
        <v>31.953010433857234</v>
      </c>
      <c r="N34" s="77">
        <v>105.12899439255119</v>
      </c>
    </row>
    <row r="35" spans="1:14">
      <c r="A35" s="17">
        <v>1940</v>
      </c>
      <c r="B35" s="77">
        <v>360.95543599999996</v>
      </c>
      <c r="C35" s="77">
        <v>166.85604699999999</v>
      </c>
      <c r="D35" s="77">
        <v>43.608480999999998</v>
      </c>
      <c r="E35" s="77">
        <v>87.880051999999992</v>
      </c>
      <c r="F35" s="77">
        <v>40.762555999999996</v>
      </c>
      <c r="G35" s="78">
        <v>4.6192120000000001</v>
      </c>
      <c r="H35" s="77">
        <v>10.775863999999999</v>
      </c>
      <c r="I35" s="78">
        <v>6.4532240000000005</v>
      </c>
      <c r="J35" s="77">
        <v>72.435402781972599</v>
      </c>
      <c r="K35" s="77">
        <v>29.194733931236577</v>
      </c>
      <c r="L35" s="77">
        <v>75.651311330582615</v>
      </c>
      <c r="M35" s="77">
        <v>39.553908266576514</v>
      </c>
      <c r="N35" s="77">
        <v>144.12007968963167</v>
      </c>
    </row>
    <row r="36" spans="1:14">
      <c r="A36" s="17">
        <v>1941</v>
      </c>
      <c r="B36" s="77">
        <v>418.95684999999997</v>
      </c>
      <c r="C36" s="77">
        <v>198.36661999999998</v>
      </c>
      <c r="D36" s="77">
        <v>55.975864000000001</v>
      </c>
      <c r="E36" s="77">
        <v>86.902475999999993</v>
      </c>
      <c r="F36" s="77">
        <v>51.614111999999999</v>
      </c>
      <c r="G36" s="78">
        <v>5.4028179999999999</v>
      </c>
      <c r="H36" s="77">
        <v>12.090313</v>
      </c>
      <c r="I36" s="78">
        <v>8.6046470000000017</v>
      </c>
      <c r="J36" s="77">
        <v>89.024812665565577</v>
      </c>
      <c r="K36" s="77">
        <v>33.269103989818277</v>
      </c>
      <c r="L36" s="77">
        <v>81.261584762548324</v>
      </c>
      <c r="M36" s="77">
        <v>72.517573118969366</v>
      </c>
      <c r="N36" s="77">
        <v>142.88377546309843</v>
      </c>
    </row>
    <row r="37" spans="1:14">
      <c r="A37" s="17">
        <v>1942</v>
      </c>
      <c r="B37" s="77">
        <v>491.69164599999999</v>
      </c>
      <c r="C37" s="77">
        <v>222.28308900000002</v>
      </c>
      <c r="D37" s="77">
        <v>75.761623</v>
      </c>
      <c r="E37" s="77">
        <v>101.944886</v>
      </c>
      <c r="F37" s="77">
        <v>59.604298999999997</v>
      </c>
      <c r="G37" s="78">
        <v>5.9861809999999993</v>
      </c>
      <c r="H37" s="77">
        <v>16.184419999999999</v>
      </c>
      <c r="I37" s="78">
        <v>9.927147999999999</v>
      </c>
      <c r="J37" s="77">
        <v>118.04125464703776</v>
      </c>
      <c r="K37" s="77">
        <v>43.369814792637833</v>
      </c>
      <c r="L37" s="77">
        <v>110.23127698938811</v>
      </c>
      <c r="M37" s="77">
        <v>66.893874032208601</v>
      </c>
      <c r="N37" s="77">
        <v>153.15542553872768</v>
      </c>
    </row>
    <row r="38" spans="1:14">
      <c r="A38" s="45">
        <v>1943</v>
      </c>
      <c r="B38" s="80">
        <v>576.85147299999994</v>
      </c>
      <c r="C38" s="80">
        <v>260.22857599999998</v>
      </c>
      <c r="D38" s="80">
        <v>99.051294999999996</v>
      </c>
      <c r="E38" s="80">
        <v>102.658053</v>
      </c>
      <c r="F38" s="80">
        <v>72.033423999999997</v>
      </c>
      <c r="G38" s="81">
        <v>6.995984</v>
      </c>
      <c r="H38" s="80">
        <v>23.240340999999997</v>
      </c>
      <c r="I38" s="80">
        <v>12.643799999999999</v>
      </c>
      <c r="J38" s="80">
        <v>138.36089974165213</v>
      </c>
      <c r="K38" s="80">
        <v>47.63452639533395</v>
      </c>
      <c r="L38" s="80">
        <v>121.60303536159796</v>
      </c>
      <c r="M38" s="80">
        <v>90.442589336584589</v>
      </c>
      <c r="N38" s="80">
        <v>178.81042216483138</v>
      </c>
    </row>
    <row r="39" spans="1:14">
      <c r="A39" s="10" t="s">
        <v>719</v>
      </c>
    </row>
    <row r="40" spans="1:14">
      <c r="A40" s="306" t="s">
        <v>756</v>
      </c>
    </row>
    <row r="41" spans="1:14">
      <c r="A41" s="17" t="s">
        <v>796</v>
      </c>
    </row>
  </sheetData>
  <mergeCells count="3">
    <mergeCell ref="B2:I2"/>
    <mergeCell ref="J2:N2"/>
    <mergeCell ref="B5:N5"/>
  </mergeCells>
  <phoneticPr fontId="2" type="noConversion"/>
  <pageMargins left="0.75" right="0.75" top="1" bottom="1" header="0.5" footer="0.5"/>
  <pageSetup paperSize="9" scale="80" orientation="landscape" horizontalDpi="4294967293" verticalDpi="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26"/>
  <sheetViews>
    <sheetView zoomScale="150" zoomScaleNormal="100" workbookViewId="0">
      <pane xSplit="1" ySplit="4" topLeftCell="B14" activePane="bottomRight" state="frozen"/>
      <selection pane="topRight" activeCell="B1" sqref="B1"/>
      <selection pane="bottomLeft" activeCell="A5" sqref="A5"/>
      <selection pane="bottomRight" activeCell="A22" sqref="A22:A23"/>
    </sheetView>
  </sheetViews>
  <sheetFormatPr defaultColWidth="9" defaultRowHeight="12.75"/>
  <cols>
    <col min="1" max="1" width="6.42578125" style="1" customWidth="1"/>
    <col min="2" max="19" width="10.42578125" style="9" customWidth="1"/>
    <col min="20" max="16384" width="9" style="1"/>
  </cols>
  <sheetData>
    <row r="1" spans="1:19">
      <c r="A1" s="1" t="s">
        <v>789</v>
      </c>
    </row>
    <row r="2" spans="1:19" s="20" customFormat="1" ht="63.75">
      <c r="A2" s="187"/>
      <c r="B2" s="187" t="s">
        <v>313</v>
      </c>
      <c r="C2" s="13" t="s">
        <v>393</v>
      </c>
      <c r="D2" s="13" t="s">
        <v>394</v>
      </c>
      <c r="E2" s="13" t="s">
        <v>395</v>
      </c>
      <c r="F2" s="13" t="s">
        <v>396</v>
      </c>
      <c r="G2" s="13" t="s">
        <v>397</v>
      </c>
      <c r="H2" s="40" t="s">
        <v>398</v>
      </c>
      <c r="I2" s="40" t="s">
        <v>399</v>
      </c>
      <c r="J2" s="40" t="s">
        <v>400</v>
      </c>
      <c r="K2" s="40" t="s">
        <v>406</v>
      </c>
      <c r="L2" s="40" t="s">
        <v>401</v>
      </c>
      <c r="M2" s="40" t="s">
        <v>353</v>
      </c>
      <c r="N2" s="40" t="s">
        <v>402</v>
      </c>
      <c r="O2" s="40" t="s">
        <v>403</v>
      </c>
      <c r="P2" s="40" t="s">
        <v>404</v>
      </c>
      <c r="Q2" s="40" t="s">
        <v>405</v>
      </c>
      <c r="R2" s="13" t="s">
        <v>323</v>
      </c>
      <c r="S2" s="13" t="s">
        <v>316</v>
      </c>
    </row>
    <row r="3" spans="1:19" s="159" customFormat="1">
      <c r="B3" s="188" t="s">
        <v>667</v>
      </c>
      <c r="C3" s="188" t="s">
        <v>213</v>
      </c>
      <c r="D3" s="188" t="s">
        <v>73</v>
      </c>
      <c r="E3" s="188" t="s">
        <v>170</v>
      </c>
      <c r="F3" s="188" t="s">
        <v>556</v>
      </c>
      <c r="G3" s="188" t="s">
        <v>243</v>
      </c>
      <c r="H3" s="188" t="s">
        <v>74</v>
      </c>
      <c r="I3" s="188" t="s">
        <v>75</v>
      </c>
      <c r="J3" s="188" t="s">
        <v>76</v>
      </c>
      <c r="K3" s="188" t="s">
        <v>77</v>
      </c>
      <c r="L3" s="188" t="s">
        <v>78</v>
      </c>
      <c r="M3" s="188" t="s">
        <v>615</v>
      </c>
      <c r="N3" s="188" t="s">
        <v>79</v>
      </c>
      <c r="O3" s="188" t="s">
        <v>80</v>
      </c>
      <c r="P3" s="188" t="s">
        <v>81</v>
      </c>
      <c r="Q3" s="188" t="s">
        <v>82</v>
      </c>
      <c r="R3" s="188" t="s">
        <v>234</v>
      </c>
      <c r="S3" s="188" t="s">
        <v>536</v>
      </c>
    </row>
    <row r="4" spans="1:19" s="159" customFormat="1">
      <c r="A4" s="189"/>
      <c r="B4" s="365" t="s">
        <v>315</v>
      </c>
      <c r="C4" s="365"/>
      <c r="D4" s="365"/>
      <c r="E4" s="365"/>
      <c r="F4" s="365"/>
      <c r="G4" s="365"/>
      <c r="H4" s="365"/>
      <c r="I4" s="365"/>
      <c r="J4" s="365"/>
      <c r="K4" s="365"/>
      <c r="L4" s="365"/>
      <c r="M4" s="365"/>
      <c r="N4" s="365"/>
      <c r="O4" s="365"/>
      <c r="P4" s="365"/>
      <c r="Q4" s="365"/>
      <c r="R4" s="365"/>
      <c r="S4" s="365"/>
    </row>
    <row r="5" spans="1:19">
      <c r="A5" s="190">
        <v>1910</v>
      </c>
      <c r="B5" s="191">
        <v>2.007641</v>
      </c>
      <c r="C5" s="191">
        <v>0.239871</v>
      </c>
      <c r="D5" s="192"/>
      <c r="E5" s="192"/>
      <c r="F5" s="191">
        <v>5.0889999999999998E-2</v>
      </c>
      <c r="G5" s="191">
        <v>0.25477299999999997</v>
      </c>
      <c r="H5" s="193">
        <v>3.5999999999999999E-3</v>
      </c>
      <c r="I5" s="191">
        <v>0.35524800000000001</v>
      </c>
      <c r="J5" s="191">
        <v>0.104458</v>
      </c>
      <c r="K5" s="191"/>
      <c r="L5" s="192"/>
      <c r="M5" s="192"/>
      <c r="N5" s="191">
        <v>0.159001</v>
      </c>
      <c r="O5" s="192"/>
      <c r="P5" s="192"/>
      <c r="Q5" s="192"/>
      <c r="R5" s="191">
        <v>0.83979999999999999</v>
      </c>
      <c r="S5" s="191"/>
    </row>
    <row r="6" spans="1:19">
      <c r="A6" s="1">
        <v>1914</v>
      </c>
      <c r="B6" s="194">
        <v>9.1555529999999994</v>
      </c>
      <c r="C6" s="194">
        <v>2.8129710000000001</v>
      </c>
      <c r="D6" s="195"/>
      <c r="E6" s="195"/>
      <c r="F6" s="194">
        <v>0.72729999999999995</v>
      </c>
      <c r="G6" s="194">
        <v>2.6523850000000002</v>
      </c>
      <c r="H6" s="194">
        <v>8.4499999999999992E-3</v>
      </c>
      <c r="I6" s="194">
        <v>0.92132199999999997</v>
      </c>
      <c r="J6" s="194">
        <v>0.76215500000000003</v>
      </c>
      <c r="K6" s="194"/>
      <c r="L6" s="194">
        <v>0.15997399999999998</v>
      </c>
      <c r="M6" s="195"/>
      <c r="N6" s="194">
        <v>0.231571</v>
      </c>
      <c r="O6" s="195"/>
      <c r="P6" s="194">
        <v>7.5170000000000002E-3</v>
      </c>
      <c r="Q6" s="195"/>
      <c r="R6" s="194">
        <v>0.87190800000000002</v>
      </c>
      <c r="S6" s="194"/>
    </row>
    <row r="7" spans="1:19">
      <c r="A7" s="1">
        <v>1920</v>
      </c>
      <c r="B7" s="195">
        <v>42.640841000000002</v>
      </c>
      <c r="C7" s="194">
        <v>9.700254000000001</v>
      </c>
      <c r="D7" s="194">
        <v>0.13350999999999999</v>
      </c>
      <c r="E7" s="194">
        <v>8.1031999999999993E-2</v>
      </c>
      <c r="F7" s="194">
        <v>2.523034</v>
      </c>
      <c r="G7" s="195">
        <v>11.334854</v>
      </c>
      <c r="H7" s="194">
        <v>0.12654099999999999</v>
      </c>
      <c r="I7" s="194">
        <v>6.0856149999999998</v>
      </c>
      <c r="J7" s="194">
        <v>4.6422780000000001</v>
      </c>
      <c r="K7" s="194"/>
      <c r="L7" s="194">
        <v>3.1518329999999999</v>
      </c>
      <c r="M7" s="195"/>
      <c r="N7" s="194">
        <v>0.37194499999999997</v>
      </c>
      <c r="O7" s="195"/>
      <c r="P7" s="194">
        <v>0.47745399999999999</v>
      </c>
      <c r="Q7" s="195"/>
      <c r="R7" s="194">
        <v>4.0124909999999998</v>
      </c>
      <c r="S7" s="194"/>
    </row>
    <row r="8" spans="1:19" ht="14.25" customHeight="1">
      <c r="A8" s="1">
        <v>1925</v>
      </c>
      <c r="B8" s="195">
        <v>66.09167699999999</v>
      </c>
      <c r="C8" s="195">
        <v>12.943284</v>
      </c>
      <c r="D8" s="194">
        <v>4.0975000000000004E-2</v>
      </c>
      <c r="E8" s="194">
        <v>0.17130500000000001</v>
      </c>
      <c r="F8" s="194">
        <v>4.9264859999999997</v>
      </c>
      <c r="G8" s="195">
        <v>20.117524</v>
      </c>
      <c r="H8" s="194">
        <v>0.90512800000000004</v>
      </c>
      <c r="I8" s="194">
        <v>7.2926299999999999</v>
      </c>
      <c r="J8" s="194">
        <v>6.9296549999999995</v>
      </c>
      <c r="K8" s="194"/>
      <c r="L8" s="194">
        <v>2.7013949999999998</v>
      </c>
      <c r="M8" s="195"/>
      <c r="N8" s="194">
        <v>1.528022</v>
      </c>
      <c r="O8" s="195"/>
      <c r="P8" s="194">
        <v>1.466901</v>
      </c>
      <c r="Q8" s="195"/>
      <c r="R8" s="194">
        <v>6.1943850000000005</v>
      </c>
      <c r="S8" s="194">
        <v>0.87398699999999996</v>
      </c>
    </row>
    <row r="9" spans="1:19">
      <c r="A9" s="1">
        <v>1930</v>
      </c>
      <c r="B9" s="195">
        <v>86.680317000000002</v>
      </c>
      <c r="C9" s="195">
        <v>14.653594</v>
      </c>
      <c r="D9" s="194">
        <v>4.8929E-2</v>
      </c>
      <c r="E9" s="194">
        <v>0.238233</v>
      </c>
      <c r="F9" s="194">
        <v>6.4457709999999997</v>
      </c>
      <c r="G9" s="195">
        <v>28.306139999999999</v>
      </c>
      <c r="H9" s="194">
        <v>0.63151800000000002</v>
      </c>
      <c r="I9" s="195">
        <v>10.345151</v>
      </c>
      <c r="J9" s="194">
        <v>8.7379519999999999</v>
      </c>
      <c r="K9" s="194"/>
      <c r="L9" s="194">
        <v>1.9387670000000001</v>
      </c>
      <c r="M9" s="195"/>
      <c r="N9" s="194">
        <v>4.3242899999999995</v>
      </c>
      <c r="O9" s="195"/>
      <c r="P9" s="194">
        <v>1.7567900000000001</v>
      </c>
      <c r="Q9" s="195"/>
      <c r="R9" s="194">
        <v>9.0320370000000008</v>
      </c>
      <c r="S9" s="194">
        <v>0.22114500000000001</v>
      </c>
    </row>
    <row r="10" spans="1:19">
      <c r="A10" s="1">
        <v>1931</v>
      </c>
      <c r="B10" s="195">
        <v>97.950254000000001</v>
      </c>
      <c r="C10" s="195">
        <v>14.85336</v>
      </c>
      <c r="D10" s="194">
        <v>3.7914000000000003E-2</v>
      </c>
      <c r="E10" s="194">
        <v>0.26319400000000004</v>
      </c>
      <c r="F10" s="194">
        <v>6.5550309999999996</v>
      </c>
      <c r="G10" s="195">
        <v>27.556055000000001</v>
      </c>
      <c r="H10" s="194">
        <v>0.56050599999999995</v>
      </c>
      <c r="I10" s="195">
        <v>21.501403999999997</v>
      </c>
      <c r="J10" s="195">
        <v>10.611208000000001</v>
      </c>
      <c r="K10" s="194"/>
      <c r="L10" s="194">
        <v>1.909691</v>
      </c>
      <c r="M10" s="195"/>
      <c r="N10" s="194">
        <v>3.528165</v>
      </c>
      <c r="O10" s="195"/>
      <c r="P10" s="194">
        <v>2.115056</v>
      </c>
      <c r="Q10" s="195"/>
      <c r="R10" s="194">
        <v>8.2582559999999994</v>
      </c>
      <c r="S10" s="194">
        <v>0.20041399999999998</v>
      </c>
    </row>
    <row r="11" spans="1:19">
      <c r="A11" s="1">
        <v>1932</v>
      </c>
      <c r="B11" s="195">
        <v>118.320403</v>
      </c>
      <c r="C11" s="195">
        <v>14.789424</v>
      </c>
      <c r="D11" s="194">
        <v>3.6842E-2</v>
      </c>
      <c r="E11" s="194">
        <v>0.25988600000000001</v>
      </c>
      <c r="F11" s="194">
        <v>7.1371639999999994</v>
      </c>
      <c r="G11" s="195">
        <v>28.670787000000001</v>
      </c>
      <c r="H11" s="194">
        <v>1.366744</v>
      </c>
      <c r="I11" s="195">
        <v>30.573327000000003</v>
      </c>
      <c r="J11" s="195">
        <v>12.955727000000001</v>
      </c>
      <c r="K11" s="194"/>
      <c r="L11" s="194">
        <v>1.970461</v>
      </c>
      <c r="M11" s="195"/>
      <c r="N11" s="194">
        <v>6.9191540000000007</v>
      </c>
      <c r="O11" s="195"/>
      <c r="P11" s="194">
        <v>2.1270610000000003</v>
      </c>
      <c r="Q11" s="195"/>
      <c r="R11" s="195">
        <v>11.267758000000001</v>
      </c>
      <c r="S11" s="194">
        <v>0.24606800000000001</v>
      </c>
    </row>
    <row r="12" spans="1:19">
      <c r="A12" s="1">
        <v>1933</v>
      </c>
      <c r="B12" s="195">
        <v>140.35330400000001</v>
      </c>
      <c r="C12" s="195">
        <v>15.132154</v>
      </c>
      <c r="D12" s="194">
        <v>0.18640199999999998</v>
      </c>
      <c r="E12" s="194">
        <v>0.2777</v>
      </c>
      <c r="F12" s="194">
        <v>7.57308</v>
      </c>
      <c r="G12" s="195">
        <v>29.391548</v>
      </c>
      <c r="H12" s="194">
        <v>2.2205459999999997</v>
      </c>
      <c r="I12" s="195">
        <v>31.374348000000001</v>
      </c>
      <c r="J12" s="195">
        <v>15.788617</v>
      </c>
      <c r="K12" s="194"/>
      <c r="L12" s="194">
        <v>2.488359</v>
      </c>
      <c r="M12" s="195"/>
      <c r="N12" s="195">
        <v>21.398042</v>
      </c>
      <c r="O12" s="195"/>
      <c r="P12" s="194">
        <v>2.5732499999999998</v>
      </c>
      <c r="Q12" s="195"/>
      <c r="R12" s="195">
        <v>11.708594</v>
      </c>
      <c r="S12" s="194">
        <v>0.24066399999999999</v>
      </c>
    </row>
    <row r="13" spans="1:19">
      <c r="A13" s="1">
        <v>1934</v>
      </c>
      <c r="B13" s="195">
        <v>137.62781700000002</v>
      </c>
      <c r="C13" s="195">
        <v>16.078773999999999</v>
      </c>
      <c r="D13" s="194">
        <v>0.19473799999999999</v>
      </c>
      <c r="E13" s="194">
        <v>0.30816100000000002</v>
      </c>
      <c r="F13" s="194">
        <v>6.8220479999999997</v>
      </c>
      <c r="G13" s="195">
        <v>31.493206999999998</v>
      </c>
      <c r="H13" s="194">
        <v>2.0233910000000002</v>
      </c>
      <c r="I13" s="195">
        <v>23.247730000000001</v>
      </c>
      <c r="J13" s="195">
        <v>19.686901000000002</v>
      </c>
      <c r="K13" s="194">
        <v>1.0419590000000001</v>
      </c>
      <c r="L13" s="194">
        <v>4.4192849999999995</v>
      </c>
      <c r="M13" s="195"/>
      <c r="N13" s="195">
        <v>12.845419</v>
      </c>
      <c r="O13" s="194">
        <v>5.8615339999999998</v>
      </c>
      <c r="P13" s="194">
        <v>2.7790560000000002</v>
      </c>
      <c r="Q13" s="195"/>
      <c r="R13" s="195">
        <v>10.56686</v>
      </c>
      <c r="S13" s="194">
        <v>0.25875400000000004</v>
      </c>
    </row>
    <row r="14" spans="1:19">
      <c r="A14" s="1">
        <v>1935</v>
      </c>
      <c r="B14" s="195">
        <v>132.87947200000002</v>
      </c>
      <c r="C14" s="195">
        <v>16.822105999999998</v>
      </c>
      <c r="D14" s="194">
        <v>0.212174</v>
      </c>
      <c r="E14" s="194">
        <v>0.31448200000000004</v>
      </c>
      <c r="F14" s="194">
        <v>7.3737640000000004</v>
      </c>
      <c r="G14" s="195">
        <v>34.062889000000006</v>
      </c>
      <c r="H14" s="194">
        <v>1.7545229999999998</v>
      </c>
      <c r="I14" s="195">
        <v>17.420068000000001</v>
      </c>
      <c r="J14" s="195">
        <v>14.009784999999999</v>
      </c>
      <c r="K14" s="194">
        <v>0.97198299999999993</v>
      </c>
      <c r="L14" s="194">
        <v>5.6060699999999999</v>
      </c>
      <c r="M14" s="195"/>
      <c r="N14" s="195">
        <v>14.329977999999999</v>
      </c>
      <c r="O14" s="194">
        <v>4.1818639999999991</v>
      </c>
      <c r="P14" s="194">
        <v>2.6459989999999998</v>
      </c>
      <c r="Q14" s="195"/>
      <c r="R14" s="195">
        <v>12.907707</v>
      </c>
      <c r="S14" s="194">
        <v>0.26607999999999998</v>
      </c>
    </row>
    <row r="15" spans="1:19">
      <c r="A15" s="1">
        <v>1936</v>
      </c>
      <c r="B15" s="195">
        <v>145.67640499999999</v>
      </c>
      <c r="C15" s="195">
        <v>18.756053000000001</v>
      </c>
      <c r="D15" s="194">
        <v>0.21612799999999999</v>
      </c>
      <c r="E15" s="194">
        <v>0.414744</v>
      </c>
      <c r="F15" s="194">
        <v>8.8491970000000002</v>
      </c>
      <c r="G15" s="195">
        <v>36.256993000000001</v>
      </c>
      <c r="H15" s="194">
        <v>3.447597</v>
      </c>
      <c r="I15" s="195">
        <v>17.397805000000002</v>
      </c>
      <c r="J15" s="195">
        <v>15.649798000000001</v>
      </c>
      <c r="K15" s="194">
        <v>0.88263199999999997</v>
      </c>
      <c r="L15" s="194">
        <v>7.7587060000000001</v>
      </c>
      <c r="M15" s="195"/>
      <c r="N15" s="195">
        <v>13.229387000000001</v>
      </c>
      <c r="O15" s="194">
        <v>2.834266</v>
      </c>
      <c r="P15" s="194">
        <v>2.7794669999999999</v>
      </c>
      <c r="Q15" s="195"/>
      <c r="R15" s="195">
        <v>16.907406999999999</v>
      </c>
      <c r="S15" s="194">
        <v>0.29622500000000002</v>
      </c>
    </row>
    <row r="16" spans="1:19">
      <c r="A16" s="1">
        <v>1937</v>
      </c>
      <c r="B16" s="195">
        <v>176.87388099999998</v>
      </c>
      <c r="C16" s="195">
        <v>20.776056000000001</v>
      </c>
      <c r="D16" s="194">
        <v>0.24358000000000002</v>
      </c>
      <c r="E16" s="194">
        <v>0.43551299999999998</v>
      </c>
      <c r="F16" s="194">
        <v>9.1657289999999989</v>
      </c>
      <c r="G16" s="195">
        <v>28.121886</v>
      </c>
      <c r="H16" s="194">
        <v>1.33264</v>
      </c>
      <c r="I16" s="195">
        <v>30.200097000000003</v>
      </c>
      <c r="J16" s="195">
        <v>12.136027</v>
      </c>
      <c r="K16" s="194">
        <v>0.714785</v>
      </c>
      <c r="L16" s="195">
        <v>11.02365</v>
      </c>
      <c r="M16" s="195">
        <v>19.444632000000002</v>
      </c>
      <c r="N16" s="195">
        <v>17.708717</v>
      </c>
      <c r="O16" s="194">
        <v>3.2033429999999998</v>
      </c>
      <c r="P16" s="194">
        <v>2.8351260000000003</v>
      </c>
      <c r="Q16" s="195"/>
      <c r="R16" s="195">
        <v>17.922722</v>
      </c>
      <c r="S16" s="194">
        <v>1.609378</v>
      </c>
    </row>
    <row r="17" spans="1:19">
      <c r="A17" s="1">
        <v>1938</v>
      </c>
      <c r="B17" s="195">
        <v>205.34932500000002</v>
      </c>
      <c r="C17" s="195">
        <v>22.331682000000001</v>
      </c>
      <c r="D17" s="194">
        <v>0.29591500000000004</v>
      </c>
      <c r="E17" s="194">
        <v>1.4303710000000001</v>
      </c>
      <c r="F17" s="195">
        <v>11.112292999999999</v>
      </c>
      <c r="G17" s="195">
        <v>31.774766</v>
      </c>
      <c r="H17" s="194">
        <v>2.098392</v>
      </c>
      <c r="I17" s="195">
        <v>35.762358999999996</v>
      </c>
      <c r="J17" s="195">
        <v>15.131159</v>
      </c>
      <c r="K17" s="194">
        <v>0.77216700000000005</v>
      </c>
      <c r="L17" s="195">
        <v>14.321947</v>
      </c>
      <c r="M17" s="195">
        <v>20.516832999999998</v>
      </c>
      <c r="N17" s="195">
        <v>25.739053999999999</v>
      </c>
      <c r="O17" s="194">
        <v>2.1109019999999998</v>
      </c>
      <c r="P17" s="194">
        <v>3.1623000000000001</v>
      </c>
      <c r="Q17" s="195"/>
      <c r="R17" s="195">
        <v>14.119767</v>
      </c>
      <c r="S17" s="194">
        <v>4.6694179999999994</v>
      </c>
    </row>
    <row r="18" spans="1:19">
      <c r="A18" s="1">
        <v>1939</v>
      </c>
      <c r="B18" s="195">
        <v>285.20194099999998</v>
      </c>
      <c r="C18" s="195">
        <v>25.425968000000001</v>
      </c>
      <c r="D18" s="194">
        <v>0.37092599999999998</v>
      </c>
      <c r="E18" s="194">
        <v>1.945821</v>
      </c>
      <c r="F18" s="195">
        <v>11.626818</v>
      </c>
      <c r="G18" s="195">
        <v>36.404307000000003</v>
      </c>
      <c r="H18" s="194">
        <v>1.976534</v>
      </c>
      <c r="I18" s="195">
        <v>44.583157</v>
      </c>
      <c r="J18" s="195">
        <v>16.451283</v>
      </c>
      <c r="K18" s="194">
        <v>0.79957899999999993</v>
      </c>
      <c r="L18" s="195">
        <v>18.292351999999998</v>
      </c>
      <c r="M18" s="195">
        <v>28.992066999999999</v>
      </c>
      <c r="N18" s="195">
        <v>26.730394</v>
      </c>
      <c r="O18" s="194">
        <v>3.9612210000000001</v>
      </c>
      <c r="P18" s="194">
        <v>3.4495970000000002</v>
      </c>
      <c r="Q18" s="195"/>
      <c r="R18" s="195">
        <v>57.913434000000002</v>
      </c>
      <c r="S18" s="194">
        <v>6.2784830000000005</v>
      </c>
    </row>
    <row r="19" spans="1:19">
      <c r="A19" s="1">
        <v>1940</v>
      </c>
      <c r="B19" s="195">
        <v>361.18715100000003</v>
      </c>
      <c r="C19" s="195">
        <v>28.608719000000001</v>
      </c>
      <c r="D19" s="194">
        <v>0.44676399999999999</v>
      </c>
      <c r="E19" s="194">
        <v>4.0312390000000002</v>
      </c>
      <c r="F19" s="195">
        <v>17.212996</v>
      </c>
      <c r="G19" s="195">
        <v>41.534590999999999</v>
      </c>
      <c r="H19" s="194">
        <v>3.026761</v>
      </c>
      <c r="I19" s="195">
        <v>80.809134</v>
      </c>
      <c r="J19" s="195">
        <v>19.988467</v>
      </c>
      <c r="K19" s="194">
        <v>0.88098599999999994</v>
      </c>
      <c r="L19" s="195">
        <v>34.985847</v>
      </c>
      <c r="M19" s="195">
        <v>35.570830999999998</v>
      </c>
      <c r="N19" s="195">
        <v>30.92089</v>
      </c>
      <c r="O19" s="194">
        <v>2.1313850000000003</v>
      </c>
      <c r="P19" s="194">
        <v>3.883375</v>
      </c>
      <c r="Q19" s="194">
        <v>2.1985729999999997</v>
      </c>
      <c r="R19" s="195">
        <v>45.200963000000002</v>
      </c>
      <c r="S19" s="194">
        <v>9.75563</v>
      </c>
    </row>
    <row r="20" spans="1:19">
      <c r="A20" s="160">
        <v>1941</v>
      </c>
      <c r="B20" s="196">
        <v>399.87264199999998</v>
      </c>
      <c r="C20" s="196">
        <v>37.061298000000001</v>
      </c>
      <c r="D20" s="197">
        <v>0.47754399999999997</v>
      </c>
      <c r="E20" s="197">
        <v>5.6648639999999997</v>
      </c>
      <c r="F20" s="196">
        <v>20.496465000000001</v>
      </c>
      <c r="G20" s="196">
        <v>50.487584000000005</v>
      </c>
      <c r="H20" s="197">
        <v>2.5580560000000001</v>
      </c>
      <c r="I20" s="196">
        <v>82.935237999999998</v>
      </c>
      <c r="J20" s="196">
        <v>24.835075</v>
      </c>
      <c r="K20" s="197">
        <v>1.0159670000000001</v>
      </c>
      <c r="L20" s="196">
        <v>44.182789</v>
      </c>
      <c r="M20" s="196">
        <v>43.802638000000002</v>
      </c>
      <c r="N20" s="196">
        <v>33.914675000000003</v>
      </c>
      <c r="O20" s="197">
        <v>2.3578829999999997</v>
      </c>
      <c r="P20" s="197">
        <v>4.2937899999999996</v>
      </c>
      <c r="Q20" s="197">
        <v>4.4749359999999996</v>
      </c>
      <c r="R20" s="196">
        <v>31.070543000000001</v>
      </c>
      <c r="S20" s="196">
        <v>10.243297</v>
      </c>
    </row>
    <row r="21" spans="1:19" s="17" customFormat="1">
      <c r="A21" s="10" t="s">
        <v>689</v>
      </c>
      <c r="B21" s="186"/>
      <c r="C21" s="186"/>
      <c r="D21" s="186"/>
      <c r="E21" s="186"/>
      <c r="F21" s="186"/>
      <c r="G21" s="186"/>
      <c r="H21" s="186"/>
      <c r="I21" s="186"/>
      <c r="J21" s="186"/>
      <c r="K21" s="186"/>
      <c r="L21" s="186"/>
      <c r="M21" s="186"/>
      <c r="N21" s="186"/>
    </row>
    <row r="22" spans="1:19">
      <c r="A22" s="306" t="s">
        <v>765</v>
      </c>
      <c r="B22" s="4"/>
      <c r="C22" s="4"/>
      <c r="D22" s="4"/>
      <c r="E22" s="4"/>
    </row>
    <row r="23" spans="1:19">
      <c r="A23" s="306" t="s">
        <v>752</v>
      </c>
      <c r="B23" s="4"/>
      <c r="C23" s="4"/>
      <c r="D23" s="4"/>
      <c r="E23" s="4"/>
    </row>
    <row r="24" spans="1:19">
      <c r="A24" s="299"/>
      <c r="B24" s="4"/>
      <c r="C24" s="4"/>
      <c r="D24" s="4"/>
      <c r="E24" s="4"/>
    </row>
    <row r="25" spans="1:19">
      <c r="B25" s="4"/>
      <c r="C25" s="4"/>
      <c r="D25" s="4"/>
      <c r="E25" s="4"/>
    </row>
    <row r="26" spans="1:19">
      <c r="B26" s="4"/>
      <c r="C26" s="4"/>
      <c r="D26" s="4"/>
      <c r="E26" s="4"/>
    </row>
  </sheetData>
  <mergeCells count="1">
    <mergeCell ref="B4:S4"/>
  </mergeCells>
  <phoneticPr fontId="2"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76"/>
  <sheetViews>
    <sheetView zoomScale="188" zoomScaleNormal="100" workbookViewId="0">
      <pane xSplit="1" ySplit="5" topLeftCell="B65" activePane="bottomRight" state="frozen"/>
      <selection pane="topRight" activeCell="B1" sqref="B1"/>
      <selection pane="bottomLeft" activeCell="A6" sqref="A6"/>
      <selection pane="bottomRight"/>
    </sheetView>
  </sheetViews>
  <sheetFormatPr defaultColWidth="9" defaultRowHeight="12.75"/>
  <cols>
    <col min="1" max="1" width="9" style="1" customWidth="1"/>
    <col min="2" max="3" width="9" style="9" customWidth="1"/>
    <col min="4" max="4" width="10" style="9" customWidth="1"/>
    <col min="5" max="6" width="9.42578125" style="9" customWidth="1"/>
    <col min="7" max="8" width="9" style="9" customWidth="1"/>
    <col min="9" max="16384" width="9" style="1"/>
  </cols>
  <sheetData>
    <row r="1" spans="1:8">
      <c r="A1" s="1" t="s">
        <v>821</v>
      </c>
    </row>
    <row r="2" spans="1:8" s="18" customFormat="1">
      <c r="A2" s="198"/>
      <c r="B2" s="374" t="s">
        <v>303</v>
      </c>
      <c r="C2" s="366" t="s">
        <v>407</v>
      </c>
      <c r="D2" s="366"/>
      <c r="E2" s="366"/>
      <c r="F2" s="366"/>
      <c r="G2" s="366"/>
      <c r="H2" s="366"/>
    </row>
    <row r="3" spans="1:8" s="20" customFormat="1" ht="29.45" customHeight="1">
      <c r="B3" s="375"/>
      <c r="C3" s="199" t="s">
        <v>313</v>
      </c>
      <c r="D3" s="199" t="s">
        <v>408</v>
      </c>
      <c r="E3" s="199" t="s">
        <v>409</v>
      </c>
      <c r="F3" s="199" t="s">
        <v>410</v>
      </c>
      <c r="G3" s="199" t="s">
        <v>411</v>
      </c>
      <c r="H3" s="199" t="s">
        <v>323</v>
      </c>
    </row>
    <row r="4" spans="1:8">
      <c r="B4" s="12" t="s">
        <v>668</v>
      </c>
      <c r="C4" s="12" t="s">
        <v>83</v>
      </c>
      <c r="D4" s="12" t="s">
        <v>171</v>
      </c>
      <c r="E4" s="12" t="s">
        <v>84</v>
      </c>
      <c r="F4" s="12" t="s">
        <v>85</v>
      </c>
      <c r="G4" s="12" t="s">
        <v>244</v>
      </c>
      <c r="H4" s="12" t="s">
        <v>86</v>
      </c>
    </row>
    <row r="5" spans="1:8">
      <c r="A5" s="160"/>
      <c r="B5" s="366" t="s">
        <v>307</v>
      </c>
      <c r="C5" s="366"/>
      <c r="D5" s="366"/>
      <c r="E5" s="366"/>
      <c r="F5" s="366"/>
      <c r="G5" s="366"/>
      <c r="H5" s="366"/>
    </row>
    <row r="6" spans="1:8">
      <c r="A6" s="190">
        <v>1951</v>
      </c>
      <c r="B6" s="200">
        <v>9.6000000000000002E-2</v>
      </c>
      <c r="C6" s="201"/>
      <c r="D6" s="200">
        <v>0.04</v>
      </c>
      <c r="E6" s="202">
        <v>3.0000000000000001E-3</v>
      </c>
      <c r="F6" s="200">
        <v>2.5000000000000001E-2</v>
      </c>
      <c r="G6" s="201"/>
      <c r="H6" s="200">
        <v>2.8000000000000001E-2</v>
      </c>
    </row>
    <row r="7" spans="1:8">
      <c r="A7" s="1">
        <v>1952</v>
      </c>
      <c r="B7" s="203">
        <v>0.32100000000000001</v>
      </c>
      <c r="C7" s="7"/>
      <c r="D7" s="203">
        <v>0.14000000000000001</v>
      </c>
      <c r="E7" s="203">
        <v>0.01</v>
      </c>
      <c r="F7" s="203">
        <v>0.05</v>
      </c>
      <c r="G7" s="7"/>
      <c r="H7" s="203">
        <v>0.121</v>
      </c>
    </row>
    <row r="8" spans="1:8">
      <c r="A8" s="1">
        <v>1953</v>
      </c>
      <c r="B8" s="203">
        <v>0.746</v>
      </c>
      <c r="C8" s="7"/>
      <c r="D8" s="203">
        <v>0.26</v>
      </c>
      <c r="E8" s="203">
        <v>0.03</v>
      </c>
      <c r="F8" s="203">
        <v>0.15</v>
      </c>
      <c r="G8" s="7"/>
      <c r="H8" s="203">
        <v>0.30599999999999999</v>
      </c>
    </row>
    <row r="9" spans="1:8">
      <c r="A9" s="1">
        <v>1954</v>
      </c>
      <c r="B9" s="203">
        <v>2.5310000000000001</v>
      </c>
      <c r="C9" s="7"/>
      <c r="D9" s="203">
        <v>0.746</v>
      </c>
      <c r="E9" s="203">
        <v>9.2999999999999999E-2</v>
      </c>
      <c r="F9" s="203">
        <v>0.53500000000000003</v>
      </c>
      <c r="G9" s="7"/>
      <c r="H9" s="203">
        <v>1.157</v>
      </c>
    </row>
    <row r="10" spans="1:8">
      <c r="A10" s="159">
        <v>1955</v>
      </c>
      <c r="B10" s="203">
        <v>7.4</v>
      </c>
      <c r="C10" s="7"/>
      <c r="D10" s="203">
        <v>2.2000000000000002</v>
      </c>
      <c r="E10" s="203">
        <v>0.2</v>
      </c>
      <c r="F10" s="203">
        <v>1.4</v>
      </c>
      <c r="G10" s="7"/>
      <c r="H10" s="203">
        <v>3.6</v>
      </c>
    </row>
    <row r="11" spans="1:8">
      <c r="A11" s="159">
        <v>1957</v>
      </c>
      <c r="B11" s="203">
        <v>8.3000000000000007</v>
      </c>
      <c r="C11" s="7"/>
      <c r="D11" s="203">
        <v>2.6</v>
      </c>
      <c r="E11" s="203">
        <v>0.2</v>
      </c>
      <c r="F11" s="203">
        <v>1.6</v>
      </c>
      <c r="G11" s="7"/>
      <c r="H11" s="203">
        <v>3.9</v>
      </c>
    </row>
    <row r="12" spans="1:8">
      <c r="A12" s="159">
        <v>1958</v>
      </c>
      <c r="B12" s="7">
        <v>10</v>
      </c>
      <c r="C12" s="7"/>
      <c r="D12" s="203">
        <v>2.7</v>
      </c>
      <c r="E12" s="203">
        <v>0.3</v>
      </c>
      <c r="F12" s="203">
        <v>1.6</v>
      </c>
      <c r="G12" s="7"/>
      <c r="H12" s="203">
        <v>5.4</v>
      </c>
    </row>
    <row r="13" spans="1:8">
      <c r="A13" s="159">
        <v>1959</v>
      </c>
      <c r="B13" s="7">
        <v>12.1</v>
      </c>
      <c r="C13" s="7"/>
      <c r="D13" s="203">
        <v>3</v>
      </c>
      <c r="E13" s="203">
        <v>0.4</v>
      </c>
      <c r="F13" s="203">
        <v>1.7</v>
      </c>
      <c r="G13" s="7"/>
      <c r="H13" s="203">
        <v>7</v>
      </c>
    </row>
    <row r="14" spans="1:8">
      <c r="A14" s="159">
        <v>1960</v>
      </c>
      <c r="B14" s="7">
        <v>13.2</v>
      </c>
      <c r="C14" s="7"/>
      <c r="D14" s="203">
        <v>3.8</v>
      </c>
      <c r="E14" s="203">
        <v>0.6</v>
      </c>
      <c r="F14" s="203">
        <v>1.7</v>
      </c>
      <c r="G14" s="7"/>
      <c r="H14" s="203">
        <v>7.1</v>
      </c>
    </row>
    <row r="15" spans="1:8">
      <c r="A15" s="159">
        <v>1961</v>
      </c>
      <c r="B15" s="7">
        <v>15.1</v>
      </c>
      <c r="C15" s="7"/>
      <c r="D15" s="203">
        <v>2.9</v>
      </c>
      <c r="E15" s="203">
        <v>0.8</v>
      </c>
      <c r="F15" s="203">
        <v>2.9</v>
      </c>
      <c r="G15" s="7"/>
      <c r="H15" s="203">
        <v>8.5</v>
      </c>
    </row>
    <row r="16" spans="1:8">
      <c r="A16" s="159">
        <v>1962</v>
      </c>
      <c r="B16" s="7">
        <v>12.7</v>
      </c>
      <c r="C16" s="7"/>
      <c r="D16" s="203">
        <v>3.6</v>
      </c>
      <c r="E16" s="203">
        <v>1</v>
      </c>
      <c r="F16" s="203">
        <v>4</v>
      </c>
      <c r="G16" s="7"/>
      <c r="H16" s="203">
        <v>4.0999999999999996</v>
      </c>
    </row>
    <row r="17" spans="1:8">
      <c r="A17" s="159">
        <v>1963</v>
      </c>
      <c r="B17" s="7">
        <v>17.5</v>
      </c>
      <c r="C17" s="7"/>
      <c r="D17" s="203">
        <v>4.9000000000000004</v>
      </c>
      <c r="E17" s="203">
        <v>2.2000000000000002</v>
      </c>
      <c r="F17" s="203">
        <v>7.6</v>
      </c>
      <c r="G17" s="7"/>
      <c r="H17" s="203">
        <v>2.8</v>
      </c>
    </row>
    <row r="18" spans="1:8">
      <c r="A18" s="159">
        <v>1964</v>
      </c>
      <c r="B18" s="7">
        <v>19.899999999999999</v>
      </c>
      <c r="C18" s="7"/>
      <c r="D18" s="203">
        <v>6.4</v>
      </c>
      <c r="E18" s="203">
        <v>2.6</v>
      </c>
      <c r="F18" s="203">
        <v>8.5</v>
      </c>
      <c r="G18" s="7"/>
      <c r="H18" s="203">
        <v>2.4</v>
      </c>
    </row>
    <row r="19" spans="1:8">
      <c r="A19" s="159">
        <v>1965</v>
      </c>
      <c r="B19" s="7">
        <v>26.9</v>
      </c>
      <c r="C19" s="7"/>
      <c r="D19" s="203">
        <v>8.3000000000000007</v>
      </c>
      <c r="E19" s="203">
        <v>3.8</v>
      </c>
      <c r="F19" s="7">
        <v>11.6</v>
      </c>
      <c r="G19" s="7"/>
      <c r="H19" s="203">
        <v>3.2</v>
      </c>
    </row>
    <row r="20" spans="1:8">
      <c r="A20" s="159">
        <v>1966</v>
      </c>
      <c r="B20" s="7">
        <v>43.8</v>
      </c>
      <c r="C20" s="7"/>
      <c r="D20" s="7">
        <v>11.9</v>
      </c>
      <c r="E20" s="203">
        <v>5</v>
      </c>
      <c r="F20" s="7">
        <v>18.8</v>
      </c>
      <c r="G20" s="7"/>
      <c r="H20" s="203">
        <v>8.1</v>
      </c>
    </row>
    <row r="21" spans="1:8">
      <c r="A21" s="159">
        <v>1967</v>
      </c>
      <c r="B21" s="7">
        <v>59.9</v>
      </c>
      <c r="C21" s="7"/>
      <c r="D21" s="7">
        <v>16</v>
      </c>
      <c r="E21" s="203">
        <v>6.9</v>
      </c>
      <c r="F21" s="7">
        <v>26.6</v>
      </c>
      <c r="G21" s="7"/>
      <c r="H21" s="7">
        <v>10.4</v>
      </c>
    </row>
    <row r="22" spans="1:8">
      <c r="A22" s="159">
        <v>1968</v>
      </c>
      <c r="B22" s="7">
        <v>73.599999999999994</v>
      </c>
      <c r="C22" s="7"/>
      <c r="D22" s="7">
        <v>17.2</v>
      </c>
      <c r="E22" s="7">
        <v>12.3</v>
      </c>
      <c r="F22" s="7">
        <v>38.299999999999997</v>
      </c>
      <c r="G22" s="7"/>
      <c r="H22" s="203">
        <v>5.8</v>
      </c>
    </row>
    <row r="23" spans="1:8">
      <c r="A23" s="159">
        <v>1969</v>
      </c>
      <c r="B23" s="7">
        <v>119.2</v>
      </c>
      <c r="C23" s="7"/>
      <c r="D23" s="7">
        <v>24.2</v>
      </c>
      <c r="E23" s="7">
        <v>11.9</v>
      </c>
      <c r="F23" s="7">
        <v>71.2</v>
      </c>
      <c r="G23" s="7"/>
      <c r="H23" s="7">
        <v>11.9</v>
      </c>
    </row>
    <row r="24" spans="1:8">
      <c r="A24" s="1">
        <v>1970</v>
      </c>
      <c r="B24" s="7">
        <v>141.22409999999999</v>
      </c>
      <c r="C24" s="7">
        <v>114.2007</v>
      </c>
      <c r="D24" s="7">
        <v>31.8216</v>
      </c>
      <c r="E24" s="7">
        <v>12.987299999999999</v>
      </c>
      <c r="F24" s="7">
        <v>64.224699999999999</v>
      </c>
      <c r="G24" s="7"/>
      <c r="H24" s="203">
        <v>5.1671000000000111</v>
      </c>
    </row>
    <row r="25" spans="1:8">
      <c r="A25" s="1">
        <v>1971</v>
      </c>
      <c r="B25" s="7">
        <v>177.32589999999999</v>
      </c>
      <c r="C25" s="7">
        <v>146.8201</v>
      </c>
      <c r="D25" s="7">
        <v>41.708400000000005</v>
      </c>
      <c r="E25" s="7">
        <v>15.9709</v>
      </c>
      <c r="F25" s="7">
        <v>83.725100000000012</v>
      </c>
      <c r="G25" s="7"/>
      <c r="H25" s="203">
        <v>5.4156999999999771</v>
      </c>
    </row>
    <row r="26" spans="1:8">
      <c r="A26" s="1">
        <v>1972</v>
      </c>
      <c r="B26" s="7">
        <v>208.5675</v>
      </c>
      <c r="C26" s="7">
        <v>159.90629999999999</v>
      </c>
      <c r="D26" s="7">
        <v>47.692599999999999</v>
      </c>
      <c r="E26" s="7">
        <v>19.505299999999998</v>
      </c>
      <c r="F26" s="7">
        <v>85.509399999999999</v>
      </c>
      <c r="G26" s="7"/>
      <c r="H26" s="203">
        <v>7.1989999999999883</v>
      </c>
    </row>
    <row r="27" spans="1:8">
      <c r="A27" s="1">
        <v>1973</v>
      </c>
      <c r="B27" s="7">
        <v>235.5027</v>
      </c>
      <c r="C27" s="7">
        <v>190.06370000000001</v>
      </c>
      <c r="D27" s="7">
        <v>56.317800000000005</v>
      </c>
      <c r="E27" s="7">
        <v>22.421099999999999</v>
      </c>
      <c r="F27" s="7">
        <v>93.715999999999994</v>
      </c>
      <c r="G27" s="7"/>
      <c r="H27" s="7">
        <v>17.608800000000009</v>
      </c>
    </row>
    <row r="28" spans="1:8">
      <c r="A28" s="1">
        <v>1974</v>
      </c>
      <c r="B28" s="7">
        <v>324.93890000000005</v>
      </c>
      <c r="C28" s="7">
        <v>250.0617</v>
      </c>
      <c r="D28" s="7">
        <v>75.55210000000001</v>
      </c>
      <c r="E28" s="7">
        <v>38.804400000000001</v>
      </c>
      <c r="F28" s="7">
        <v>117.68320000000001</v>
      </c>
      <c r="G28" s="7"/>
      <c r="H28" s="7">
        <v>18.022000000000013</v>
      </c>
    </row>
    <row r="29" spans="1:8">
      <c r="A29" s="1">
        <v>1975</v>
      </c>
      <c r="B29" s="7">
        <v>475.59070000000003</v>
      </c>
      <c r="C29" s="7">
        <v>370.3648</v>
      </c>
      <c r="D29" s="7">
        <v>113.62139999999999</v>
      </c>
      <c r="E29" s="7">
        <v>60.810099999999998</v>
      </c>
      <c r="F29" s="7">
        <v>183.00720000000001</v>
      </c>
      <c r="G29" s="203">
        <v>1.1733</v>
      </c>
      <c r="H29" s="7">
        <v>11.752800000000011</v>
      </c>
    </row>
    <row r="30" spans="1:8">
      <c r="A30" s="1">
        <v>1976</v>
      </c>
      <c r="B30" s="7">
        <v>588.16250000000002</v>
      </c>
      <c r="C30" s="7">
        <v>460.7165</v>
      </c>
      <c r="D30" s="7">
        <v>158.3475</v>
      </c>
      <c r="E30" s="7">
        <v>64.681699999999992</v>
      </c>
      <c r="F30" s="7">
        <v>219.94290000000004</v>
      </c>
      <c r="G30" s="203">
        <v>9.0963999999999992</v>
      </c>
      <c r="H30" s="7">
        <v>8.6479999999999535</v>
      </c>
    </row>
    <row r="31" spans="1:8">
      <c r="A31" s="1">
        <v>1977</v>
      </c>
      <c r="B31" s="7">
        <v>861.87249999999995</v>
      </c>
      <c r="C31" s="7">
        <v>663.46109999999999</v>
      </c>
      <c r="D31" s="7">
        <v>235.8742</v>
      </c>
      <c r="E31" s="7">
        <v>75.9666</v>
      </c>
      <c r="F31" s="7">
        <v>324.65169999999995</v>
      </c>
      <c r="G31" s="7">
        <v>12.618600000000001</v>
      </c>
      <c r="H31" s="7">
        <v>14.350000000000048</v>
      </c>
    </row>
    <row r="32" spans="1:8">
      <c r="A32" s="1">
        <v>1978</v>
      </c>
      <c r="B32" s="7">
        <v>1140.7727</v>
      </c>
      <c r="C32" s="7">
        <v>911.41150000000005</v>
      </c>
      <c r="D32" s="7">
        <v>308.07620000000003</v>
      </c>
      <c r="E32" s="7">
        <v>119.38849999999999</v>
      </c>
      <c r="F32" s="7">
        <v>439.50079999999997</v>
      </c>
      <c r="G32" s="7">
        <v>17.261299999999999</v>
      </c>
      <c r="H32" s="7">
        <v>27.184699999999932</v>
      </c>
    </row>
    <row r="33" spans="1:8">
      <c r="A33" s="1">
        <v>1979</v>
      </c>
      <c r="B33" s="7">
        <v>1729.9259999999999</v>
      </c>
      <c r="C33" s="7">
        <v>1356.9643999999998</v>
      </c>
      <c r="D33" s="7">
        <v>417.79</v>
      </c>
      <c r="E33" s="7">
        <v>199.11339999999998</v>
      </c>
      <c r="F33" s="7">
        <v>620.86450000000002</v>
      </c>
      <c r="G33" s="7">
        <v>26.134700000000002</v>
      </c>
      <c r="H33" s="7">
        <v>93.061799999999963</v>
      </c>
    </row>
    <row r="34" spans="1:8">
      <c r="A34" s="1">
        <v>1980</v>
      </c>
      <c r="B34" s="7">
        <v>2197.0772999999999</v>
      </c>
      <c r="C34" s="7">
        <v>1720.3068000000001</v>
      </c>
      <c r="D34" s="7">
        <v>584.02719999999999</v>
      </c>
      <c r="E34" s="7">
        <v>237.40460000000002</v>
      </c>
      <c r="F34" s="7">
        <v>797.9144</v>
      </c>
      <c r="G34" s="7">
        <v>38.6143</v>
      </c>
      <c r="H34" s="7">
        <v>62.346300000000092</v>
      </c>
    </row>
    <row r="35" spans="1:8">
      <c r="A35" s="1">
        <v>1981</v>
      </c>
      <c r="B35" s="7">
        <v>2809.1987999999997</v>
      </c>
      <c r="C35" s="7">
        <v>2186.2084</v>
      </c>
      <c r="D35" s="7">
        <v>720.7136999999999</v>
      </c>
      <c r="E35" s="7">
        <v>301.12200000000001</v>
      </c>
      <c r="F35" s="7">
        <v>1055.1253999999999</v>
      </c>
      <c r="G35" s="7">
        <v>39.677500000000002</v>
      </c>
      <c r="H35" s="7">
        <v>69.569800000000285</v>
      </c>
    </row>
    <row r="36" spans="1:8">
      <c r="A36" s="1">
        <v>1982</v>
      </c>
      <c r="B36" s="7">
        <v>3092.7080000000001</v>
      </c>
      <c r="C36" s="7">
        <v>2471.1938</v>
      </c>
      <c r="D36" s="7">
        <v>898.93430000000001</v>
      </c>
      <c r="E36" s="7">
        <v>343.0548</v>
      </c>
      <c r="F36" s="7">
        <v>1045.0962999999999</v>
      </c>
      <c r="G36" s="7">
        <v>38.864699999999999</v>
      </c>
      <c r="H36" s="7">
        <v>145.24369999999982</v>
      </c>
    </row>
    <row r="37" spans="1:8">
      <c r="A37" s="1">
        <v>1983</v>
      </c>
      <c r="B37" s="7">
        <v>3569.9411</v>
      </c>
      <c r="C37" s="7">
        <v>2932.413</v>
      </c>
      <c r="D37" s="7">
        <v>1066.3286000000001</v>
      </c>
      <c r="E37" s="7">
        <v>396.92680000000001</v>
      </c>
      <c r="F37" s="7">
        <v>1146.9168</v>
      </c>
      <c r="G37" s="7">
        <v>48.388400000000004</v>
      </c>
      <c r="H37" s="7">
        <v>273.8524000000001</v>
      </c>
    </row>
    <row r="38" spans="1:8">
      <c r="A38" s="1">
        <v>1984</v>
      </c>
      <c r="B38" s="7">
        <v>4448.8917999999994</v>
      </c>
      <c r="C38" s="7">
        <v>3629.8092999999999</v>
      </c>
      <c r="D38" s="7">
        <v>1145.9301</v>
      </c>
      <c r="E38" s="7">
        <v>436.15219999999999</v>
      </c>
      <c r="F38" s="7">
        <v>1535.328</v>
      </c>
      <c r="G38" s="7">
        <v>62.726399999999998</v>
      </c>
      <c r="H38" s="7">
        <v>449.67260000000027</v>
      </c>
    </row>
    <row r="39" spans="1:8">
      <c r="A39" s="1">
        <v>1985</v>
      </c>
      <c r="B39" s="7">
        <v>4626.1647000000003</v>
      </c>
      <c r="C39" s="7">
        <v>3775.6276000000003</v>
      </c>
      <c r="D39" s="7">
        <v>1271.2554</v>
      </c>
      <c r="E39" s="7">
        <v>462.62440000000004</v>
      </c>
      <c r="F39" s="7">
        <v>1723.7552999999998</v>
      </c>
      <c r="G39" s="7">
        <v>80.661100000000005</v>
      </c>
      <c r="H39" s="7">
        <v>237.3314000000002</v>
      </c>
    </row>
    <row r="40" spans="1:8">
      <c r="A40" s="1">
        <v>1986</v>
      </c>
      <c r="B40" s="7">
        <v>5142.0474000000004</v>
      </c>
      <c r="C40" s="7">
        <v>4246.9940999999999</v>
      </c>
      <c r="D40" s="7">
        <v>1103.0998</v>
      </c>
      <c r="E40" s="7">
        <v>792.45860000000005</v>
      </c>
      <c r="F40" s="7">
        <v>1759.1211000000001</v>
      </c>
      <c r="G40" s="7">
        <v>119.44019999999999</v>
      </c>
      <c r="H40" s="7">
        <v>472.87439999999924</v>
      </c>
    </row>
    <row r="41" spans="1:8">
      <c r="A41" s="1">
        <v>1987</v>
      </c>
      <c r="B41" s="7">
        <v>6728.9494000000004</v>
      </c>
      <c r="C41" s="7">
        <v>5030.1125999999995</v>
      </c>
      <c r="D41" s="7">
        <v>1305.6647</v>
      </c>
      <c r="E41" s="7">
        <v>928.20440000000008</v>
      </c>
      <c r="F41" s="7">
        <v>2201.4832000000001</v>
      </c>
      <c r="G41" s="7">
        <v>159.5778</v>
      </c>
      <c r="H41" s="7">
        <v>435.18249999999887</v>
      </c>
    </row>
    <row r="42" spans="1:8">
      <c r="A42" s="1">
        <v>1988</v>
      </c>
      <c r="B42" s="7">
        <v>8604.2590999999993</v>
      </c>
      <c r="C42" s="7">
        <v>6143.0309999999999</v>
      </c>
      <c r="D42" s="7">
        <v>1595.9290000000001</v>
      </c>
      <c r="E42" s="7">
        <v>1142.2264</v>
      </c>
      <c r="F42" s="7">
        <v>2839.2287000000001</v>
      </c>
      <c r="G42" s="7">
        <v>177.8475</v>
      </c>
      <c r="H42" s="7">
        <v>387.79940000000005</v>
      </c>
    </row>
    <row r="43" spans="1:8">
      <c r="A43" s="1">
        <v>1989</v>
      </c>
      <c r="B43" s="7">
        <v>11691.5715</v>
      </c>
      <c r="C43" s="7">
        <v>7896.6008000000002</v>
      </c>
      <c r="D43" s="7">
        <v>2149.8036000000002</v>
      </c>
      <c r="E43" s="7">
        <v>1484.3213999999998</v>
      </c>
      <c r="F43" s="7">
        <v>3378.49</v>
      </c>
      <c r="G43" s="7">
        <v>236.45009999999999</v>
      </c>
      <c r="H43" s="7">
        <v>647.53569999999979</v>
      </c>
    </row>
    <row r="44" spans="1:8">
      <c r="A44" s="1">
        <v>1990</v>
      </c>
      <c r="B44" s="7">
        <v>15320.665800000001</v>
      </c>
      <c r="C44" s="7">
        <v>10327.281300000001</v>
      </c>
      <c r="D44" s="7">
        <v>2630.3759</v>
      </c>
      <c r="E44" s="7">
        <v>2158.8238999999999</v>
      </c>
      <c r="F44" s="7">
        <v>4971.4399000000003</v>
      </c>
      <c r="G44" s="7">
        <v>301.19479999999999</v>
      </c>
      <c r="H44" s="7">
        <v>265.44680000000039</v>
      </c>
    </row>
    <row r="45" spans="1:8">
      <c r="A45" s="1">
        <v>1991</v>
      </c>
      <c r="B45" s="7">
        <v>19348.266299999999</v>
      </c>
      <c r="C45" s="7">
        <v>13852.3878</v>
      </c>
      <c r="D45" s="7">
        <v>3387.3731999999995</v>
      </c>
      <c r="E45" s="7">
        <v>2680.5187999999998</v>
      </c>
      <c r="F45" s="7">
        <v>7068.8207000000002</v>
      </c>
      <c r="G45" s="7">
        <v>387.47149999999999</v>
      </c>
      <c r="H45" s="7">
        <v>328.20360000000113</v>
      </c>
    </row>
    <row r="46" spans="1:8">
      <c r="A46" s="1">
        <v>1992</v>
      </c>
      <c r="B46" s="7">
        <v>22040.756000000001</v>
      </c>
      <c r="C46" s="7">
        <v>15926.614</v>
      </c>
      <c r="D46" s="7">
        <v>4142.4620000000004</v>
      </c>
      <c r="E46" s="7">
        <v>3304.0430000000001</v>
      </c>
      <c r="F46" s="7">
        <v>7661.0950000000003</v>
      </c>
      <c r="G46" s="7">
        <v>479.04199999999997</v>
      </c>
      <c r="H46" s="7">
        <v>339.97199999999998</v>
      </c>
    </row>
    <row r="47" spans="1:8">
      <c r="A47" s="1">
        <v>1993</v>
      </c>
      <c r="B47" s="7">
        <v>24220.446</v>
      </c>
      <c r="C47" s="7">
        <v>16969.563999999998</v>
      </c>
      <c r="D47" s="7">
        <v>4384.7039999999997</v>
      </c>
      <c r="E47" s="7">
        <v>4096.4849999999997</v>
      </c>
      <c r="F47" s="7">
        <v>7678.2020000000002</v>
      </c>
      <c r="G47" s="7">
        <v>494.14699999999999</v>
      </c>
      <c r="H47" s="7">
        <v>316.02600000000001</v>
      </c>
    </row>
    <row r="48" spans="1:8">
      <c r="A48" s="1">
        <v>1994</v>
      </c>
      <c r="B48" s="7">
        <v>30340.463</v>
      </c>
      <c r="C48" s="7">
        <v>21902.088</v>
      </c>
      <c r="D48" s="7">
        <v>6369.2020000000002</v>
      </c>
      <c r="E48" s="7">
        <v>4760.2640000000001</v>
      </c>
      <c r="F48" s="7">
        <v>9730.2929999999997</v>
      </c>
      <c r="G48" s="7">
        <v>464.05399999999997</v>
      </c>
      <c r="H48" s="7">
        <v>578.27499999999998</v>
      </c>
    </row>
    <row r="49" spans="1:8">
      <c r="A49" s="1">
        <v>1995</v>
      </c>
      <c r="B49" s="7">
        <v>35791.847999999998</v>
      </c>
      <c r="C49" s="7">
        <v>24815.945</v>
      </c>
      <c r="D49" s="7">
        <v>7207.6530000000002</v>
      </c>
      <c r="E49" s="7">
        <v>5100.63</v>
      </c>
      <c r="F49" s="7">
        <v>11402.048000000001</v>
      </c>
      <c r="G49" s="7">
        <v>632.90800000000002</v>
      </c>
      <c r="H49" s="7">
        <v>472.70600000000002</v>
      </c>
    </row>
    <row r="50" spans="1:8">
      <c r="A50" s="1">
        <v>1996</v>
      </c>
      <c r="B50" s="7">
        <v>42934.606</v>
      </c>
      <c r="C50" s="7">
        <v>31249.98</v>
      </c>
      <c r="D50" s="7">
        <v>8327.82</v>
      </c>
      <c r="E50" s="7">
        <v>9848.5259999999998</v>
      </c>
      <c r="F50" s="7">
        <v>11684.987999999999</v>
      </c>
      <c r="G50" s="7">
        <v>844.14800000000002</v>
      </c>
      <c r="H50" s="7">
        <v>544.49800000000005</v>
      </c>
    </row>
    <row r="51" spans="1:8">
      <c r="A51" s="1">
        <v>1997</v>
      </c>
      <c r="B51" s="7">
        <v>50532.088000000003</v>
      </c>
      <c r="C51" s="7">
        <v>37407.046999999999</v>
      </c>
      <c r="D51" s="7">
        <v>8984.652</v>
      </c>
      <c r="E51" s="7">
        <v>12649.815000000001</v>
      </c>
      <c r="F51" s="7">
        <v>14104.759</v>
      </c>
      <c r="G51" s="7">
        <v>1129.479</v>
      </c>
      <c r="H51" s="7">
        <v>538.34199999999998</v>
      </c>
    </row>
    <row r="52" spans="1:8">
      <c r="A52" s="1">
        <v>1998</v>
      </c>
      <c r="B52" s="7">
        <v>51520.538</v>
      </c>
      <c r="C52" s="7">
        <v>38076.885999999999</v>
      </c>
      <c r="D52" s="7">
        <v>8910.3809999999994</v>
      </c>
      <c r="E52" s="7">
        <v>13098.674999999999</v>
      </c>
      <c r="F52" s="7">
        <v>13926.388999999999</v>
      </c>
      <c r="G52" s="7">
        <v>1035.489</v>
      </c>
      <c r="H52" s="7">
        <v>1105.952</v>
      </c>
    </row>
    <row r="53" spans="1:8">
      <c r="A53" s="1">
        <v>1999</v>
      </c>
      <c r="B53" s="7">
        <v>54496.739000000001</v>
      </c>
      <c r="C53" s="7">
        <v>39758.463000000003</v>
      </c>
      <c r="D53" s="7">
        <v>8889.8029999999999</v>
      </c>
      <c r="E53" s="7">
        <v>13572.909</v>
      </c>
      <c r="F53" s="7">
        <v>15272.666999999999</v>
      </c>
      <c r="G53" s="7">
        <v>1025.3620000000001</v>
      </c>
      <c r="H53" s="7">
        <v>997.72199999999998</v>
      </c>
    </row>
    <row r="54" spans="1:8">
      <c r="A54" s="1">
        <v>2000</v>
      </c>
      <c r="B54" s="7">
        <v>57814.561000000002</v>
      </c>
      <c r="C54" s="7">
        <v>41956.91</v>
      </c>
      <c r="D54" s="7">
        <v>9479.482</v>
      </c>
      <c r="E54" s="7">
        <v>15438.523999999999</v>
      </c>
      <c r="F54" s="7">
        <v>15100.008</v>
      </c>
      <c r="G54" s="7">
        <v>1072.463</v>
      </c>
      <c r="H54" s="7">
        <v>866.43299999999999</v>
      </c>
    </row>
    <row r="55" spans="1:8">
      <c r="A55" s="1">
        <v>2001</v>
      </c>
      <c r="B55" s="7">
        <v>70100.497000000003</v>
      </c>
      <c r="C55" s="7">
        <v>51542.080999999998</v>
      </c>
      <c r="D55" s="7">
        <v>11309.329</v>
      </c>
      <c r="E55" s="7">
        <v>20571.21</v>
      </c>
      <c r="F55" s="7">
        <v>17076.077000000001</v>
      </c>
      <c r="G55" s="7">
        <v>1279.3599999999999</v>
      </c>
      <c r="H55" s="7">
        <v>1306.105</v>
      </c>
    </row>
    <row r="56" spans="1:8">
      <c r="A56" s="1">
        <v>2002</v>
      </c>
      <c r="B56" s="7">
        <v>80315.176000000007</v>
      </c>
      <c r="C56" s="7">
        <v>54791.904000000002</v>
      </c>
      <c r="D56" s="7">
        <v>12329.218000000001</v>
      </c>
      <c r="E56" s="7">
        <v>22539.045999999998</v>
      </c>
      <c r="F56" s="7">
        <v>17379.218000000001</v>
      </c>
      <c r="G56" s="7">
        <v>1451.0619999999999</v>
      </c>
      <c r="H56" s="7">
        <v>1093.3599999999999</v>
      </c>
    </row>
    <row r="57" spans="1:8">
      <c r="A57" s="1">
        <v>2003</v>
      </c>
      <c r="B57" s="7">
        <v>92980.619000000006</v>
      </c>
      <c r="C57" s="7">
        <v>65026.972000000002</v>
      </c>
      <c r="D57" s="7">
        <v>13437.977000000001</v>
      </c>
      <c r="E57" s="7">
        <v>25305.841</v>
      </c>
      <c r="F57" s="7">
        <v>23214.848999999998</v>
      </c>
      <c r="G57" s="7">
        <v>1709.653</v>
      </c>
      <c r="H57" s="7">
        <v>1358.652</v>
      </c>
    </row>
    <row r="58" spans="1:8">
      <c r="A58" s="1">
        <v>2004</v>
      </c>
      <c r="B58" s="7">
        <v>96764.012000000002</v>
      </c>
      <c r="C58" s="7">
        <v>71794.573999999993</v>
      </c>
      <c r="D58" s="7">
        <v>15279.385</v>
      </c>
      <c r="E58" s="7">
        <v>28111.319</v>
      </c>
      <c r="F58" s="7">
        <v>25058.13</v>
      </c>
      <c r="G58" s="7">
        <v>1851.7739999999999</v>
      </c>
      <c r="H58" s="7">
        <v>1493.9659999999999</v>
      </c>
    </row>
    <row r="59" spans="1:8">
      <c r="A59" s="1">
        <v>2005</v>
      </c>
      <c r="B59" s="7">
        <v>101925.42600000001</v>
      </c>
      <c r="C59" s="7">
        <v>74635.603000000003</v>
      </c>
      <c r="D59" s="7">
        <v>16570.738000000001</v>
      </c>
      <c r="E59" s="7">
        <v>31361.377</v>
      </c>
      <c r="F59" s="7">
        <v>23283.313999999998</v>
      </c>
      <c r="G59" s="7">
        <v>2001.3610000000001</v>
      </c>
      <c r="H59" s="7">
        <v>1418.8130000000001</v>
      </c>
    </row>
    <row r="60" spans="1:8">
      <c r="A60" s="1">
        <v>2006</v>
      </c>
      <c r="B60" s="7">
        <v>110947.94100000001</v>
      </c>
      <c r="C60" s="7">
        <v>79738.528999999995</v>
      </c>
      <c r="D60" s="7">
        <v>17862.782999999999</v>
      </c>
      <c r="E60" s="7">
        <v>34073.648999999998</v>
      </c>
      <c r="F60" s="7">
        <v>24510.769</v>
      </c>
      <c r="G60" s="7">
        <v>2149.4549999999999</v>
      </c>
      <c r="H60" s="7">
        <v>1141.873</v>
      </c>
    </row>
    <row r="61" spans="1:8">
      <c r="A61" s="1">
        <v>2007</v>
      </c>
      <c r="B61" s="7">
        <v>120286.29700000001</v>
      </c>
      <c r="C61" s="7">
        <v>86881.392000000007</v>
      </c>
      <c r="D61" s="7">
        <v>19046.308000000001</v>
      </c>
      <c r="E61" s="7">
        <v>37307.468000000001</v>
      </c>
      <c r="F61" s="7">
        <v>26428.066999999999</v>
      </c>
      <c r="G61" s="7">
        <v>2286.8339999999998</v>
      </c>
      <c r="H61" s="7">
        <v>1812.7149999999999</v>
      </c>
    </row>
    <row r="62" spans="1:8">
      <c r="A62" s="1">
        <v>2008</v>
      </c>
      <c r="B62" s="7">
        <v>136625.04800000001</v>
      </c>
      <c r="C62" s="7">
        <v>98395.562999999995</v>
      </c>
      <c r="D62" s="7">
        <v>8969.5519999999997</v>
      </c>
      <c r="E62" s="7">
        <v>38539.930999999997</v>
      </c>
      <c r="F62" s="7">
        <v>32928.345999999998</v>
      </c>
      <c r="G62" s="7">
        <v>2210.0120000000002</v>
      </c>
      <c r="H62" s="7">
        <v>15747.722</v>
      </c>
    </row>
    <row r="63" spans="1:8">
      <c r="A63" s="1">
        <v>2009</v>
      </c>
      <c r="B63" s="7">
        <v>164545.01199999999</v>
      </c>
      <c r="C63" s="7">
        <v>118463.75199999999</v>
      </c>
      <c r="D63" s="7">
        <v>9116.5149999999994</v>
      </c>
      <c r="E63" s="7">
        <v>47458.302000000003</v>
      </c>
      <c r="F63" s="7">
        <v>42258.692000000003</v>
      </c>
      <c r="G63" s="7">
        <v>2604.433</v>
      </c>
      <c r="H63" s="7">
        <v>17025.810000000001</v>
      </c>
    </row>
    <row r="64" spans="1:8">
      <c r="A64" s="1">
        <v>2010</v>
      </c>
      <c r="B64" s="7">
        <v>154177.378</v>
      </c>
      <c r="C64" s="7">
        <v>110122.17</v>
      </c>
      <c r="D64" s="7">
        <v>9923.4069999999992</v>
      </c>
      <c r="E64" s="7">
        <v>45718.947999999997</v>
      </c>
      <c r="F64" s="7">
        <v>34271.616999999998</v>
      </c>
      <c r="G64" s="7">
        <v>2620.4969999999998</v>
      </c>
      <c r="H64" s="7">
        <v>17587.701000000001</v>
      </c>
    </row>
    <row r="65" spans="1:8">
      <c r="A65" s="1">
        <v>2011</v>
      </c>
      <c r="B65" s="7">
        <v>159270.45199999999</v>
      </c>
      <c r="C65" s="7">
        <v>112558.99099999999</v>
      </c>
      <c r="D65" s="7">
        <v>10432.598</v>
      </c>
      <c r="E65" s="7">
        <v>47703.684999999998</v>
      </c>
      <c r="F65" s="7">
        <v>33219.362000000001</v>
      </c>
      <c r="G65" s="7">
        <v>2814.7130000000002</v>
      </c>
      <c r="H65" s="7">
        <v>18388.633000000002</v>
      </c>
    </row>
    <row r="66" spans="1:8">
      <c r="A66" s="1">
        <v>2012</v>
      </c>
      <c r="B66" s="7">
        <v>171367.83300000001</v>
      </c>
      <c r="C66" s="7">
        <v>119537.389</v>
      </c>
      <c r="D66" s="7">
        <v>10171.727000000001</v>
      </c>
      <c r="E66" s="7">
        <v>51235.014000000003</v>
      </c>
      <c r="F66" s="7">
        <v>34801.372000000003</v>
      </c>
      <c r="G66" s="7">
        <v>3683.0650000000001</v>
      </c>
      <c r="H66" s="7">
        <v>19646.210999999999</v>
      </c>
    </row>
    <row r="67" spans="1:8">
      <c r="A67" s="1">
        <v>2013</v>
      </c>
      <c r="B67" s="7">
        <v>184040.84099999999</v>
      </c>
      <c r="C67" s="7">
        <v>129736.461</v>
      </c>
      <c r="D67" s="7">
        <v>12557.166999999999</v>
      </c>
      <c r="E67" s="7">
        <v>56885.733</v>
      </c>
      <c r="F67" s="7">
        <v>36282.866000000002</v>
      </c>
      <c r="G67" s="7">
        <v>3415.355</v>
      </c>
      <c r="H67" s="7">
        <v>20595.34</v>
      </c>
    </row>
    <row r="68" spans="1:8">
      <c r="A68" s="1">
        <v>2014</v>
      </c>
      <c r="B68" s="7">
        <v>189298.04699999999</v>
      </c>
      <c r="C68" s="7">
        <v>130451.208</v>
      </c>
      <c r="D68" s="7">
        <v>10429.380999999999</v>
      </c>
      <c r="E68" s="7">
        <v>60967.529000000002</v>
      </c>
      <c r="F68" s="7">
        <v>34259.485999999997</v>
      </c>
      <c r="G68" s="7">
        <v>2885.971</v>
      </c>
      <c r="H68" s="7">
        <v>21908.841</v>
      </c>
    </row>
    <row r="69" spans="1:8">
      <c r="A69" s="160">
        <v>2015</v>
      </c>
      <c r="B69" s="204">
        <v>207187.79399999999</v>
      </c>
      <c r="C69" s="204">
        <v>141878.91399999999</v>
      </c>
      <c r="D69" s="204">
        <v>11710.254000000001</v>
      </c>
      <c r="E69" s="204">
        <v>67833.497000000003</v>
      </c>
      <c r="F69" s="204">
        <v>36050.292999999998</v>
      </c>
      <c r="G69" s="204">
        <v>3353.404</v>
      </c>
      <c r="H69" s="204">
        <v>22931.466</v>
      </c>
    </row>
    <row r="70" spans="1:8">
      <c r="A70" s="10" t="s">
        <v>690</v>
      </c>
    </row>
    <row r="71" spans="1:8">
      <c r="A71" s="306" t="s">
        <v>739</v>
      </c>
    </row>
    <row r="72" spans="1:8">
      <c r="A72" s="306" t="s">
        <v>808</v>
      </c>
    </row>
    <row r="73" spans="1:8">
      <c r="A73" s="306" t="s">
        <v>814</v>
      </c>
    </row>
    <row r="74" spans="1:8">
      <c r="A74" s="306" t="s">
        <v>809</v>
      </c>
    </row>
    <row r="75" spans="1:8">
      <c r="A75" s="306" t="s">
        <v>766</v>
      </c>
    </row>
    <row r="76" spans="1:8">
      <c r="A76" s="299"/>
    </row>
  </sheetData>
  <mergeCells count="3">
    <mergeCell ref="B2:B3"/>
    <mergeCell ref="C2:H2"/>
    <mergeCell ref="B5:H5"/>
  </mergeCells>
  <phoneticPr fontId="2" type="noConversion"/>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R158"/>
  <sheetViews>
    <sheetView zoomScale="130" zoomScaleNormal="130" workbookViewId="0">
      <pane xSplit="1" ySplit="5" topLeftCell="B6" activePane="bottomRight" state="frozen"/>
      <selection pane="topRight" activeCell="B1" sqref="B1"/>
      <selection pane="bottomLeft" activeCell="A4" sqref="A4"/>
      <selection pane="bottomRight" activeCell="M2" sqref="M2:M3"/>
    </sheetView>
  </sheetViews>
  <sheetFormatPr defaultColWidth="9" defaultRowHeight="12.75"/>
  <cols>
    <col min="1" max="1" width="9" style="226"/>
    <col min="2" max="2" width="11" style="117" customWidth="1"/>
    <col min="3" max="8" width="11" style="82" customWidth="1"/>
    <col min="9" max="9" width="14" style="82" customWidth="1"/>
    <col min="10" max="12" width="9" style="82" customWidth="1"/>
    <col min="13" max="15" width="7" style="82" customWidth="1"/>
    <col min="16" max="16" width="10" style="82" customWidth="1"/>
    <col min="17" max="17" width="7" style="82" customWidth="1"/>
    <col min="18" max="18" width="10" style="82" customWidth="1"/>
    <col min="19" max="16384" width="9" style="82"/>
  </cols>
  <sheetData>
    <row r="1" spans="1:18" s="117" customFormat="1">
      <c r="A1" s="205" t="s">
        <v>790</v>
      </c>
      <c r="E1" s="206"/>
    </row>
    <row r="2" spans="1:18" s="119" customFormat="1" ht="36" customHeight="1">
      <c r="A2" s="207"/>
      <c r="B2" s="403" t="s">
        <v>313</v>
      </c>
      <c r="C2" s="332" t="s">
        <v>412</v>
      </c>
      <c r="D2" s="332"/>
      <c r="E2" s="332"/>
      <c r="F2" s="332"/>
      <c r="G2" s="332"/>
      <c r="H2" s="332"/>
      <c r="I2" s="332"/>
      <c r="J2" s="377" t="s">
        <v>413</v>
      </c>
      <c r="K2" s="377" t="s">
        <v>414</v>
      </c>
      <c r="L2" s="377" t="s">
        <v>415</v>
      </c>
      <c r="M2" s="377" t="s">
        <v>416</v>
      </c>
      <c r="N2" s="332" t="s">
        <v>417</v>
      </c>
      <c r="O2" s="332"/>
      <c r="P2" s="332"/>
      <c r="Q2" s="332"/>
      <c r="R2" s="377" t="s">
        <v>418</v>
      </c>
    </row>
    <row r="3" spans="1:18" s="119" customFormat="1" ht="56.25" customHeight="1">
      <c r="A3" s="208"/>
      <c r="B3" s="404"/>
      <c r="C3" s="405" t="s">
        <v>313</v>
      </c>
      <c r="D3" s="167" t="s">
        <v>419</v>
      </c>
      <c r="E3" s="167" t="s">
        <v>420</v>
      </c>
      <c r="F3" s="167" t="s">
        <v>421</v>
      </c>
      <c r="G3" s="167" t="s">
        <v>422</v>
      </c>
      <c r="H3" s="167" t="s">
        <v>423</v>
      </c>
      <c r="I3" s="167" t="s">
        <v>424</v>
      </c>
      <c r="J3" s="335"/>
      <c r="K3" s="335"/>
      <c r="L3" s="335"/>
      <c r="M3" s="335"/>
      <c r="N3" s="167" t="s">
        <v>313</v>
      </c>
      <c r="O3" s="39" t="s">
        <v>425</v>
      </c>
      <c r="P3" s="39" t="s">
        <v>426</v>
      </c>
      <c r="Q3" s="39" t="s">
        <v>427</v>
      </c>
      <c r="R3" s="335"/>
    </row>
    <row r="4" spans="1:18" s="117" customFormat="1">
      <c r="A4" s="209"/>
      <c r="B4" s="147" t="s">
        <v>669</v>
      </c>
      <c r="C4" s="147" t="s">
        <v>87</v>
      </c>
      <c r="D4" s="147" t="s">
        <v>616</v>
      </c>
      <c r="E4" s="147" t="s">
        <v>88</v>
      </c>
      <c r="F4" s="147" t="s">
        <v>89</v>
      </c>
      <c r="G4" s="147" t="s">
        <v>245</v>
      </c>
      <c r="H4" s="147" t="s">
        <v>172</v>
      </c>
      <c r="I4" s="147" t="s">
        <v>90</v>
      </c>
      <c r="J4" s="147" t="s">
        <v>91</v>
      </c>
      <c r="K4" s="147" t="s">
        <v>214</v>
      </c>
      <c r="L4" s="147" t="s">
        <v>537</v>
      </c>
      <c r="M4" s="147" t="s">
        <v>557</v>
      </c>
      <c r="N4" s="147" t="s">
        <v>92</v>
      </c>
      <c r="O4" s="147" t="s">
        <v>93</v>
      </c>
      <c r="P4" s="147" t="s">
        <v>94</v>
      </c>
      <c r="Q4" s="147" t="s">
        <v>95</v>
      </c>
      <c r="R4" s="147" t="s">
        <v>173</v>
      </c>
    </row>
    <row r="5" spans="1:18" s="117" customFormat="1" ht="16.5" customHeight="1">
      <c r="A5" s="210"/>
      <c r="B5" s="378" t="s">
        <v>726</v>
      </c>
      <c r="C5" s="378"/>
      <c r="D5" s="378"/>
      <c r="E5" s="378"/>
      <c r="F5" s="378"/>
      <c r="G5" s="378"/>
      <c r="H5" s="378"/>
      <c r="I5" s="378"/>
      <c r="J5" s="378"/>
      <c r="K5" s="378"/>
      <c r="L5" s="378"/>
      <c r="M5" s="378"/>
      <c r="N5" s="378"/>
      <c r="O5" s="378"/>
      <c r="P5" s="378"/>
      <c r="Q5" s="378"/>
      <c r="R5" s="378"/>
    </row>
    <row r="6" spans="1:18" s="117" customFormat="1">
      <c r="A6" s="211">
        <v>1896</v>
      </c>
      <c r="B6" s="212">
        <v>1.2051205</v>
      </c>
      <c r="C6" s="212">
        <v>1.191589</v>
      </c>
      <c r="D6" s="212">
        <v>0.97960799999999992</v>
      </c>
      <c r="E6" s="212">
        <v>0.211981</v>
      </c>
      <c r="F6" s="213"/>
      <c r="G6" s="213"/>
      <c r="H6" s="213"/>
      <c r="I6" s="213"/>
      <c r="J6" s="213"/>
      <c r="K6" s="212">
        <v>1.35315E-2</v>
      </c>
      <c r="L6" s="212"/>
      <c r="M6" s="213"/>
      <c r="N6" s="213"/>
      <c r="O6" s="213"/>
      <c r="P6" s="213"/>
      <c r="Q6" s="213"/>
      <c r="R6" s="213"/>
    </row>
    <row r="7" spans="1:18" s="117" customFormat="1">
      <c r="A7" s="209">
        <v>1897</v>
      </c>
      <c r="B7" s="156">
        <v>2.4349654999999997</v>
      </c>
      <c r="C7" s="156">
        <v>2.4122474999999999</v>
      </c>
      <c r="D7" s="156">
        <v>1.9900964999999999</v>
      </c>
      <c r="E7" s="156">
        <v>0.422151</v>
      </c>
      <c r="F7" s="33"/>
      <c r="G7" s="33"/>
      <c r="H7" s="33"/>
      <c r="I7" s="33"/>
      <c r="J7" s="33"/>
      <c r="K7" s="156">
        <v>2.2717999999999999E-2</v>
      </c>
      <c r="L7" s="156"/>
      <c r="M7" s="33"/>
      <c r="N7" s="33"/>
      <c r="O7" s="33"/>
      <c r="P7" s="33"/>
      <c r="Q7" s="33"/>
      <c r="R7" s="33"/>
    </row>
    <row r="8" spans="1:18" s="117" customFormat="1">
      <c r="A8" s="209">
        <v>1898</v>
      </c>
      <c r="B8" s="156">
        <v>1.7603825</v>
      </c>
      <c r="C8" s="156">
        <v>1.733104</v>
      </c>
      <c r="D8" s="156">
        <v>1.4907775000000001</v>
      </c>
      <c r="E8" s="156">
        <v>0.2423265</v>
      </c>
      <c r="F8" s="33"/>
      <c r="G8" s="33"/>
      <c r="H8" s="33"/>
      <c r="I8" s="33"/>
      <c r="J8" s="33"/>
      <c r="K8" s="156">
        <v>2.7278500000000001E-2</v>
      </c>
      <c r="L8" s="156"/>
      <c r="M8" s="33"/>
      <c r="N8" s="33"/>
      <c r="O8" s="33"/>
      <c r="P8" s="33"/>
      <c r="Q8" s="33"/>
      <c r="R8" s="33"/>
    </row>
    <row r="9" spans="1:18" s="117" customFormat="1">
      <c r="A9" s="209">
        <v>1899</v>
      </c>
      <c r="B9" s="156">
        <v>2.1280465</v>
      </c>
      <c r="C9" s="156">
        <v>2.0965149999999997</v>
      </c>
      <c r="D9" s="156">
        <v>2.0965149999999997</v>
      </c>
      <c r="E9" s="156"/>
      <c r="F9" s="33"/>
      <c r="G9" s="33"/>
      <c r="H9" s="33"/>
      <c r="I9" s="33"/>
      <c r="J9" s="33"/>
      <c r="K9" s="156">
        <v>3.1531500000000004E-2</v>
      </c>
      <c r="L9" s="156"/>
      <c r="M9" s="33"/>
      <c r="N9" s="33"/>
      <c r="O9" s="33"/>
      <c r="P9" s="33"/>
      <c r="Q9" s="33"/>
      <c r="R9" s="33"/>
    </row>
    <row r="10" spans="1:18" s="117" customFormat="1">
      <c r="A10" s="209">
        <v>1900</v>
      </c>
      <c r="B10" s="156">
        <v>2.9542764999999997</v>
      </c>
      <c r="C10" s="156">
        <v>2.9197319999999998</v>
      </c>
      <c r="D10" s="156">
        <v>2.8959495</v>
      </c>
      <c r="E10" s="156">
        <v>2.3782499999999998E-2</v>
      </c>
      <c r="F10" s="33"/>
      <c r="G10" s="33"/>
      <c r="H10" s="33"/>
      <c r="I10" s="33"/>
      <c r="J10" s="33"/>
      <c r="K10" s="156">
        <v>3.4544499999999999E-2</v>
      </c>
      <c r="L10" s="156"/>
      <c r="M10" s="33"/>
      <c r="N10" s="33"/>
      <c r="O10" s="33"/>
      <c r="P10" s="33"/>
      <c r="Q10" s="33"/>
      <c r="R10" s="33"/>
    </row>
    <row r="11" spans="1:18" s="117" customFormat="1">
      <c r="A11" s="209">
        <v>1901</v>
      </c>
      <c r="B11" s="156">
        <v>3.2858415000000001</v>
      </c>
      <c r="C11" s="156">
        <v>3.2790265000000001</v>
      </c>
      <c r="D11" s="156">
        <v>3.2712015000000001</v>
      </c>
      <c r="E11" s="156">
        <v>7.8250000000000004E-3</v>
      </c>
      <c r="F11" s="33"/>
      <c r="G11" s="33"/>
      <c r="H11" s="33"/>
      <c r="I11" s="33"/>
      <c r="J11" s="33"/>
      <c r="K11" s="156">
        <v>6.8150000000000007E-3</v>
      </c>
      <c r="L11" s="156"/>
      <c r="M11" s="33"/>
      <c r="N11" s="33"/>
      <c r="O11" s="33"/>
      <c r="P11" s="33"/>
      <c r="Q11" s="33"/>
      <c r="R11" s="33"/>
    </row>
    <row r="12" spans="1:18" s="117" customFormat="1">
      <c r="A12" s="209">
        <v>1902</v>
      </c>
      <c r="B12" s="156">
        <v>2.9342795000000002</v>
      </c>
      <c r="C12" s="156">
        <v>2.8203899999999997</v>
      </c>
      <c r="D12" s="156">
        <v>2.7953899999999998</v>
      </c>
      <c r="E12" s="156">
        <v>2.5000000000000001E-2</v>
      </c>
      <c r="F12" s="33"/>
      <c r="G12" s="33"/>
      <c r="H12" s="33"/>
      <c r="I12" s="33"/>
      <c r="J12" s="33"/>
      <c r="K12" s="156">
        <v>0.1138895</v>
      </c>
      <c r="L12" s="156"/>
      <c r="M12" s="33"/>
      <c r="N12" s="33"/>
      <c r="O12" s="33"/>
      <c r="P12" s="33"/>
      <c r="Q12" s="33"/>
      <c r="R12" s="33"/>
    </row>
    <row r="13" spans="1:18" s="117" customFormat="1">
      <c r="A13" s="209">
        <v>1903</v>
      </c>
      <c r="B13" s="156">
        <v>3.5281664999999998</v>
      </c>
      <c r="C13" s="156">
        <v>3.4889329999999998</v>
      </c>
      <c r="D13" s="156">
        <v>3.458933</v>
      </c>
      <c r="E13" s="156">
        <v>0.03</v>
      </c>
      <c r="F13" s="33"/>
      <c r="G13" s="33"/>
      <c r="H13" s="33"/>
      <c r="I13" s="33"/>
      <c r="J13" s="33"/>
      <c r="K13" s="156">
        <v>3.9233499999999998E-2</v>
      </c>
      <c r="L13" s="156"/>
      <c r="M13" s="33"/>
      <c r="N13" s="33"/>
      <c r="O13" s="33"/>
      <c r="P13" s="33"/>
      <c r="Q13" s="33"/>
      <c r="R13" s="33"/>
    </row>
    <row r="14" spans="1:18" s="117" customFormat="1">
      <c r="A14" s="209">
        <v>1904</v>
      </c>
      <c r="B14" s="156">
        <v>5.6037955000000004</v>
      </c>
      <c r="C14" s="156">
        <v>5.5197690000000001</v>
      </c>
      <c r="D14" s="156">
        <v>5.4897689999999999</v>
      </c>
      <c r="E14" s="156">
        <v>0.03</v>
      </c>
      <c r="F14" s="33"/>
      <c r="G14" s="33"/>
      <c r="H14" s="33"/>
      <c r="I14" s="33"/>
      <c r="J14" s="33"/>
      <c r="K14" s="156">
        <v>8.4026500000000004E-2</v>
      </c>
      <c r="L14" s="156"/>
      <c r="M14" s="33"/>
      <c r="N14" s="33"/>
      <c r="O14" s="33"/>
      <c r="P14" s="33"/>
      <c r="Q14" s="33"/>
      <c r="R14" s="33"/>
    </row>
    <row r="15" spans="1:18" s="117" customFormat="1">
      <c r="A15" s="209">
        <v>1905</v>
      </c>
      <c r="B15" s="156">
        <v>3.092562</v>
      </c>
      <c r="C15" s="156">
        <v>3.088638</v>
      </c>
      <c r="D15" s="156">
        <v>3.088638</v>
      </c>
      <c r="E15" s="156"/>
      <c r="F15" s="33"/>
      <c r="G15" s="33"/>
      <c r="H15" s="33"/>
      <c r="I15" s="33"/>
      <c r="J15" s="33"/>
      <c r="K15" s="214">
        <v>3.9239999999999995E-3</v>
      </c>
      <c r="L15" s="156"/>
      <c r="M15" s="33"/>
      <c r="N15" s="33"/>
      <c r="O15" s="33"/>
      <c r="P15" s="33"/>
      <c r="Q15" s="33"/>
      <c r="R15" s="33"/>
    </row>
    <row r="16" spans="1:18" s="117" customFormat="1">
      <c r="A16" s="209">
        <v>1906</v>
      </c>
      <c r="B16" s="156">
        <v>6.7703359999999995</v>
      </c>
      <c r="C16" s="156">
        <v>6.5626639999999998</v>
      </c>
      <c r="D16" s="156">
        <v>6.5626639999999998</v>
      </c>
      <c r="E16" s="156"/>
      <c r="F16" s="33"/>
      <c r="G16" s="33"/>
      <c r="H16" s="33"/>
      <c r="I16" s="33"/>
      <c r="J16" s="33"/>
      <c r="K16" s="156">
        <v>0.207672</v>
      </c>
      <c r="L16" s="156"/>
      <c r="M16" s="33"/>
      <c r="N16" s="33"/>
      <c r="O16" s="33"/>
      <c r="P16" s="33"/>
      <c r="Q16" s="33"/>
      <c r="R16" s="33"/>
    </row>
    <row r="17" spans="1:18" s="117" customFormat="1">
      <c r="A17" s="209">
        <v>1907</v>
      </c>
      <c r="B17" s="33">
        <v>10.010211999999999</v>
      </c>
      <c r="C17" s="156">
        <v>9.8934889999999989</v>
      </c>
      <c r="D17" s="156">
        <v>7.4906259999999998</v>
      </c>
      <c r="E17" s="156">
        <v>2.402863</v>
      </c>
      <c r="F17" s="33"/>
      <c r="G17" s="33"/>
      <c r="H17" s="33"/>
      <c r="I17" s="33"/>
      <c r="J17" s="33"/>
      <c r="K17" s="156">
        <v>0.11672299999999999</v>
      </c>
      <c r="L17" s="156"/>
      <c r="M17" s="33"/>
      <c r="N17" s="33"/>
      <c r="O17" s="33"/>
      <c r="P17" s="33"/>
      <c r="Q17" s="33"/>
      <c r="R17" s="33"/>
    </row>
    <row r="18" spans="1:18" s="117" customFormat="1">
      <c r="A18" s="209">
        <v>1908</v>
      </c>
      <c r="B18" s="33">
        <v>11.646144</v>
      </c>
      <c r="C18" s="33">
        <v>9.9943950000000008</v>
      </c>
      <c r="D18" s="156">
        <v>6.7270079999999997</v>
      </c>
      <c r="E18" s="156">
        <v>3.2673870000000003</v>
      </c>
      <c r="F18" s="33"/>
      <c r="G18" s="33"/>
      <c r="H18" s="33"/>
      <c r="I18" s="33"/>
      <c r="J18" s="33"/>
      <c r="K18" s="156">
        <v>1.3337860000000001</v>
      </c>
      <c r="L18" s="156"/>
      <c r="M18" s="33"/>
      <c r="N18" s="33"/>
      <c r="O18" s="33"/>
      <c r="P18" s="33"/>
      <c r="Q18" s="33"/>
      <c r="R18" s="156">
        <v>0.317963</v>
      </c>
    </row>
    <row r="19" spans="1:18" s="117" customFormat="1">
      <c r="A19" s="209">
        <v>1909</v>
      </c>
      <c r="B19" s="33">
        <v>18.720354999999998</v>
      </c>
      <c r="C19" s="156">
        <v>8.1875309999999999</v>
      </c>
      <c r="D19" s="156">
        <v>5.7743639999999994</v>
      </c>
      <c r="E19" s="156">
        <v>2.4131670000000001</v>
      </c>
      <c r="F19" s="33"/>
      <c r="G19" s="33"/>
      <c r="H19" s="33"/>
      <c r="I19" s="33"/>
      <c r="J19" s="33"/>
      <c r="K19" s="156">
        <v>2.9339879999999998</v>
      </c>
      <c r="L19" s="156">
        <v>4</v>
      </c>
      <c r="M19" s="33"/>
      <c r="N19" s="156">
        <v>1</v>
      </c>
      <c r="O19" s="33"/>
      <c r="P19" s="33"/>
      <c r="Q19" s="33"/>
      <c r="R19" s="156">
        <v>2.5988359999999999</v>
      </c>
    </row>
    <row r="20" spans="1:18" s="117" customFormat="1">
      <c r="A20" s="209">
        <v>1910</v>
      </c>
      <c r="B20" s="33">
        <v>22.321746999999998</v>
      </c>
      <c r="C20" s="156">
        <v>9.0617660000000004</v>
      </c>
      <c r="D20" s="156">
        <v>6.993017</v>
      </c>
      <c r="E20" s="156">
        <v>2.0687489999999999</v>
      </c>
      <c r="F20" s="33"/>
      <c r="G20" s="33"/>
      <c r="H20" s="33"/>
      <c r="I20" s="33"/>
      <c r="J20" s="33"/>
      <c r="K20" s="156">
        <v>4.1982150000000003</v>
      </c>
      <c r="L20" s="156">
        <v>7.3010000000000002</v>
      </c>
      <c r="M20" s="33"/>
      <c r="N20" s="156">
        <v>2.8849999999999998</v>
      </c>
      <c r="O20" s="156">
        <v>2.8849999999999998</v>
      </c>
      <c r="P20" s="33"/>
      <c r="Q20" s="33"/>
      <c r="R20" s="156">
        <v>0.18</v>
      </c>
    </row>
    <row r="21" spans="1:18" s="117" customFormat="1">
      <c r="A21" s="209">
        <v>1911</v>
      </c>
      <c r="B21" s="33">
        <v>52.284464</v>
      </c>
      <c r="C21" s="33">
        <v>13.304136</v>
      </c>
      <c r="D21" s="33">
        <v>10.112595000000001</v>
      </c>
      <c r="E21" s="156">
        <v>3.1915409999999995</v>
      </c>
      <c r="F21" s="33"/>
      <c r="G21" s="33"/>
      <c r="H21" s="33"/>
      <c r="I21" s="33"/>
      <c r="J21" s="33"/>
      <c r="K21" s="33">
        <v>12.467282000000001</v>
      </c>
      <c r="L21" s="33">
        <v>10</v>
      </c>
      <c r="M21" s="33"/>
      <c r="N21" s="33">
        <v>12.35</v>
      </c>
      <c r="O21" s="33">
        <v>12.35</v>
      </c>
      <c r="P21" s="33"/>
      <c r="Q21" s="33"/>
      <c r="R21" s="156">
        <v>4.1630460000000005</v>
      </c>
    </row>
    <row r="22" spans="1:18" s="117" customFormat="1">
      <c r="A22" s="209">
        <v>1912</v>
      </c>
      <c r="B22" s="33">
        <v>62.126892999999995</v>
      </c>
      <c r="C22" s="33">
        <v>14.682270000000001</v>
      </c>
      <c r="D22" s="33">
        <v>11.052277999999999</v>
      </c>
      <c r="E22" s="156">
        <v>3.6299919999999997</v>
      </c>
      <c r="F22" s="33"/>
      <c r="G22" s="33"/>
      <c r="H22" s="33"/>
      <c r="I22" s="33"/>
      <c r="J22" s="33"/>
      <c r="K22" s="33">
        <v>14.082469999999999</v>
      </c>
      <c r="L22" s="33">
        <v>14.9</v>
      </c>
      <c r="M22" s="33"/>
      <c r="N22" s="33">
        <v>12.35</v>
      </c>
      <c r="O22" s="33">
        <v>12.35</v>
      </c>
      <c r="P22" s="33"/>
      <c r="Q22" s="33"/>
      <c r="R22" s="156">
        <v>6.1121530000000002</v>
      </c>
    </row>
    <row r="23" spans="1:18" s="117" customFormat="1">
      <c r="A23" s="209">
        <v>1913</v>
      </c>
      <c r="B23" s="33">
        <v>63.093487000000003</v>
      </c>
      <c r="C23" s="33">
        <v>15.622269000000001</v>
      </c>
      <c r="D23" s="33">
        <v>10.728823</v>
      </c>
      <c r="E23" s="156">
        <v>4.893446</v>
      </c>
      <c r="F23" s="33"/>
      <c r="G23" s="33"/>
      <c r="H23" s="33"/>
      <c r="I23" s="33"/>
      <c r="J23" s="156">
        <v>0.25690199999999996</v>
      </c>
      <c r="K23" s="33">
        <v>15.765537</v>
      </c>
      <c r="L23" s="33">
        <v>11.103111</v>
      </c>
      <c r="M23" s="33"/>
      <c r="N23" s="33">
        <v>10</v>
      </c>
      <c r="O23" s="33">
        <v>10</v>
      </c>
      <c r="P23" s="33"/>
      <c r="Q23" s="33"/>
      <c r="R23" s="33">
        <v>10.345668</v>
      </c>
    </row>
    <row r="24" spans="1:18" s="117" customFormat="1">
      <c r="A24" s="209">
        <v>1914</v>
      </c>
      <c r="B24" s="33">
        <v>62.04766</v>
      </c>
      <c r="C24" s="33">
        <v>18.543059</v>
      </c>
      <c r="D24" s="33">
        <v>14.562583</v>
      </c>
      <c r="E24" s="156">
        <v>3.9804759999999999</v>
      </c>
      <c r="F24" s="33"/>
      <c r="G24" s="33"/>
      <c r="H24" s="33"/>
      <c r="I24" s="33"/>
      <c r="J24" s="156">
        <v>0.670296</v>
      </c>
      <c r="K24" s="33">
        <v>16.554431000000008</v>
      </c>
      <c r="L24" s="156">
        <v>7.6408709999999997</v>
      </c>
      <c r="M24" s="33"/>
      <c r="N24" s="156">
        <v>9</v>
      </c>
      <c r="O24" s="156">
        <v>9</v>
      </c>
      <c r="P24" s="33"/>
      <c r="Q24" s="33"/>
      <c r="R24" s="156">
        <v>9.6390030000000007</v>
      </c>
    </row>
    <row r="25" spans="1:18" s="117" customFormat="1">
      <c r="A25" s="209">
        <v>1915</v>
      </c>
      <c r="B25" s="33">
        <v>62.722495000000002</v>
      </c>
      <c r="C25" s="33">
        <v>19.588401000000001</v>
      </c>
      <c r="D25" s="33">
        <v>15.100121</v>
      </c>
      <c r="E25" s="156">
        <v>4.4882799999999996</v>
      </c>
      <c r="F25" s="33"/>
      <c r="G25" s="33"/>
      <c r="H25" s="33"/>
      <c r="I25" s="33"/>
      <c r="J25" s="156">
        <v>0.84590500000000002</v>
      </c>
      <c r="K25" s="33">
        <v>18.395024000000003</v>
      </c>
      <c r="L25" s="156">
        <v>8.9453390000000006</v>
      </c>
      <c r="M25" s="33"/>
      <c r="N25" s="156">
        <v>8</v>
      </c>
      <c r="O25" s="156">
        <v>8</v>
      </c>
      <c r="P25" s="33"/>
      <c r="Q25" s="33"/>
      <c r="R25" s="156">
        <v>6.9478260000000001</v>
      </c>
    </row>
    <row r="26" spans="1:18" s="117" customFormat="1">
      <c r="A26" s="209">
        <v>1916</v>
      </c>
      <c r="B26" s="33">
        <v>68.202106999999998</v>
      </c>
      <c r="C26" s="33">
        <v>21.732527999999999</v>
      </c>
      <c r="D26" s="33">
        <v>16.631674</v>
      </c>
      <c r="E26" s="156">
        <v>5.100854</v>
      </c>
      <c r="F26" s="33"/>
      <c r="G26" s="33"/>
      <c r="H26" s="33"/>
      <c r="I26" s="33"/>
      <c r="J26" s="156">
        <v>0.80391699999999999</v>
      </c>
      <c r="K26" s="33">
        <v>22.228113999999998</v>
      </c>
      <c r="L26" s="33">
        <v>10.585000000000001</v>
      </c>
      <c r="M26" s="33"/>
      <c r="N26" s="156">
        <v>7</v>
      </c>
      <c r="O26" s="156">
        <v>7</v>
      </c>
      <c r="P26" s="33"/>
      <c r="Q26" s="33"/>
      <c r="R26" s="156">
        <v>5.8525479999999996</v>
      </c>
    </row>
    <row r="27" spans="1:18" s="117" customFormat="1">
      <c r="A27" s="209">
        <v>1917</v>
      </c>
      <c r="B27" s="33">
        <v>74.903395999999987</v>
      </c>
      <c r="C27" s="33">
        <v>26.903464</v>
      </c>
      <c r="D27" s="33">
        <v>19.540294000000003</v>
      </c>
      <c r="E27" s="156">
        <v>7.3631700000000002</v>
      </c>
      <c r="F27" s="33"/>
      <c r="G27" s="33"/>
      <c r="H27" s="33"/>
      <c r="I27" s="33"/>
      <c r="J27" s="156">
        <v>1.495808</v>
      </c>
      <c r="K27" s="33">
        <v>18.034470000000002</v>
      </c>
      <c r="L27" s="33">
        <v>12.830257</v>
      </c>
      <c r="M27" s="33"/>
      <c r="N27" s="156">
        <v>5</v>
      </c>
      <c r="O27" s="156">
        <v>5</v>
      </c>
      <c r="P27" s="33"/>
      <c r="Q27" s="33"/>
      <c r="R27" s="33">
        <v>10.639397000000001</v>
      </c>
    </row>
    <row r="28" spans="1:18" s="117" customFormat="1">
      <c r="A28" s="209">
        <v>1918</v>
      </c>
      <c r="B28" s="33">
        <v>100.111931</v>
      </c>
      <c r="C28" s="33">
        <v>35.076605999999998</v>
      </c>
      <c r="D28" s="33">
        <v>24.589618999999999</v>
      </c>
      <c r="E28" s="33">
        <v>10.486986999999999</v>
      </c>
      <c r="F28" s="33"/>
      <c r="G28" s="33"/>
      <c r="H28" s="33"/>
      <c r="I28" s="33"/>
      <c r="J28" s="156">
        <v>1.9214580000000001</v>
      </c>
      <c r="K28" s="33">
        <v>23.284211999999993</v>
      </c>
      <c r="L28" s="33">
        <v>13.098084999999999</v>
      </c>
      <c r="M28" s="33"/>
      <c r="N28" s="156">
        <v>3</v>
      </c>
      <c r="O28" s="156">
        <v>3</v>
      </c>
      <c r="P28" s="33"/>
      <c r="Q28" s="33"/>
      <c r="R28" s="33">
        <v>23.731570000000001</v>
      </c>
    </row>
    <row r="29" spans="1:18" s="117" customFormat="1">
      <c r="A29" s="209">
        <v>1919</v>
      </c>
      <c r="B29" s="33">
        <v>125.803797</v>
      </c>
      <c r="C29" s="33">
        <v>48.190092</v>
      </c>
      <c r="D29" s="33">
        <v>32.520900000000005</v>
      </c>
      <c r="E29" s="33">
        <v>15.669191999999999</v>
      </c>
      <c r="F29" s="33"/>
      <c r="G29" s="33"/>
      <c r="H29" s="33"/>
      <c r="I29" s="33"/>
      <c r="J29" s="156">
        <v>1.977155</v>
      </c>
      <c r="K29" s="33">
        <v>25.152190999999998</v>
      </c>
      <c r="L29" s="33">
        <v>14.435148999999999</v>
      </c>
      <c r="M29" s="33"/>
      <c r="N29" s="33"/>
      <c r="O29" s="33"/>
      <c r="P29" s="33"/>
      <c r="Q29" s="33"/>
      <c r="R29" s="33">
        <v>36.049210000000002</v>
      </c>
    </row>
    <row r="30" spans="1:18" s="117" customFormat="1">
      <c r="A30" s="209">
        <v>1920</v>
      </c>
      <c r="B30" s="33">
        <v>146.343637</v>
      </c>
      <c r="C30" s="33">
        <v>43.749517999999995</v>
      </c>
      <c r="D30" s="33">
        <v>33.940559999999998</v>
      </c>
      <c r="E30" s="156">
        <v>9.8089580000000005</v>
      </c>
      <c r="F30" s="33"/>
      <c r="G30" s="33"/>
      <c r="H30" s="33"/>
      <c r="I30" s="33"/>
      <c r="J30" s="156">
        <v>1.1394069999999998</v>
      </c>
      <c r="K30" s="33">
        <v>31.322063999999997</v>
      </c>
      <c r="L30" s="33">
        <v>27.355744999999999</v>
      </c>
      <c r="M30" s="33"/>
      <c r="N30" s="33">
        <v>10</v>
      </c>
      <c r="O30" s="33">
        <v>10</v>
      </c>
      <c r="P30" s="33"/>
      <c r="Q30" s="33"/>
      <c r="R30" s="33">
        <v>32.776902999999997</v>
      </c>
    </row>
    <row r="31" spans="1:18" s="117" customFormat="1">
      <c r="A31" s="209">
        <v>1921</v>
      </c>
      <c r="B31" s="33">
        <v>175.13482500000001</v>
      </c>
      <c r="C31" s="33">
        <v>47.629258</v>
      </c>
      <c r="D31" s="33">
        <v>34.218894999999996</v>
      </c>
      <c r="E31" s="33">
        <v>13.410363</v>
      </c>
      <c r="F31" s="33"/>
      <c r="G31" s="33"/>
      <c r="H31" s="33"/>
      <c r="I31" s="33"/>
      <c r="J31" s="156">
        <v>4.8239900000000002</v>
      </c>
      <c r="K31" s="33">
        <v>46.339649999999999</v>
      </c>
      <c r="L31" s="33">
        <v>37.219588000000002</v>
      </c>
      <c r="M31" s="33"/>
      <c r="N31" s="33">
        <v>15</v>
      </c>
      <c r="O31" s="33">
        <v>15</v>
      </c>
      <c r="P31" s="33"/>
      <c r="Q31" s="33"/>
      <c r="R31" s="33">
        <v>24.122339</v>
      </c>
    </row>
    <row r="32" spans="1:18" s="117" customFormat="1">
      <c r="A32" s="209">
        <v>1922</v>
      </c>
      <c r="B32" s="33">
        <v>169.36077399999999</v>
      </c>
      <c r="C32" s="33">
        <v>52.127332000000003</v>
      </c>
      <c r="D32" s="33">
        <v>38.097054999999997</v>
      </c>
      <c r="E32" s="33">
        <v>14.030277</v>
      </c>
      <c r="F32" s="33"/>
      <c r="G32" s="33"/>
      <c r="H32" s="33"/>
      <c r="I32" s="33"/>
      <c r="J32" s="156">
        <v>7.1648810000000003</v>
      </c>
      <c r="K32" s="33">
        <v>46.622221999999987</v>
      </c>
      <c r="L32" s="33">
        <v>21.125516999999999</v>
      </c>
      <c r="M32" s="33"/>
      <c r="N32" s="33">
        <v>15.6</v>
      </c>
      <c r="O32" s="33">
        <v>15.6</v>
      </c>
      <c r="P32" s="33"/>
      <c r="Q32" s="33"/>
      <c r="R32" s="33">
        <v>26.720822000000002</v>
      </c>
    </row>
    <row r="33" spans="1:18" s="117" customFormat="1">
      <c r="A33" s="209">
        <v>1923</v>
      </c>
      <c r="B33" s="33">
        <v>152.713491</v>
      </c>
      <c r="C33" s="33">
        <v>43.774858999999999</v>
      </c>
      <c r="D33" s="33">
        <v>36.523057999999999</v>
      </c>
      <c r="E33" s="156">
        <v>7.2518010000000004</v>
      </c>
      <c r="F33" s="33"/>
      <c r="G33" s="33"/>
      <c r="H33" s="33"/>
      <c r="I33" s="33"/>
      <c r="J33" s="156">
        <v>6.0757449999999995</v>
      </c>
      <c r="K33" s="33">
        <v>47.003662999999996</v>
      </c>
      <c r="L33" s="33">
        <v>26.595076000000002</v>
      </c>
      <c r="M33" s="33"/>
      <c r="N33" s="33">
        <v>15.017128000000001</v>
      </c>
      <c r="O33" s="33">
        <v>15.017128000000001</v>
      </c>
      <c r="P33" s="33"/>
      <c r="Q33" s="33"/>
      <c r="R33" s="33">
        <v>14.247020000000001</v>
      </c>
    </row>
    <row r="34" spans="1:18" s="117" customFormat="1">
      <c r="A34" s="209">
        <v>1924</v>
      </c>
      <c r="B34" s="33">
        <v>143.006011</v>
      </c>
      <c r="C34" s="33">
        <v>47.452400000000004</v>
      </c>
      <c r="D34" s="33">
        <v>39.119274000000004</v>
      </c>
      <c r="E34" s="156">
        <v>8.333126</v>
      </c>
      <c r="F34" s="33"/>
      <c r="G34" s="33"/>
      <c r="H34" s="33"/>
      <c r="I34" s="33"/>
      <c r="J34" s="156">
        <v>7.1607320000000003</v>
      </c>
      <c r="K34" s="33">
        <v>54.553564000000009</v>
      </c>
      <c r="L34" s="33">
        <v>10.87257</v>
      </c>
      <c r="M34" s="33"/>
      <c r="N34" s="33">
        <v>15.021402999999999</v>
      </c>
      <c r="O34" s="33">
        <v>15.021402999999999</v>
      </c>
      <c r="P34" s="33"/>
      <c r="Q34" s="33"/>
      <c r="R34" s="156">
        <v>7.9453419999999992</v>
      </c>
    </row>
    <row r="35" spans="1:18" s="117" customFormat="1">
      <c r="A35" s="209">
        <v>1925</v>
      </c>
      <c r="B35" s="33">
        <v>184.90107999999998</v>
      </c>
      <c r="C35" s="33">
        <v>49.351307999999996</v>
      </c>
      <c r="D35" s="33">
        <v>39.190051999999994</v>
      </c>
      <c r="E35" s="33">
        <v>10.161256</v>
      </c>
      <c r="F35" s="33"/>
      <c r="G35" s="33"/>
      <c r="H35" s="33"/>
      <c r="I35" s="33"/>
      <c r="J35" s="156">
        <v>9.4667069999999995</v>
      </c>
      <c r="K35" s="33">
        <v>90.440904999999987</v>
      </c>
      <c r="L35" s="33">
        <v>10.87743</v>
      </c>
      <c r="M35" s="33"/>
      <c r="N35" s="33">
        <v>16.568897</v>
      </c>
      <c r="O35" s="33">
        <v>16.568897</v>
      </c>
      <c r="P35" s="33"/>
      <c r="Q35" s="33"/>
      <c r="R35" s="156">
        <v>8.1958330000000004</v>
      </c>
    </row>
    <row r="36" spans="1:18" s="117" customFormat="1">
      <c r="A36" s="209">
        <v>1926</v>
      </c>
      <c r="B36" s="33">
        <v>211.70889300000002</v>
      </c>
      <c r="C36" s="33">
        <v>53.745435000000001</v>
      </c>
      <c r="D36" s="33">
        <v>41.482908999999999</v>
      </c>
      <c r="E36" s="33">
        <v>12.262525999999999</v>
      </c>
      <c r="F36" s="33"/>
      <c r="G36" s="33"/>
      <c r="H36" s="33"/>
      <c r="I36" s="33"/>
      <c r="J36" s="33">
        <v>12.729576999999999</v>
      </c>
      <c r="K36" s="33">
        <v>98.951395000000005</v>
      </c>
      <c r="L36" s="33">
        <v>13.383229</v>
      </c>
      <c r="M36" s="33"/>
      <c r="N36" s="33">
        <v>19.761258999999999</v>
      </c>
      <c r="O36" s="33">
        <v>19.761258999999999</v>
      </c>
      <c r="P36" s="33"/>
      <c r="Q36" s="33"/>
      <c r="R36" s="33">
        <v>13.137998</v>
      </c>
    </row>
    <row r="37" spans="1:18" s="117" customFormat="1">
      <c r="A37" s="209">
        <v>1927</v>
      </c>
      <c r="B37" s="33">
        <v>234.24321900000001</v>
      </c>
      <c r="C37" s="33">
        <v>54.465120000000006</v>
      </c>
      <c r="D37" s="33">
        <v>44.450862000000001</v>
      </c>
      <c r="E37" s="33">
        <v>10.014258</v>
      </c>
      <c r="F37" s="33"/>
      <c r="G37" s="33"/>
      <c r="H37" s="33"/>
      <c r="I37" s="33"/>
      <c r="J37" s="33">
        <v>14.350912000000001</v>
      </c>
      <c r="K37" s="33">
        <v>109.39023300000002</v>
      </c>
      <c r="L37" s="33">
        <v>18.372952000000002</v>
      </c>
      <c r="M37" s="33"/>
      <c r="N37" s="33">
        <v>15.425210999999999</v>
      </c>
      <c r="O37" s="33">
        <v>15.425210999999999</v>
      </c>
      <c r="P37" s="33"/>
      <c r="Q37" s="33"/>
      <c r="R37" s="33">
        <v>22.238791000000003</v>
      </c>
    </row>
    <row r="38" spans="1:18" s="117" customFormat="1">
      <c r="A38" s="209">
        <v>1928</v>
      </c>
      <c r="B38" s="33">
        <v>238.15229399999998</v>
      </c>
      <c r="C38" s="33">
        <v>56.035913000000001</v>
      </c>
      <c r="D38" s="33">
        <v>45.561336000000004</v>
      </c>
      <c r="E38" s="33">
        <v>10.474577</v>
      </c>
      <c r="F38" s="33"/>
      <c r="G38" s="33"/>
      <c r="H38" s="33"/>
      <c r="I38" s="33"/>
      <c r="J38" s="33">
        <v>13.153141999999999</v>
      </c>
      <c r="K38" s="33">
        <v>112.29486300000001</v>
      </c>
      <c r="L38" s="33">
        <v>17.819963999999999</v>
      </c>
      <c r="M38" s="33"/>
      <c r="N38" s="33">
        <v>15.458142</v>
      </c>
      <c r="O38" s="33">
        <v>15.458142</v>
      </c>
      <c r="P38" s="33"/>
      <c r="Q38" s="33"/>
      <c r="R38" s="33">
        <v>23.390270000000001</v>
      </c>
    </row>
    <row r="39" spans="1:18" s="117" customFormat="1">
      <c r="A39" s="209">
        <v>1929</v>
      </c>
      <c r="B39" s="33">
        <v>240.57926699999999</v>
      </c>
      <c r="C39" s="33">
        <v>57.360213000000002</v>
      </c>
      <c r="D39" s="33">
        <v>46.554147999999998</v>
      </c>
      <c r="E39" s="33">
        <v>10.806065</v>
      </c>
      <c r="F39" s="33"/>
      <c r="G39" s="33"/>
      <c r="H39" s="33"/>
      <c r="I39" s="33"/>
      <c r="J39" s="33">
        <v>15.710664000000001</v>
      </c>
      <c r="K39" s="33">
        <v>96.141216999999983</v>
      </c>
      <c r="L39" s="33">
        <v>16.247693999999999</v>
      </c>
      <c r="M39" s="33">
        <v>19.234203000000001</v>
      </c>
      <c r="N39" s="33">
        <v>15.423303000000001</v>
      </c>
      <c r="O39" s="33">
        <v>15.423303000000001</v>
      </c>
      <c r="P39" s="33"/>
      <c r="Q39" s="33"/>
      <c r="R39" s="33">
        <v>20.461973</v>
      </c>
    </row>
    <row r="40" spans="1:18" s="117" customFormat="1">
      <c r="A40" s="209">
        <v>1930</v>
      </c>
      <c r="B40" s="33">
        <v>218.210352</v>
      </c>
      <c r="C40" s="33">
        <v>53.711886</v>
      </c>
      <c r="D40" s="33">
        <v>45.147233999999997</v>
      </c>
      <c r="E40" s="156">
        <v>8.5646520000000006</v>
      </c>
      <c r="F40" s="33"/>
      <c r="G40" s="33"/>
      <c r="H40" s="33"/>
      <c r="I40" s="33"/>
      <c r="J40" s="33">
        <v>17.580102999999998</v>
      </c>
      <c r="K40" s="33">
        <v>87.550905999999998</v>
      </c>
      <c r="L40" s="33">
        <v>12.505565000000001</v>
      </c>
      <c r="M40" s="33">
        <v>15.549016</v>
      </c>
      <c r="N40" s="33">
        <v>15.473914000000001</v>
      </c>
      <c r="O40" s="33">
        <v>15.473914000000001</v>
      </c>
      <c r="P40" s="33"/>
      <c r="Q40" s="33"/>
      <c r="R40" s="33">
        <v>15.838961999999999</v>
      </c>
    </row>
    <row r="41" spans="1:18" s="117" customFormat="1">
      <c r="A41" s="209">
        <v>1931</v>
      </c>
      <c r="B41" s="33">
        <v>214.95409899999999</v>
      </c>
      <c r="C41" s="33">
        <v>51.098269999999999</v>
      </c>
      <c r="D41" s="33">
        <v>43.511656000000002</v>
      </c>
      <c r="E41" s="156">
        <v>7.586614</v>
      </c>
      <c r="F41" s="33"/>
      <c r="G41" s="33"/>
      <c r="H41" s="33"/>
      <c r="I41" s="33"/>
      <c r="J41" s="33">
        <v>23.870687999999998</v>
      </c>
      <c r="K41" s="33">
        <v>86.669022999999996</v>
      </c>
      <c r="L41" s="33">
        <v>13.214086</v>
      </c>
      <c r="M41" s="33">
        <v>15.142213999999999</v>
      </c>
      <c r="N41" s="33">
        <v>15.473914000000001</v>
      </c>
      <c r="O41" s="33">
        <v>15.473914000000001</v>
      </c>
      <c r="P41" s="33"/>
      <c r="Q41" s="33"/>
      <c r="R41" s="156">
        <v>9.4859039999999997</v>
      </c>
    </row>
    <row r="42" spans="1:18" s="117" customFormat="1">
      <c r="A42" s="209">
        <v>1932</v>
      </c>
      <c r="B42" s="33">
        <v>220.300703</v>
      </c>
      <c r="C42" s="33">
        <v>52.926612000000006</v>
      </c>
      <c r="D42" s="33">
        <v>44.80258700000001</v>
      </c>
      <c r="E42" s="156">
        <v>8.1240249999999996</v>
      </c>
      <c r="F42" s="33"/>
      <c r="G42" s="33"/>
      <c r="H42" s="33"/>
      <c r="I42" s="33"/>
      <c r="J42" s="33">
        <v>17.892939999999999</v>
      </c>
      <c r="K42" s="33">
        <v>87.954865000000012</v>
      </c>
      <c r="L42" s="33">
        <v>23.035187000000001</v>
      </c>
      <c r="M42" s="33">
        <v>19.412758999999998</v>
      </c>
      <c r="N42" s="33">
        <v>12.913914</v>
      </c>
      <c r="O42" s="33">
        <v>12.913914</v>
      </c>
      <c r="P42" s="33"/>
      <c r="Q42" s="33"/>
      <c r="R42" s="156">
        <v>7.1713000000000005</v>
      </c>
    </row>
    <row r="43" spans="1:18" s="117" customFormat="1">
      <c r="A43" s="209">
        <v>1933</v>
      </c>
      <c r="B43" s="33">
        <v>252.073261</v>
      </c>
      <c r="C43" s="33">
        <v>64.180452000000002</v>
      </c>
      <c r="D43" s="33">
        <v>52.863771000000007</v>
      </c>
      <c r="E43" s="33">
        <v>11.316681000000001</v>
      </c>
      <c r="F43" s="33"/>
      <c r="G43" s="33"/>
      <c r="H43" s="33"/>
      <c r="I43" s="33"/>
      <c r="J43" s="33">
        <v>19.997931000000001</v>
      </c>
      <c r="K43" s="33">
        <v>98.847857000000005</v>
      </c>
      <c r="L43" s="33">
        <v>32.64828</v>
      </c>
      <c r="M43" s="33">
        <v>21.762045999999998</v>
      </c>
      <c r="N43" s="33">
        <v>12.853772000000001</v>
      </c>
      <c r="O43" s="33">
        <v>12.853772000000001</v>
      </c>
      <c r="P43" s="33"/>
      <c r="Q43" s="33"/>
      <c r="R43" s="156">
        <v>5.8059729999999998</v>
      </c>
    </row>
    <row r="44" spans="1:18" s="117" customFormat="1">
      <c r="A44" s="209">
        <v>1934</v>
      </c>
      <c r="B44" s="33">
        <v>300.94205999999997</v>
      </c>
      <c r="C44" s="33">
        <v>72.839733999999993</v>
      </c>
      <c r="D44" s="33">
        <v>59.965971000000003</v>
      </c>
      <c r="E44" s="33">
        <v>12.873763</v>
      </c>
      <c r="F44" s="33"/>
      <c r="G44" s="33"/>
      <c r="H44" s="33"/>
      <c r="I44" s="33"/>
      <c r="J44" s="33">
        <v>18.850773</v>
      </c>
      <c r="K44" s="33">
        <v>116.04494699999999</v>
      </c>
      <c r="L44" s="33">
        <v>27.926333</v>
      </c>
      <c r="M44" s="33">
        <v>29.605991000000003</v>
      </c>
      <c r="N44" s="33">
        <v>12.82516</v>
      </c>
      <c r="O44" s="33">
        <v>12.82516</v>
      </c>
      <c r="P44" s="33"/>
      <c r="Q44" s="33"/>
      <c r="R44" s="33">
        <v>22.849121999999998</v>
      </c>
    </row>
    <row r="45" spans="1:18" s="117" customFormat="1">
      <c r="A45" s="209">
        <v>1935</v>
      </c>
      <c r="B45" s="33">
        <v>330.21948300000003</v>
      </c>
      <c r="C45" s="33">
        <v>83.382293999999987</v>
      </c>
      <c r="D45" s="33">
        <v>69.951515999999998</v>
      </c>
      <c r="E45" s="33">
        <v>13.430778</v>
      </c>
      <c r="F45" s="33"/>
      <c r="G45" s="33"/>
      <c r="H45" s="33"/>
      <c r="I45" s="33"/>
      <c r="J45" s="33">
        <v>21.022107999999999</v>
      </c>
      <c r="K45" s="33">
        <v>129.394544</v>
      </c>
      <c r="L45" s="33">
        <v>20.922736</v>
      </c>
      <c r="M45" s="33">
        <v>30.079321</v>
      </c>
      <c r="N45" s="33">
        <v>12.825822000000001</v>
      </c>
      <c r="O45" s="33">
        <v>12.825822000000001</v>
      </c>
      <c r="P45" s="33"/>
      <c r="Q45" s="33"/>
      <c r="R45" s="33">
        <v>32.592658</v>
      </c>
    </row>
    <row r="46" spans="1:18" s="117" customFormat="1">
      <c r="A46" s="209">
        <v>1936</v>
      </c>
      <c r="B46" s="33">
        <v>384.49335600000001</v>
      </c>
      <c r="C46" s="33">
        <v>96.310823999999997</v>
      </c>
      <c r="D46" s="33">
        <v>79.308987999999999</v>
      </c>
      <c r="E46" s="33">
        <v>17.001836000000001</v>
      </c>
      <c r="F46" s="33"/>
      <c r="G46" s="33"/>
      <c r="H46" s="33"/>
      <c r="I46" s="33"/>
      <c r="J46" s="33">
        <v>24.867926999999998</v>
      </c>
      <c r="K46" s="33">
        <v>142.41620500000002</v>
      </c>
      <c r="L46" s="33">
        <v>26.121780999999999</v>
      </c>
      <c r="M46" s="33">
        <v>35.597976000000003</v>
      </c>
      <c r="N46" s="33">
        <v>12.918104</v>
      </c>
      <c r="O46" s="33">
        <v>12.918104</v>
      </c>
      <c r="P46" s="33"/>
      <c r="Q46" s="33"/>
      <c r="R46" s="33">
        <v>46.260538999999994</v>
      </c>
    </row>
    <row r="47" spans="1:18" s="117" customFormat="1">
      <c r="A47" s="209">
        <v>1937</v>
      </c>
      <c r="B47" s="33">
        <v>470.70850999999999</v>
      </c>
      <c r="C47" s="33">
        <v>106.19844999999999</v>
      </c>
      <c r="D47" s="33">
        <v>93.06449400000001</v>
      </c>
      <c r="E47" s="33">
        <v>13.133956</v>
      </c>
      <c r="F47" s="33"/>
      <c r="G47" s="33"/>
      <c r="H47" s="33"/>
      <c r="I47" s="33"/>
      <c r="J47" s="33">
        <v>30.686011999999998</v>
      </c>
      <c r="K47" s="33">
        <v>166.02663500000003</v>
      </c>
      <c r="L47" s="33">
        <v>51.003597999999997</v>
      </c>
      <c r="M47" s="33">
        <v>43.858849999999997</v>
      </c>
      <c r="N47" s="33">
        <v>12.913966</v>
      </c>
      <c r="O47" s="33">
        <v>12.913966</v>
      </c>
      <c r="P47" s="33"/>
      <c r="Q47" s="33"/>
      <c r="R47" s="33">
        <v>60.020999000000003</v>
      </c>
    </row>
    <row r="48" spans="1:18" s="117" customFormat="1">
      <c r="A48" s="209">
        <v>1938</v>
      </c>
      <c r="B48" s="33">
        <v>590.2756139999999</v>
      </c>
      <c r="C48" s="33">
        <v>136.88064799999998</v>
      </c>
      <c r="D48" s="33">
        <v>119.779471</v>
      </c>
      <c r="E48" s="33">
        <v>17.101177</v>
      </c>
      <c r="F48" s="33"/>
      <c r="G48" s="33"/>
      <c r="H48" s="33"/>
      <c r="I48" s="33"/>
      <c r="J48" s="33">
        <v>37.955109999999998</v>
      </c>
      <c r="K48" s="33">
        <v>194.04455399999992</v>
      </c>
      <c r="L48" s="33">
        <v>86.319580999999999</v>
      </c>
      <c r="M48" s="33">
        <v>58.485199999999999</v>
      </c>
      <c r="N48" s="33">
        <v>12.909115</v>
      </c>
      <c r="O48" s="33">
        <v>12.909115</v>
      </c>
      <c r="P48" s="33"/>
      <c r="Q48" s="33"/>
      <c r="R48" s="33">
        <v>63.681406000000003</v>
      </c>
    </row>
    <row r="49" spans="1:18" s="117" customFormat="1">
      <c r="A49" s="209">
        <v>1939</v>
      </c>
      <c r="B49" s="33">
        <v>800.69588299999998</v>
      </c>
      <c r="C49" s="33">
        <v>179.00673499999999</v>
      </c>
      <c r="D49" s="33">
        <v>161.00252600000002</v>
      </c>
      <c r="E49" s="33">
        <v>18.004208999999999</v>
      </c>
      <c r="F49" s="33"/>
      <c r="G49" s="33"/>
      <c r="H49" s="33"/>
      <c r="I49" s="33"/>
      <c r="J49" s="33">
        <v>50.484915000000001</v>
      </c>
      <c r="K49" s="33">
        <v>246.61339199999998</v>
      </c>
      <c r="L49" s="33">
        <v>134.017616</v>
      </c>
      <c r="M49" s="33">
        <v>87.919706999999988</v>
      </c>
      <c r="N49" s="33">
        <v>12.904313</v>
      </c>
      <c r="O49" s="33">
        <v>12.904313</v>
      </c>
      <c r="P49" s="33"/>
      <c r="Q49" s="33"/>
      <c r="R49" s="33">
        <v>89.749205000000003</v>
      </c>
    </row>
    <row r="50" spans="1:18" s="117" customFormat="1">
      <c r="A50" s="209">
        <v>1940</v>
      </c>
      <c r="B50" s="33">
        <v>995.26390700000002</v>
      </c>
      <c r="C50" s="33">
        <v>234.45163399999998</v>
      </c>
      <c r="D50" s="33">
        <v>218.72421299999999</v>
      </c>
      <c r="E50" s="33">
        <v>15.727421</v>
      </c>
      <c r="F50" s="33"/>
      <c r="G50" s="33"/>
      <c r="H50" s="33"/>
      <c r="I50" s="33"/>
      <c r="J50" s="33">
        <v>55.498510000000003</v>
      </c>
      <c r="K50" s="33">
        <v>310.37487399999998</v>
      </c>
      <c r="L50" s="33">
        <v>156.886403</v>
      </c>
      <c r="M50" s="33">
        <v>102.745143</v>
      </c>
      <c r="N50" s="33">
        <v>14.678066999999999</v>
      </c>
      <c r="O50" s="33">
        <v>14.678066999999999</v>
      </c>
      <c r="P50" s="33"/>
      <c r="Q50" s="33"/>
      <c r="R50" s="33">
        <v>120.629276</v>
      </c>
    </row>
    <row r="51" spans="1:18" s="117" customFormat="1">
      <c r="A51" s="209">
        <v>1941</v>
      </c>
      <c r="B51" s="33">
        <v>1085.391449</v>
      </c>
      <c r="C51" s="33">
        <v>274.23276899999996</v>
      </c>
      <c r="D51" s="33">
        <v>266.19655</v>
      </c>
      <c r="E51" s="156">
        <v>8.0362190000000009</v>
      </c>
      <c r="F51" s="33"/>
      <c r="G51" s="33"/>
      <c r="H51" s="33"/>
      <c r="I51" s="33"/>
      <c r="J51" s="33">
        <v>73.963042999999999</v>
      </c>
      <c r="K51" s="33">
        <v>344.87746299999998</v>
      </c>
      <c r="L51" s="33">
        <v>149.10882599999999</v>
      </c>
      <c r="M51" s="33">
        <v>48.517741000000001</v>
      </c>
      <c r="N51" s="33">
        <v>12.944194</v>
      </c>
      <c r="O51" s="33">
        <v>12.944194</v>
      </c>
      <c r="P51" s="33"/>
      <c r="Q51" s="33"/>
      <c r="R51" s="33">
        <v>181.74741299999999</v>
      </c>
    </row>
    <row r="52" spans="1:18" s="117" customFormat="1">
      <c r="A52" s="209">
        <v>1942</v>
      </c>
      <c r="B52" s="33">
        <v>1312.8257530000001</v>
      </c>
      <c r="C52" s="33">
        <v>373.05478399999998</v>
      </c>
      <c r="D52" s="33">
        <v>370.52607699999999</v>
      </c>
      <c r="E52" s="156">
        <v>2.5287069999999998</v>
      </c>
      <c r="F52" s="33"/>
      <c r="G52" s="33"/>
      <c r="H52" s="33"/>
      <c r="I52" s="33"/>
      <c r="J52" s="33">
        <v>98.510113000000004</v>
      </c>
      <c r="K52" s="33">
        <v>452.44708400000007</v>
      </c>
      <c r="L52" s="33">
        <v>166.67334500000001</v>
      </c>
      <c r="M52" s="33">
        <v>55.591885000000005</v>
      </c>
      <c r="N52" s="33">
        <v>12.966721999999999</v>
      </c>
      <c r="O52" s="33">
        <v>12.966721999999999</v>
      </c>
      <c r="P52" s="33"/>
      <c r="Q52" s="33"/>
      <c r="R52" s="33">
        <v>153.58181999999999</v>
      </c>
    </row>
    <row r="53" spans="1:18" s="117" customFormat="1">
      <c r="A53" s="210">
        <v>1943</v>
      </c>
      <c r="B53" s="127">
        <v>1878.6473019999999</v>
      </c>
      <c r="C53" s="127">
        <v>550.77196100000003</v>
      </c>
      <c r="D53" s="127">
        <v>543.95171300000004</v>
      </c>
      <c r="E53" s="215">
        <v>6.8202479999999994</v>
      </c>
      <c r="F53" s="127"/>
      <c r="G53" s="127"/>
      <c r="H53" s="127"/>
      <c r="I53" s="127"/>
      <c r="J53" s="127"/>
      <c r="K53" s="127">
        <v>734.77834999999993</v>
      </c>
      <c r="L53" s="127">
        <v>366.54662099999996</v>
      </c>
      <c r="M53" s="127">
        <v>56.558972000000004</v>
      </c>
      <c r="N53" s="127">
        <v>12.956834000000001</v>
      </c>
      <c r="O53" s="127">
        <v>12.956834000000001</v>
      </c>
      <c r="P53" s="127"/>
      <c r="Q53" s="127"/>
      <c r="R53" s="127">
        <v>157.03456400000002</v>
      </c>
    </row>
    <row r="54" spans="1:18" s="117" customFormat="1">
      <c r="A54" s="209"/>
      <c r="B54" s="376" t="s">
        <v>307</v>
      </c>
      <c r="C54" s="376"/>
      <c r="D54" s="376"/>
      <c r="E54" s="376"/>
      <c r="F54" s="376"/>
      <c r="G54" s="376"/>
      <c r="H54" s="376"/>
      <c r="I54" s="376"/>
      <c r="J54" s="376"/>
      <c r="K54" s="376"/>
      <c r="L54" s="376"/>
      <c r="M54" s="376"/>
      <c r="N54" s="376"/>
      <c r="O54" s="376"/>
      <c r="P54" s="376"/>
      <c r="Q54" s="376"/>
      <c r="R54" s="376"/>
    </row>
    <row r="55" spans="1:18" s="117" customFormat="1">
      <c r="A55" s="211">
        <v>1946</v>
      </c>
      <c r="B55" s="216">
        <v>1.1800000000000001E-2</v>
      </c>
      <c r="C55" s="217">
        <v>7.2800000000000002E-4</v>
      </c>
      <c r="D55" s="218"/>
      <c r="E55" s="218"/>
      <c r="F55" s="218"/>
      <c r="G55" s="218"/>
      <c r="H55" s="218"/>
      <c r="I55" s="218"/>
      <c r="J55" s="216">
        <v>6.0300000000000006E-3</v>
      </c>
      <c r="K55" s="217">
        <v>1.2520000000000001E-3</v>
      </c>
      <c r="L55" s="217">
        <v>3.7859999999999999E-3</v>
      </c>
      <c r="M55" s="218"/>
      <c r="N55" s="218"/>
      <c r="O55" s="218"/>
      <c r="P55" s="218"/>
      <c r="Q55" s="218"/>
      <c r="R55" s="218"/>
    </row>
    <row r="56" spans="1:18" s="117" customFormat="1">
      <c r="A56" s="209">
        <v>1947</v>
      </c>
      <c r="B56" s="219">
        <v>1.9445E-2</v>
      </c>
      <c r="C56" s="220">
        <v>3.7499999999999999E-3</v>
      </c>
      <c r="D56" s="221"/>
      <c r="E56" s="221"/>
      <c r="F56" s="221"/>
      <c r="G56" s="221"/>
      <c r="H56" s="221"/>
      <c r="I56" s="221"/>
      <c r="J56" s="219">
        <v>7.8499999999999993E-3</v>
      </c>
      <c r="K56" s="220">
        <v>3.8250000000000003E-3</v>
      </c>
      <c r="L56" s="220">
        <v>4.0099999999999997E-3</v>
      </c>
      <c r="M56" s="221"/>
      <c r="N56" s="221"/>
      <c r="O56" s="221"/>
      <c r="P56" s="221"/>
      <c r="Q56" s="221"/>
      <c r="R56" s="221"/>
    </row>
    <row r="57" spans="1:18" s="117" customFormat="1">
      <c r="A57" s="209">
        <v>1948</v>
      </c>
      <c r="B57" s="219">
        <v>3.0964000000000002E-2</v>
      </c>
      <c r="C57" s="219">
        <v>6.0000000000000001E-3</v>
      </c>
      <c r="D57" s="219">
        <v>5.0000000000000001E-3</v>
      </c>
      <c r="E57" s="222">
        <v>3.7100000000000002E-4</v>
      </c>
      <c r="F57" s="221"/>
      <c r="G57" s="221"/>
      <c r="H57" s="221"/>
      <c r="I57" s="221"/>
      <c r="J57" s="219">
        <v>8.0000000000000002E-3</v>
      </c>
      <c r="K57" s="219">
        <v>7.5929999999999999E-3</v>
      </c>
      <c r="L57" s="219">
        <v>0.01</v>
      </c>
      <c r="M57" s="221"/>
      <c r="N57" s="221"/>
      <c r="O57" s="221"/>
      <c r="P57" s="221"/>
      <c r="Q57" s="221"/>
      <c r="R57" s="221"/>
    </row>
    <row r="58" spans="1:18" s="117" customFormat="1">
      <c r="A58" s="209">
        <v>1949</v>
      </c>
      <c r="B58" s="219">
        <v>9.0999999999999998E-2</v>
      </c>
      <c r="C58" s="219">
        <v>1.4999999999999999E-2</v>
      </c>
      <c r="D58" s="219">
        <v>1.2999999999999999E-2</v>
      </c>
      <c r="E58" s="220">
        <v>2E-3</v>
      </c>
      <c r="F58" s="221"/>
      <c r="G58" s="221"/>
      <c r="H58" s="221"/>
      <c r="I58" s="221"/>
      <c r="J58" s="219">
        <v>1.4999999999999999E-2</v>
      </c>
      <c r="K58" s="219">
        <v>8.0000000000000002E-3</v>
      </c>
      <c r="L58" s="219">
        <v>5.3999999999999999E-2</v>
      </c>
      <c r="M58" s="221"/>
      <c r="N58" s="222">
        <v>2.1599999999999999E-4</v>
      </c>
      <c r="O58" s="222">
        <v>2.1599999999999999E-4</v>
      </c>
      <c r="P58" s="221"/>
      <c r="Q58" s="221"/>
      <c r="R58" s="221"/>
    </row>
    <row r="59" spans="1:18" s="117" customFormat="1">
      <c r="A59" s="209">
        <v>1950</v>
      </c>
      <c r="B59" s="219">
        <v>0.249</v>
      </c>
      <c r="C59" s="219">
        <v>4.2999999999999997E-2</v>
      </c>
      <c r="D59" s="219">
        <v>0.04</v>
      </c>
      <c r="E59" s="220">
        <v>3.0000000000000001E-3</v>
      </c>
      <c r="F59" s="221"/>
      <c r="G59" s="221"/>
      <c r="H59" s="221"/>
      <c r="I59" s="221"/>
      <c r="J59" s="219">
        <v>1.6E-2</v>
      </c>
      <c r="K59" s="219">
        <v>2.4E-2</v>
      </c>
      <c r="L59" s="219">
        <v>0.153</v>
      </c>
      <c r="M59" s="221"/>
      <c r="N59" s="219">
        <v>1.2999999999999999E-2</v>
      </c>
      <c r="O59" s="219">
        <v>1.2999999999999999E-2</v>
      </c>
      <c r="P59" s="221"/>
      <c r="Q59" s="221"/>
      <c r="R59" s="221"/>
    </row>
    <row r="60" spans="1:18" s="117" customFormat="1">
      <c r="A60" s="209">
        <v>1951</v>
      </c>
      <c r="B60" s="219">
        <v>0.65300000000000002</v>
      </c>
      <c r="C60" s="219">
        <v>0.39500000000000002</v>
      </c>
      <c r="D60" s="219">
        <v>0.35</v>
      </c>
      <c r="E60" s="219">
        <v>4.4999999999999998E-2</v>
      </c>
      <c r="F60" s="221"/>
      <c r="G60" s="221"/>
      <c r="H60" s="221"/>
      <c r="I60" s="221"/>
      <c r="J60" s="219">
        <v>8.7999999999999995E-2</v>
      </c>
      <c r="K60" s="219">
        <v>0.13</v>
      </c>
      <c r="L60" s="219">
        <v>0.04</v>
      </c>
      <c r="M60" s="221"/>
      <c r="N60" s="219"/>
      <c r="O60" s="219"/>
      <c r="P60" s="221"/>
      <c r="Q60" s="221"/>
      <c r="R60" s="221"/>
    </row>
    <row r="61" spans="1:18" s="117" customFormat="1">
      <c r="A61" s="209">
        <v>1952</v>
      </c>
      <c r="B61" s="219">
        <v>2.2120000000000002</v>
      </c>
      <c r="C61" s="219">
        <v>0.97799999999999998</v>
      </c>
      <c r="D61" s="219">
        <v>0.83099999999999996</v>
      </c>
      <c r="E61" s="219">
        <v>0.14699999999999999</v>
      </c>
      <c r="F61" s="221"/>
      <c r="G61" s="221"/>
      <c r="H61" s="221"/>
      <c r="I61" s="221"/>
      <c r="J61" s="219">
        <v>0.29299999999999998</v>
      </c>
      <c r="K61" s="219">
        <v>0.51500000000000001</v>
      </c>
      <c r="L61" s="219">
        <v>0.12</v>
      </c>
      <c r="M61" s="221"/>
      <c r="N61" s="219">
        <v>0.307</v>
      </c>
      <c r="O61" s="219">
        <v>0.307</v>
      </c>
      <c r="P61" s="221"/>
      <c r="Q61" s="221"/>
      <c r="R61" s="221"/>
    </row>
    <row r="62" spans="1:18" s="117" customFormat="1">
      <c r="A62" s="209">
        <v>1953</v>
      </c>
      <c r="B62" s="219">
        <v>6.6829999999999998</v>
      </c>
      <c r="C62" s="219">
        <v>2.0960000000000001</v>
      </c>
      <c r="D62" s="219">
        <v>1.7450000000000001</v>
      </c>
      <c r="E62" s="219">
        <v>0.35099999999999998</v>
      </c>
      <c r="F62" s="221"/>
      <c r="G62" s="221"/>
      <c r="H62" s="221"/>
      <c r="I62" s="221"/>
      <c r="J62" s="219">
        <v>0.4</v>
      </c>
      <c r="K62" s="219">
        <v>0.66700000000000004</v>
      </c>
      <c r="L62" s="219">
        <v>2.7229999999999999</v>
      </c>
      <c r="M62" s="221"/>
      <c r="N62" s="219">
        <v>0.79600000000000004</v>
      </c>
      <c r="O62" s="219">
        <v>0.79600000000000004</v>
      </c>
      <c r="P62" s="221"/>
      <c r="Q62" s="221"/>
      <c r="R62" s="221"/>
    </row>
    <row r="63" spans="1:18" s="117" customFormat="1">
      <c r="A63" s="209">
        <v>1954</v>
      </c>
      <c r="B63" s="221">
        <v>14.92</v>
      </c>
      <c r="C63" s="219">
        <v>5.1989999999999998</v>
      </c>
      <c r="D63" s="219">
        <v>4.2</v>
      </c>
      <c r="E63" s="219">
        <v>0.999</v>
      </c>
      <c r="F63" s="221"/>
      <c r="G63" s="221"/>
      <c r="H63" s="221"/>
      <c r="I63" s="221"/>
      <c r="J63" s="219">
        <v>0.58499999999999996</v>
      </c>
      <c r="K63" s="219">
        <v>0.71799999999999997</v>
      </c>
      <c r="L63" s="219">
        <v>3.948</v>
      </c>
      <c r="M63" s="221"/>
      <c r="N63" s="219">
        <v>4.47</v>
      </c>
      <c r="O63" s="219">
        <v>4.47</v>
      </c>
      <c r="P63" s="221"/>
      <c r="Q63" s="221"/>
      <c r="R63" s="221"/>
    </row>
    <row r="64" spans="1:18" s="117" customFormat="1">
      <c r="A64" s="209">
        <v>1955</v>
      </c>
      <c r="B64" s="221">
        <v>32.378</v>
      </c>
      <c r="C64" s="221">
        <v>11.054</v>
      </c>
      <c r="D64" s="219">
        <v>8.8079999999999998</v>
      </c>
      <c r="E64" s="219">
        <v>2.246</v>
      </c>
      <c r="F64" s="221"/>
      <c r="G64" s="221"/>
      <c r="H64" s="221"/>
      <c r="I64" s="221"/>
      <c r="J64" s="219">
        <v>1</v>
      </c>
      <c r="K64" s="219">
        <v>1.9419999999999999</v>
      </c>
      <c r="L64" s="219">
        <v>3.3290000000000002</v>
      </c>
      <c r="M64" s="221"/>
      <c r="N64" s="221">
        <v>15.054</v>
      </c>
      <c r="O64" s="221">
        <v>15.054</v>
      </c>
      <c r="P64" s="221"/>
      <c r="Q64" s="221"/>
      <c r="R64" s="221"/>
    </row>
    <row r="65" spans="1:18" s="117" customFormat="1">
      <c r="A65" s="209">
        <v>1957</v>
      </c>
      <c r="B65" s="221">
        <v>42.459000000000003</v>
      </c>
      <c r="C65" s="221">
        <v>11.736000000000001</v>
      </c>
      <c r="D65" s="219">
        <v>9.3550000000000004</v>
      </c>
      <c r="E65" s="219">
        <v>2.3809999999999998</v>
      </c>
      <c r="F65" s="221"/>
      <c r="G65" s="221"/>
      <c r="H65" s="221"/>
      <c r="I65" s="221"/>
      <c r="J65" s="219">
        <v>1.62</v>
      </c>
      <c r="K65" s="219">
        <v>1.214</v>
      </c>
      <c r="L65" s="219">
        <v>5.4370000000000003</v>
      </c>
      <c r="M65" s="221"/>
      <c r="N65" s="221">
        <v>22.451000000000001</v>
      </c>
      <c r="O65" s="221">
        <v>22.451000000000001</v>
      </c>
      <c r="P65" s="221"/>
      <c r="Q65" s="221"/>
      <c r="R65" s="221"/>
    </row>
    <row r="66" spans="1:18" s="117" customFormat="1">
      <c r="A66" s="209">
        <v>1958</v>
      </c>
      <c r="B66" s="221">
        <v>47.71</v>
      </c>
      <c r="C66" s="221">
        <v>14.659000000000001</v>
      </c>
      <c r="D66" s="221">
        <v>11.69</v>
      </c>
      <c r="E66" s="219">
        <v>2.9689999999999999</v>
      </c>
      <c r="F66" s="221"/>
      <c r="G66" s="221"/>
      <c r="H66" s="221"/>
      <c r="I66" s="221"/>
      <c r="J66" s="219">
        <v>2.121</v>
      </c>
      <c r="K66" s="219">
        <v>1.4710000000000001</v>
      </c>
      <c r="L66" s="219">
        <v>4.8789999999999996</v>
      </c>
      <c r="M66" s="221"/>
      <c r="N66" s="221">
        <v>24.58</v>
      </c>
      <c r="O66" s="221">
        <v>24.58</v>
      </c>
      <c r="P66" s="221"/>
      <c r="Q66" s="221"/>
      <c r="R66" s="221"/>
    </row>
    <row r="67" spans="1:18" s="117" customFormat="1">
      <c r="A67" s="209">
        <v>1959</v>
      </c>
      <c r="B67" s="221">
        <v>45.54</v>
      </c>
      <c r="C67" s="221">
        <v>22.085999999999999</v>
      </c>
      <c r="D67" s="221">
        <v>18.526</v>
      </c>
      <c r="E67" s="219">
        <v>3.56</v>
      </c>
      <c r="F67" s="221"/>
      <c r="G67" s="221"/>
      <c r="H67" s="221"/>
      <c r="I67" s="221"/>
      <c r="J67" s="219">
        <v>2.27</v>
      </c>
      <c r="K67" s="219">
        <v>0.92400000000000004</v>
      </c>
      <c r="L67" s="219">
        <v>1.35</v>
      </c>
      <c r="M67" s="221"/>
      <c r="N67" s="221">
        <v>18.91</v>
      </c>
      <c r="O67" s="221">
        <v>18.91</v>
      </c>
      <c r="P67" s="221"/>
      <c r="Q67" s="221"/>
      <c r="R67" s="221"/>
    </row>
    <row r="68" spans="1:18" s="117" customFormat="1">
      <c r="A68" s="209">
        <v>1960</v>
      </c>
      <c r="B68" s="221">
        <v>48.456000000000003</v>
      </c>
      <c r="C68" s="221">
        <v>24.971</v>
      </c>
      <c r="D68" s="221">
        <v>19.821000000000002</v>
      </c>
      <c r="E68" s="219">
        <v>5.15</v>
      </c>
      <c r="F68" s="221"/>
      <c r="G68" s="221"/>
      <c r="H68" s="221"/>
      <c r="I68" s="221"/>
      <c r="J68" s="219">
        <v>2.2999999999999998</v>
      </c>
      <c r="K68" s="219">
        <v>2.4300000000000002</v>
      </c>
      <c r="L68" s="219">
        <v>1.992</v>
      </c>
      <c r="M68" s="221"/>
      <c r="N68" s="221">
        <v>16.763000000000002</v>
      </c>
      <c r="O68" s="221">
        <v>16.763000000000002</v>
      </c>
      <c r="P68" s="221"/>
      <c r="Q68" s="221"/>
      <c r="R68" s="221"/>
    </row>
    <row r="69" spans="1:18" s="117" customFormat="1">
      <c r="A69" s="209">
        <v>1961</v>
      </c>
      <c r="B69" s="221">
        <v>61.353999999999999</v>
      </c>
      <c r="C69" s="221">
        <v>23.199000000000002</v>
      </c>
      <c r="D69" s="221">
        <v>17.891999999999999</v>
      </c>
      <c r="E69" s="219">
        <v>5.3070000000000004</v>
      </c>
      <c r="F69" s="221"/>
      <c r="G69" s="221"/>
      <c r="H69" s="221"/>
      <c r="I69" s="221"/>
      <c r="J69" s="219">
        <v>2.645</v>
      </c>
      <c r="K69" s="219">
        <v>7.1680000000000001</v>
      </c>
      <c r="L69" s="219">
        <v>4.2839999999999998</v>
      </c>
      <c r="M69" s="221"/>
      <c r="N69" s="221">
        <v>24.058</v>
      </c>
      <c r="O69" s="221">
        <v>24.058</v>
      </c>
      <c r="P69" s="221"/>
      <c r="Q69" s="221"/>
      <c r="R69" s="221"/>
    </row>
    <row r="70" spans="1:18" s="117" customFormat="1">
      <c r="A70" s="209">
        <v>1962</v>
      </c>
      <c r="B70" s="221">
        <v>93.213999999999999</v>
      </c>
      <c r="C70" s="221">
        <v>28.242000000000001</v>
      </c>
      <c r="D70" s="221">
        <v>21.497</v>
      </c>
      <c r="E70" s="219">
        <v>6.7450000000000001</v>
      </c>
      <c r="F70" s="221"/>
      <c r="G70" s="221"/>
      <c r="H70" s="221"/>
      <c r="I70" s="221"/>
      <c r="J70" s="219">
        <v>4.234</v>
      </c>
      <c r="K70" s="221">
        <v>10.318</v>
      </c>
      <c r="L70" s="221">
        <v>20.603000000000002</v>
      </c>
      <c r="M70" s="219">
        <v>1.091</v>
      </c>
      <c r="N70" s="221">
        <v>28.725999999999999</v>
      </c>
      <c r="O70" s="221">
        <v>28.725999999999999</v>
      </c>
      <c r="P70" s="221"/>
      <c r="Q70" s="221"/>
      <c r="R70" s="221"/>
    </row>
    <row r="71" spans="1:18" s="117" customFormat="1">
      <c r="A71" s="209">
        <v>1963</v>
      </c>
      <c r="B71" s="221">
        <v>75.923000000000002</v>
      </c>
      <c r="C71" s="221">
        <v>31.077999999999999</v>
      </c>
      <c r="D71" s="221">
        <v>24.693000000000001</v>
      </c>
      <c r="E71" s="219">
        <v>6.3849999999999998</v>
      </c>
      <c r="F71" s="221"/>
      <c r="G71" s="221"/>
      <c r="H71" s="221"/>
      <c r="I71" s="221"/>
      <c r="J71" s="219">
        <v>4.8319999999999999</v>
      </c>
      <c r="K71" s="219">
        <v>9.1780000000000008</v>
      </c>
      <c r="L71" s="219">
        <v>3.1960000000000002</v>
      </c>
      <c r="M71" s="219">
        <v>1.327</v>
      </c>
      <c r="N71" s="221">
        <v>26.312000000000001</v>
      </c>
      <c r="O71" s="221">
        <v>26.312000000000001</v>
      </c>
      <c r="P71" s="221"/>
      <c r="Q71" s="221"/>
      <c r="R71" s="221"/>
    </row>
    <row r="72" spans="1:18" s="117" customFormat="1">
      <c r="A72" s="209">
        <v>1964</v>
      </c>
      <c r="B72" s="221">
        <v>79.387</v>
      </c>
      <c r="C72" s="221">
        <v>37.420999999999999</v>
      </c>
      <c r="D72" s="221">
        <v>29.19</v>
      </c>
      <c r="E72" s="219">
        <v>8.2309999999999999</v>
      </c>
      <c r="F72" s="221"/>
      <c r="G72" s="221"/>
      <c r="H72" s="221"/>
      <c r="I72" s="221"/>
      <c r="J72" s="219">
        <v>4.53</v>
      </c>
      <c r="K72" s="219">
        <v>7.5979999999999999</v>
      </c>
      <c r="L72" s="221"/>
      <c r="M72" s="219">
        <v>1.8180000000000001</v>
      </c>
      <c r="N72" s="221">
        <v>28.02</v>
      </c>
      <c r="O72" s="221">
        <v>28.02</v>
      </c>
      <c r="P72" s="221"/>
      <c r="Q72" s="221"/>
      <c r="R72" s="221"/>
    </row>
    <row r="73" spans="1:18" s="117" customFormat="1">
      <c r="A73" s="209">
        <v>1965</v>
      </c>
      <c r="B73" s="221">
        <v>105.48099999999999</v>
      </c>
      <c r="C73" s="221">
        <v>54.634</v>
      </c>
      <c r="D73" s="221">
        <v>42.058</v>
      </c>
      <c r="E73" s="221">
        <v>12.576000000000001</v>
      </c>
      <c r="F73" s="221"/>
      <c r="G73" s="221"/>
      <c r="H73" s="221"/>
      <c r="I73" s="221"/>
      <c r="J73" s="219">
        <v>3.5979999999999999</v>
      </c>
      <c r="K73" s="219">
        <v>8.8829999999999991</v>
      </c>
      <c r="L73" s="221"/>
      <c r="M73" s="219">
        <v>2.2759999999999998</v>
      </c>
      <c r="N73" s="221">
        <v>36.090000000000003</v>
      </c>
      <c r="O73" s="221">
        <v>36.090000000000003</v>
      </c>
      <c r="P73" s="221"/>
      <c r="Q73" s="221"/>
      <c r="R73" s="221"/>
    </row>
    <row r="74" spans="1:18" s="117" customFormat="1">
      <c r="A74" s="209">
        <v>1966</v>
      </c>
      <c r="B74" s="221">
        <v>153.77699999999999</v>
      </c>
      <c r="C74" s="221">
        <v>87.646000000000001</v>
      </c>
      <c r="D74" s="221">
        <v>70.010999999999996</v>
      </c>
      <c r="E74" s="221">
        <v>17.635000000000002</v>
      </c>
      <c r="F74" s="221"/>
      <c r="G74" s="221"/>
      <c r="H74" s="221"/>
      <c r="I74" s="221"/>
      <c r="J74" s="219">
        <v>7.5</v>
      </c>
      <c r="K74" s="221">
        <v>11.016</v>
      </c>
      <c r="L74" s="221"/>
      <c r="M74" s="219">
        <v>9.1999999999999993</v>
      </c>
      <c r="N74" s="221">
        <v>38.414999999999999</v>
      </c>
      <c r="O74" s="221">
        <v>38.414999999999999</v>
      </c>
      <c r="P74" s="221"/>
      <c r="Q74" s="221"/>
      <c r="R74" s="221"/>
    </row>
    <row r="75" spans="1:18" s="117" customFormat="1">
      <c r="A75" s="209">
        <v>1967</v>
      </c>
      <c r="B75" s="221">
        <v>199.018</v>
      </c>
      <c r="C75" s="221">
        <v>129.24100000000001</v>
      </c>
      <c r="D75" s="221">
        <v>103.828</v>
      </c>
      <c r="E75" s="221">
        <v>25.413</v>
      </c>
      <c r="F75" s="221"/>
      <c r="G75" s="221"/>
      <c r="H75" s="221"/>
      <c r="I75" s="221"/>
      <c r="J75" s="221">
        <v>10</v>
      </c>
      <c r="K75" s="221">
        <v>12.467000000000001</v>
      </c>
      <c r="L75" s="221"/>
      <c r="M75" s="219">
        <v>9.2710000000000008</v>
      </c>
      <c r="N75" s="221">
        <v>38.039000000000001</v>
      </c>
      <c r="O75" s="221">
        <v>35.238</v>
      </c>
      <c r="P75" s="219">
        <v>2.8010000000000002</v>
      </c>
      <c r="Q75" s="221"/>
      <c r="R75" s="221"/>
    </row>
    <row r="76" spans="1:18" s="117" customFormat="1">
      <c r="A76" s="209">
        <v>1968</v>
      </c>
      <c r="B76" s="221">
        <v>275.71699999999998</v>
      </c>
      <c r="C76" s="221">
        <v>194.28800000000001</v>
      </c>
      <c r="D76" s="221">
        <v>156.40700000000001</v>
      </c>
      <c r="E76" s="221">
        <v>37.881</v>
      </c>
      <c r="F76" s="221"/>
      <c r="G76" s="221"/>
      <c r="H76" s="221"/>
      <c r="I76" s="221"/>
      <c r="J76" s="221">
        <v>16.399999999999999</v>
      </c>
      <c r="K76" s="221">
        <v>18.678000000000001</v>
      </c>
      <c r="L76" s="221"/>
      <c r="M76" s="221">
        <v>12.933</v>
      </c>
      <c r="N76" s="221">
        <v>33.417999999999999</v>
      </c>
      <c r="O76" s="221">
        <v>30.655000000000001</v>
      </c>
      <c r="P76" s="219">
        <v>2.7629999999999999</v>
      </c>
      <c r="Q76" s="221"/>
      <c r="R76" s="221"/>
    </row>
    <row r="77" spans="1:18" s="117" customFormat="1">
      <c r="A77" s="209">
        <v>1969</v>
      </c>
      <c r="B77" s="221">
        <v>376.041</v>
      </c>
      <c r="C77" s="221">
        <v>262.82299999999998</v>
      </c>
      <c r="D77" s="221">
        <v>218.09899999999999</v>
      </c>
      <c r="E77" s="221">
        <v>44.723999999999997</v>
      </c>
      <c r="F77" s="221"/>
      <c r="G77" s="221"/>
      <c r="H77" s="221"/>
      <c r="I77" s="221"/>
      <c r="J77" s="221">
        <v>24.25</v>
      </c>
      <c r="K77" s="221">
        <v>20.265000000000001</v>
      </c>
      <c r="L77" s="221"/>
      <c r="M77" s="221">
        <v>44.802</v>
      </c>
      <c r="N77" s="221">
        <v>23.901</v>
      </c>
      <c r="O77" s="221">
        <v>21.867999999999999</v>
      </c>
      <c r="P77" s="219">
        <v>2.0329999999999999</v>
      </c>
      <c r="Q77" s="221"/>
      <c r="R77" s="221"/>
    </row>
    <row r="78" spans="1:18" s="117" customFormat="1">
      <c r="A78" s="209">
        <v>1970</v>
      </c>
      <c r="B78" s="221">
        <v>445.85599999999999</v>
      </c>
      <c r="C78" s="221">
        <v>334.72300000000001</v>
      </c>
      <c r="D78" s="221">
        <v>283.79899999999998</v>
      </c>
      <c r="E78" s="221">
        <v>50.923999999999999</v>
      </c>
      <c r="F78" s="221"/>
      <c r="G78" s="221"/>
      <c r="H78" s="221"/>
      <c r="I78" s="221"/>
      <c r="J78" s="221">
        <v>30.1</v>
      </c>
      <c r="K78" s="221">
        <v>21.739000000000001</v>
      </c>
      <c r="L78" s="221"/>
      <c r="M78" s="221">
        <v>35.595999999999997</v>
      </c>
      <c r="N78" s="221">
        <v>23.698</v>
      </c>
      <c r="O78" s="221">
        <v>17.696000000000002</v>
      </c>
      <c r="P78" s="219">
        <v>6.0019999999999998</v>
      </c>
      <c r="Q78" s="221"/>
      <c r="R78" s="221"/>
    </row>
    <row r="79" spans="1:18" s="117" customFormat="1">
      <c r="A79" s="209">
        <v>1971</v>
      </c>
      <c r="B79" s="221">
        <v>551.452</v>
      </c>
      <c r="C79" s="221">
        <v>407.68299999999999</v>
      </c>
      <c r="D79" s="221">
        <v>355.49599999999998</v>
      </c>
      <c r="E79" s="221">
        <v>52.186999999999998</v>
      </c>
      <c r="F79" s="221"/>
      <c r="G79" s="221"/>
      <c r="H79" s="221"/>
      <c r="I79" s="221"/>
      <c r="J79" s="221">
        <v>45.372</v>
      </c>
      <c r="K79" s="221">
        <v>26.390999999999998</v>
      </c>
      <c r="L79" s="221"/>
      <c r="M79" s="221">
        <v>51.055999999999997</v>
      </c>
      <c r="N79" s="221">
        <v>20.949000000000002</v>
      </c>
      <c r="O79" s="221">
        <v>12.189</v>
      </c>
      <c r="P79" s="219">
        <v>8.76</v>
      </c>
      <c r="Q79" s="221"/>
      <c r="R79" s="221"/>
    </row>
    <row r="80" spans="1:18" s="117" customFormat="1">
      <c r="A80" s="209">
        <v>1972</v>
      </c>
      <c r="B80" s="221">
        <v>706.88199999999995</v>
      </c>
      <c r="C80" s="221">
        <v>433.44600000000003</v>
      </c>
      <c r="D80" s="221">
        <v>374.34</v>
      </c>
      <c r="E80" s="221">
        <v>59.106000000000002</v>
      </c>
      <c r="F80" s="221"/>
      <c r="G80" s="221"/>
      <c r="H80" s="221"/>
      <c r="I80" s="221"/>
      <c r="J80" s="221">
        <v>42.9</v>
      </c>
      <c r="K80" s="221">
        <v>23.658000000000001</v>
      </c>
      <c r="L80" s="221">
        <v>95</v>
      </c>
      <c r="M80" s="221">
        <v>100.18</v>
      </c>
      <c r="N80" s="221">
        <v>11.699</v>
      </c>
      <c r="O80" s="219">
        <v>4.399</v>
      </c>
      <c r="P80" s="219">
        <v>7.3</v>
      </c>
      <c r="Q80" s="221"/>
      <c r="R80" s="221"/>
    </row>
    <row r="81" spans="1:18" s="117" customFormat="1">
      <c r="A81" s="209">
        <v>1973</v>
      </c>
      <c r="B81" s="221">
        <v>697.58500000000004</v>
      </c>
      <c r="C81" s="221">
        <v>521.49199999999996</v>
      </c>
      <c r="D81" s="221">
        <v>439.12099999999998</v>
      </c>
      <c r="E81" s="221">
        <v>82.370999999999995</v>
      </c>
      <c r="F81" s="221"/>
      <c r="G81" s="221"/>
      <c r="H81" s="221"/>
      <c r="I81" s="221"/>
      <c r="J81" s="221">
        <v>57</v>
      </c>
      <c r="K81" s="221">
        <v>55.841999999999999</v>
      </c>
      <c r="L81" s="219">
        <v>5</v>
      </c>
      <c r="M81" s="221">
        <v>53.3</v>
      </c>
      <c r="N81" s="219">
        <v>4.9509999999999996</v>
      </c>
      <c r="O81" s="221"/>
      <c r="P81" s="219">
        <v>2.8679999999999999</v>
      </c>
      <c r="Q81" s="219">
        <v>2.0830000000000002</v>
      </c>
      <c r="R81" s="221"/>
    </row>
    <row r="82" spans="1:18" s="117" customFormat="1">
      <c r="A82" s="209">
        <v>1974</v>
      </c>
      <c r="B82" s="221">
        <v>1046.386</v>
      </c>
      <c r="C82" s="221">
        <v>844.673</v>
      </c>
      <c r="D82" s="221">
        <v>717.976</v>
      </c>
      <c r="E82" s="221">
        <v>126.697</v>
      </c>
      <c r="F82" s="221"/>
      <c r="G82" s="221"/>
      <c r="H82" s="221"/>
      <c r="I82" s="221"/>
      <c r="J82" s="221">
        <v>69</v>
      </c>
      <c r="K82" s="221">
        <v>52.646999999999998</v>
      </c>
      <c r="L82" s="221">
        <v>45.701999999999998</v>
      </c>
      <c r="M82" s="221">
        <v>30.081</v>
      </c>
      <c r="N82" s="219">
        <v>4.2830000000000004</v>
      </c>
      <c r="O82" s="221"/>
      <c r="P82" s="221"/>
      <c r="Q82" s="219">
        <v>4.2830000000000004</v>
      </c>
      <c r="R82" s="221"/>
    </row>
    <row r="83" spans="1:18" s="117" customFormat="1">
      <c r="A83" s="209">
        <v>1975</v>
      </c>
      <c r="B83" s="221">
        <v>1630.242</v>
      </c>
      <c r="C83" s="221">
        <v>1255.479</v>
      </c>
      <c r="D83" s="221">
        <v>1012.2910000000001</v>
      </c>
      <c r="E83" s="221">
        <v>181.00399999999999</v>
      </c>
      <c r="F83" s="221">
        <v>62.183999999999997</v>
      </c>
      <c r="G83" s="221"/>
      <c r="H83" s="221"/>
      <c r="I83" s="221"/>
      <c r="J83" s="221">
        <v>135.5</v>
      </c>
      <c r="K83" s="221">
        <v>92.8</v>
      </c>
      <c r="L83" s="221">
        <v>20.773</v>
      </c>
      <c r="M83" s="221">
        <v>112.68</v>
      </c>
      <c r="N83" s="221">
        <v>13.01</v>
      </c>
      <c r="O83" s="221"/>
      <c r="P83" s="221"/>
      <c r="Q83" s="221">
        <v>13.01</v>
      </c>
      <c r="R83" s="221"/>
    </row>
    <row r="84" spans="1:18" s="117" customFormat="1">
      <c r="A84" s="209">
        <v>1976</v>
      </c>
      <c r="B84" s="221">
        <v>2378.1849999999999</v>
      </c>
      <c r="C84" s="221">
        <v>1914.7470000000001</v>
      </c>
      <c r="D84" s="221">
        <v>1370.5319999999999</v>
      </c>
      <c r="E84" s="221">
        <v>275.512</v>
      </c>
      <c r="F84" s="221">
        <v>268.70299999999997</v>
      </c>
      <c r="G84" s="221"/>
      <c r="H84" s="221"/>
      <c r="I84" s="221"/>
      <c r="J84" s="221">
        <v>178</v>
      </c>
      <c r="K84" s="221">
        <v>151.97999999999999</v>
      </c>
      <c r="L84" s="219">
        <v>6</v>
      </c>
      <c r="M84" s="221">
        <v>81.459999999999994</v>
      </c>
      <c r="N84" s="221">
        <v>45.997999999999998</v>
      </c>
      <c r="O84" s="221"/>
      <c r="P84" s="221"/>
      <c r="Q84" s="221">
        <v>45.997999999999998</v>
      </c>
      <c r="R84" s="221"/>
    </row>
    <row r="85" spans="1:18" s="117" customFormat="1">
      <c r="A85" s="209">
        <v>1977</v>
      </c>
      <c r="B85" s="221">
        <v>2990.8449999999998</v>
      </c>
      <c r="C85" s="221">
        <v>2402.6819999999998</v>
      </c>
      <c r="D85" s="221">
        <v>1675.1790000000001</v>
      </c>
      <c r="E85" s="221">
        <v>385.87099999999998</v>
      </c>
      <c r="F85" s="221">
        <v>341.63200000000001</v>
      </c>
      <c r="G85" s="221"/>
      <c r="H85" s="221"/>
      <c r="I85" s="221"/>
      <c r="J85" s="221">
        <v>220</v>
      </c>
      <c r="K85" s="221">
        <v>270.39800000000002</v>
      </c>
      <c r="L85" s="221"/>
      <c r="M85" s="221">
        <v>23.126000000000001</v>
      </c>
      <c r="N85" s="221">
        <v>74.638000000000005</v>
      </c>
      <c r="O85" s="221"/>
      <c r="P85" s="221"/>
      <c r="Q85" s="221">
        <v>74.638000000000005</v>
      </c>
      <c r="R85" s="221"/>
    </row>
    <row r="86" spans="1:18" s="117" customFormat="1">
      <c r="A86" s="209">
        <v>1978</v>
      </c>
      <c r="B86" s="221">
        <v>4040.5459999999998</v>
      </c>
      <c r="C86" s="221">
        <v>3372.2620000000002</v>
      </c>
      <c r="D86" s="221">
        <v>2252.5459999999998</v>
      </c>
      <c r="E86" s="221">
        <v>646.42499999999995</v>
      </c>
      <c r="F86" s="221">
        <v>473.291</v>
      </c>
      <c r="G86" s="221"/>
      <c r="H86" s="221"/>
      <c r="I86" s="221"/>
      <c r="J86" s="221">
        <v>280</v>
      </c>
      <c r="K86" s="221">
        <v>298.56799999999998</v>
      </c>
      <c r="L86" s="221"/>
      <c r="M86" s="219">
        <v>7.5</v>
      </c>
      <c r="N86" s="221">
        <v>82.215999999999994</v>
      </c>
      <c r="O86" s="221"/>
      <c r="P86" s="221"/>
      <c r="Q86" s="221">
        <v>82.215999999999994</v>
      </c>
      <c r="R86" s="221"/>
    </row>
    <row r="87" spans="1:18" s="117" customFormat="1">
      <c r="A87" s="209">
        <v>1979</v>
      </c>
      <c r="B87" s="221">
        <v>5507.3339999999998</v>
      </c>
      <c r="C87" s="221">
        <v>4401.7079999999996</v>
      </c>
      <c r="D87" s="221">
        <v>3037.51</v>
      </c>
      <c r="E87" s="221">
        <v>732.29399999999998</v>
      </c>
      <c r="F87" s="221">
        <v>631.904</v>
      </c>
      <c r="G87" s="221"/>
      <c r="H87" s="221"/>
      <c r="I87" s="221"/>
      <c r="J87" s="221">
        <v>360</v>
      </c>
      <c r="K87" s="221">
        <v>646.76300000000003</v>
      </c>
      <c r="L87" s="221"/>
      <c r="M87" s="219">
        <v>8.2989999999999995</v>
      </c>
      <c r="N87" s="221">
        <v>90.563999999999993</v>
      </c>
      <c r="O87" s="221"/>
      <c r="P87" s="221"/>
      <c r="Q87" s="221">
        <v>90.563999999999993</v>
      </c>
      <c r="R87" s="221"/>
    </row>
    <row r="88" spans="1:18" s="117" customFormat="1">
      <c r="A88" s="209">
        <v>1980</v>
      </c>
      <c r="B88" s="221">
        <v>6635.18</v>
      </c>
      <c r="C88" s="221">
        <v>5297.7</v>
      </c>
      <c r="D88" s="221">
        <v>3675.7950000000001</v>
      </c>
      <c r="E88" s="221">
        <v>766.06299999999999</v>
      </c>
      <c r="F88" s="221">
        <v>855.84199999999998</v>
      </c>
      <c r="G88" s="221"/>
      <c r="H88" s="221"/>
      <c r="I88" s="221"/>
      <c r="J88" s="221">
        <v>510</v>
      </c>
      <c r="K88" s="221">
        <v>638.33399999999995</v>
      </c>
      <c r="L88" s="221">
        <v>100</v>
      </c>
      <c r="M88" s="220">
        <v>2E-3</v>
      </c>
      <c r="N88" s="221">
        <v>89.144000000000005</v>
      </c>
      <c r="O88" s="221"/>
      <c r="P88" s="221"/>
      <c r="Q88" s="221">
        <v>89.144000000000005</v>
      </c>
      <c r="R88" s="221"/>
    </row>
    <row r="89" spans="1:18" s="117" customFormat="1">
      <c r="A89" s="209">
        <v>1981</v>
      </c>
      <c r="B89" s="221">
        <v>8174.4489999999996</v>
      </c>
      <c r="C89" s="221">
        <v>6577.9380000000001</v>
      </c>
      <c r="D89" s="221">
        <v>4595.7820000000002</v>
      </c>
      <c r="E89" s="221">
        <v>890.61599999999999</v>
      </c>
      <c r="F89" s="221">
        <v>1091.54</v>
      </c>
      <c r="G89" s="221"/>
      <c r="H89" s="221"/>
      <c r="I89" s="221"/>
      <c r="J89" s="221">
        <v>680</v>
      </c>
      <c r="K89" s="221">
        <v>427.423</v>
      </c>
      <c r="L89" s="221">
        <v>411.4</v>
      </c>
      <c r="M89" s="220">
        <v>2E-3</v>
      </c>
      <c r="N89" s="221">
        <v>77.686000000000007</v>
      </c>
      <c r="O89" s="221"/>
      <c r="P89" s="221"/>
      <c r="Q89" s="221">
        <v>77.686000000000007</v>
      </c>
      <c r="R89" s="221"/>
    </row>
    <row r="90" spans="1:18" s="117" customFormat="1">
      <c r="A90" s="209">
        <v>1982</v>
      </c>
      <c r="B90" s="221">
        <v>9525.9220000000005</v>
      </c>
      <c r="C90" s="221">
        <v>7636.4350000000004</v>
      </c>
      <c r="D90" s="221">
        <v>5250.6660000000002</v>
      </c>
      <c r="E90" s="221">
        <v>1012.564</v>
      </c>
      <c r="F90" s="221">
        <v>1175.335</v>
      </c>
      <c r="G90" s="221"/>
      <c r="H90" s="221">
        <v>197.87</v>
      </c>
      <c r="I90" s="221"/>
      <c r="J90" s="221">
        <v>760</v>
      </c>
      <c r="K90" s="221">
        <v>660.65200000000004</v>
      </c>
      <c r="L90" s="221">
        <v>350</v>
      </c>
      <c r="M90" s="221">
        <v>25.6</v>
      </c>
      <c r="N90" s="221">
        <v>93.234999999999999</v>
      </c>
      <c r="O90" s="221"/>
      <c r="P90" s="221"/>
      <c r="Q90" s="221">
        <v>93.234999999999999</v>
      </c>
      <c r="R90" s="221"/>
    </row>
    <row r="91" spans="1:18" s="117" customFormat="1">
      <c r="A91" s="209">
        <v>1983</v>
      </c>
      <c r="B91" s="221">
        <v>10753.349</v>
      </c>
      <c r="C91" s="221">
        <v>9220.7189999999991</v>
      </c>
      <c r="D91" s="221">
        <v>6188.4250000000002</v>
      </c>
      <c r="E91" s="221">
        <v>1463.202</v>
      </c>
      <c r="F91" s="221">
        <v>1306.0319999999999</v>
      </c>
      <c r="G91" s="221"/>
      <c r="H91" s="221">
        <v>263.06</v>
      </c>
      <c r="I91" s="221"/>
      <c r="J91" s="221">
        <v>830</v>
      </c>
      <c r="K91" s="221">
        <v>604.24599999999998</v>
      </c>
      <c r="L91" s="221">
        <v>30</v>
      </c>
      <c r="M91" s="221">
        <v>11.577999999999999</v>
      </c>
      <c r="N91" s="221">
        <v>56.805999999999997</v>
      </c>
      <c r="O91" s="221"/>
      <c r="P91" s="221"/>
      <c r="Q91" s="221">
        <v>56.805999999999997</v>
      </c>
      <c r="R91" s="221"/>
    </row>
    <row r="92" spans="1:18" s="117" customFormat="1">
      <c r="A92" s="209">
        <v>1984</v>
      </c>
      <c r="B92" s="221">
        <v>11828.884</v>
      </c>
      <c r="C92" s="221">
        <v>10053.724</v>
      </c>
      <c r="D92" s="221">
        <v>6697.3729999999996</v>
      </c>
      <c r="E92" s="221">
        <v>1593.9590000000001</v>
      </c>
      <c r="F92" s="221">
        <v>1477.5650000000001</v>
      </c>
      <c r="G92" s="221"/>
      <c r="H92" s="221">
        <v>284.827</v>
      </c>
      <c r="I92" s="221"/>
      <c r="J92" s="221">
        <v>846</v>
      </c>
      <c r="K92" s="221">
        <v>886.67600000000004</v>
      </c>
      <c r="L92" s="221"/>
      <c r="M92" s="221"/>
      <c r="N92" s="221">
        <v>42.484000000000002</v>
      </c>
      <c r="O92" s="221"/>
      <c r="P92" s="221"/>
      <c r="Q92" s="221">
        <v>42.484000000000002</v>
      </c>
      <c r="R92" s="221"/>
    </row>
    <row r="93" spans="1:18" s="117" customFormat="1">
      <c r="A93" s="209">
        <v>1985</v>
      </c>
      <c r="B93" s="221">
        <v>13008.894</v>
      </c>
      <c r="C93" s="221">
        <v>11047.427</v>
      </c>
      <c r="D93" s="221">
        <v>7496.9250000000002</v>
      </c>
      <c r="E93" s="221">
        <v>1566.125</v>
      </c>
      <c r="F93" s="221">
        <v>1663.2329999999999</v>
      </c>
      <c r="G93" s="221"/>
      <c r="H93" s="221">
        <v>321.14400000000001</v>
      </c>
      <c r="I93" s="221"/>
      <c r="J93" s="221">
        <v>829</v>
      </c>
      <c r="K93" s="221">
        <v>1076.4960000000001</v>
      </c>
      <c r="L93" s="221"/>
      <c r="M93" s="221"/>
      <c r="N93" s="221">
        <v>55.970999999999997</v>
      </c>
      <c r="O93" s="221"/>
      <c r="P93" s="221"/>
      <c r="Q93" s="221">
        <v>55.970999999999997</v>
      </c>
      <c r="R93" s="221"/>
    </row>
    <row r="94" spans="1:18" s="117" customFormat="1">
      <c r="A94" s="209">
        <v>1986</v>
      </c>
      <c r="B94" s="221">
        <v>14699.339</v>
      </c>
      <c r="C94" s="221">
        <v>12622.319</v>
      </c>
      <c r="D94" s="221">
        <v>8463.9840000000004</v>
      </c>
      <c r="E94" s="221">
        <v>1942.56</v>
      </c>
      <c r="F94" s="221">
        <v>1843.3679999999999</v>
      </c>
      <c r="G94" s="221"/>
      <c r="H94" s="221">
        <v>372.40699999999998</v>
      </c>
      <c r="I94" s="221"/>
      <c r="J94" s="221">
        <v>984</v>
      </c>
      <c r="K94" s="221">
        <v>1020.125</v>
      </c>
      <c r="L94" s="221"/>
      <c r="M94" s="221"/>
      <c r="N94" s="221">
        <v>72.894999999999996</v>
      </c>
      <c r="O94" s="221"/>
      <c r="P94" s="221"/>
      <c r="Q94" s="221">
        <v>72.894999999999996</v>
      </c>
      <c r="R94" s="221"/>
    </row>
    <row r="95" spans="1:18" s="117" customFormat="1">
      <c r="A95" s="209">
        <v>1987</v>
      </c>
      <c r="B95" s="221">
        <v>17883.898000000001</v>
      </c>
      <c r="C95" s="221">
        <v>15439.376</v>
      </c>
      <c r="D95" s="221">
        <v>10011.971</v>
      </c>
      <c r="E95" s="221">
        <v>2696.4639999999999</v>
      </c>
      <c r="F95" s="221">
        <v>2319.6030000000001</v>
      </c>
      <c r="G95" s="221"/>
      <c r="H95" s="221">
        <v>411.33800000000002</v>
      </c>
      <c r="I95" s="221"/>
      <c r="J95" s="221">
        <v>904.33299999999997</v>
      </c>
      <c r="K95" s="221">
        <v>1456.9749999999999</v>
      </c>
      <c r="L95" s="221"/>
      <c r="M95" s="221"/>
      <c r="N95" s="221">
        <v>83.213999999999999</v>
      </c>
      <c r="O95" s="221"/>
      <c r="P95" s="221"/>
      <c r="Q95" s="221">
        <v>83.213999999999999</v>
      </c>
      <c r="R95" s="221"/>
    </row>
    <row r="96" spans="1:18" s="117" customFormat="1">
      <c r="A96" s="209">
        <v>1988</v>
      </c>
      <c r="B96" s="221">
        <v>22040.761999999999</v>
      </c>
      <c r="C96" s="221">
        <v>18537.147000000001</v>
      </c>
      <c r="D96" s="221">
        <v>12540.239</v>
      </c>
      <c r="E96" s="221">
        <v>2573.5619999999999</v>
      </c>
      <c r="F96" s="221">
        <v>2911.0630000000001</v>
      </c>
      <c r="G96" s="221"/>
      <c r="H96" s="221">
        <v>512.28300000000002</v>
      </c>
      <c r="I96" s="221"/>
      <c r="J96" s="221">
        <v>947.04499999999996</v>
      </c>
      <c r="K96" s="221">
        <v>2504.895</v>
      </c>
      <c r="L96" s="220">
        <v>3.0000000000000001E-3</v>
      </c>
      <c r="M96" s="221"/>
      <c r="N96" s="221">
        <v>51.671999999999997</v>
      </c>
      <c r="O96" s="221"/>
      <c r="P96" s="221"/>
      <c r="Q96" s="221">
        <v>51.671999999999997</v>
      </c>
      <c r="R96" s="221"/>
    </row>
    <row r="97" spans="1:18" s="117" customFormat="1">
      <c r="A97" s="209">
        <v>1989</v>
      </c>
      <c r="B97" s="221">
        <v>25590.915000000001</v>
      </c>
      <c r="C97" s="221">
        <v>21232.563999999998</v>
      </c>
      <c r="D97" s="221">
        <v>15208.394</v>
      </c>
      <c r="E97" s="221">
        <v>2117.5810000000001</v>
      </c>
      <c r="F97" s="221">
        <v>3483.1570000000002</v>
      </c>
      <c r="G97" s="221"/>
      <c r="H97" s="221">
        <v>423.43200000000002</v>
      </c>
      <c r="I97" s="221"/>
      <c r="J97" s="219">
        <v>1.536</v>
      </c>
      <c r="K97" s="221">
        <v>4331.4620000000004</v>
      </c>
      <c r="L97" s="220">
        <v>1E-3</v>
      </c>
      <c r="M97" s="221"/>
      <c r="N97" s="221">
        <v>25.352</v>
      </c>
      <c r="O97" s="221"/>
      <c r="P97" s="221"/>
      <c r="Q97" s="221">
        <v>25.352</v>
      </c>
      <c r="R97" s="221"/>
    </row>
    <row r="98" spans="1:18">
      <c r="A98" s="209">
        <v>1990</v>
      </c>
      <c r="B98" s="221">
        <v>31304.595000000001</v>
      </c>
      <c r="C98" s="221">
        <v>26847.43</v>
      </c>
      <c r="D98" s="221">
        <v>19130.225999999999</v>
      </c>
      <c r="E98" s="221">
        <v>2765.3710000000001</v>
      </c>
      <c r="F98" s="221">
        <v>4430.57</v>
      </c>
      <c r="G98" s="221"/>
      <c r="H98" s="221">
        <v>521.26300000000003</v>
      </c>
      <c r="I98" s="221"/>
      <c r="J98" s="221"/>
      <c r="K98" s="221">
        <v>4384.3090000000002</v>
      </c>
      <c r="L98" s="221"/>
      <c r="M98" s="221"/>
      <c r="N98" s="221">
        <v>72.855999999999995</v>
      </c>
      <c r="O98" s="221"/>
      <c r="P98" s="221"/>
      <c r="Q98" s="221">
        <v>72.855999999999995</v>
      </c>
      <c r="R98" s="221"/>
    </row>
    <row r="99" spans="1:18">
      <c r="A99" s="209">
        <v>1991</v>
      </c>
      <c r="B99" s="221">
        <v>32928.665000000001</v>
      </c>
      <c r="C99" s="221">
        <v>28209.444</v>
      </c>
      <c r="D99" s="221">
        <v>23510.896000000001</v>
      </c>
      <c r="E99" s="221">
        <v>3435.502</v>
      </c>
      <c r="F99" s="221">
        <v>1263.046</v>
      </c>
      <c r="G99" s="221"/>
      <c r="H99" s="221"/>
      <c r="I99" s="221"/>
      <c r="J99" s="221"/>
      <c r="K99" s="221">
        <v>4635.2969999999996</v>
      </c>
      <c r="L99" s="221"/>
      <c r="M99" s="221"/>
      <c r="N99" s="221">
        <v>83.924000000000007</v>
      </c>
      <c r="O99" s="221"/>
      <c r="P99" s="221"/>
      <c r="Q99" s="221">
        <v>83.924000000000007</v>
      </c>
      <c r="R99" s="221"/>
    </row>
    <row r="100" spans="1:18">
      <c r="A100" s="209">
        <v>1992</v>
      </c>
      <c r="B100" s="221">
        <v>34534.059000000001</v>
      </c>
      <c r="C100" s="221">
        <v>32172.078000000001</v>
      </c>
      <c r="D100" s="221">
        <v>28856.010999999999</v>
      </c>
      <c r="E100" s="221">
        <v>3153.19</v>
      </c>
      <c r="F100" s="221">
        <v>162.87700000000001</v>
      </c>
      <c r="G100" s="221"/>
      <c r="H100" s="221"/>
      <c r="I100" s="221"/>
      <c r="J100" s="221"/>
      <c r="K100" s="221">
        <v>2285.3020000000001</v>
      </c>
      <c r="L100" s="221"/>
      <c r="M100" s="221"/>
      <c r="N100" s="221">
        <v>76.679000000000002</v>
      </c>
      <c r="O100" s="221"/>
      <c r="P100" s="221"/>
      <c r="Q100" s="221">
        <v>76.679000000000002</v>
      </c>
      <c r="R100" s="221"/>
    </row>
    <row r="101" spans="1:18">
      <c r="A101" s="209">
        <v>1993</v>
      </c>
      <c r="B101" s="221">
        <v>38583.718000000001</v>
      </c>
      <c r="C101" s="221">
        <v>35866.071000000004</v>
      </c>
      <c r="D101" s="221">
        <v>32858.930999999997</v>
      </c>
      <c r="E101" s="221">
        <v>2885.86</v>
      </c>
      <c r="F101" s="221">
        <v>121.28</v>
      </c>
      <c r="G101" s="221"/>
      <c r="H101" s="221"/>
      <c r="I101" s="221"/>
      <c r="J101" s="221"/>
      <c r="K101" s="221">
        <v>2651.1619999999998</v>
      </c>
      <c r="L101" s="221"/>
      <c r="M101" s="221"/>
      <c r="N101" s="221">
        <v>66.484999999999999</v>
      </c>
      <c r="O101" s="221"/>
      <c r="P101" s="221"/>
      <c r="Q101" s="221">
        <v>66.484999999999999</v>
      </c>
      <c r="R101" s="221"/>
    </row>
    <row r="102" spans="1:18">
      <c r="A102" s="209">
        <v>1994</v>
      </c>
      <c r="B102" s="221">
        <v>44935.822</v>
      </c>
      <c r="C102" s="221">
        <v>42707.95</v>
      </c>
      <c r="D102" s="221">
        <v>36725.199999999997</v>
      </c>
      <c r="E102" s="221">
        <v>3448.8870000000002</v>
      </c>
      <c r="F102" s="221">
        <v>76.695999999999998</v>
      </c>
      <c r="G102" s="221">
        <v>2457.1669999999999</v>
      </c>
      <c r="H102" s="221"/>
      <c r="I102" s="221"/>
      <c r="J102" s="221"/>
      <c r="K102" s="221">
        <v>2183.3760000000002</v>
      </c>
      <c r="L102" s="221"/>
      <c r="M102" s="221"/>
      <c r="N102" s="221">
        <v>44.496000000000002</v>
      </c>
      <c r="O102" s="221"/>
      <c r="P102" s="221"/>
      <c r="Q102" s="221">
        <v>44.496000000000002</v>
      </c>
      <c r="R102" s="221"/>
    </row>
    <row r="103" spans="1:18">
      <c r="A103" s="209">
        <v>1995</v>
      </c>
      <c r="B103" s="221">
        <v>52927.957999999999</v>
      </c>
      <c r="C103" s="221">
        <v>50431.491000000002</v>
      </c>
      <c r="D103" s="221">
        <v>42363.391000000003</v>
      </c>
      <c r="E103" s="221">
        <v>4633.2110000000002</v>
      </c>
      <c r="F103" s="221">
        <v>63.137</v>
      </c>
      <c r="G103" s="221">
        <v>3371.752</v>
      </c>
      <c r="H103" s="221"/>
      <c r="I103" s="221"/>
      <c r="J103" s="221"/>
      <c r="K103" s="221">
        <v>2447.8760000000002</v>
      </c>
      <c r="L103" s="221"/>
      <c r="M103" s="221"/>
      <c r="N103" s="221">
        <v>48.591000000000001</v>
      </c>
      <c r="O103" s="221"/>
      <c r="P103" s="221"/>
      <c r="Q103" s="221">
        <v>48.591000000000001</v>
      </c>
      <c r="R103" s="221"/>
    </row>
    <row r="104" spans="1:18">
      <c r="A104" s="209">
        <v>1996</v>
      </c>
      <c r="B104" s="221">
        <v>60275.805</v>
      </c>
      <c r="C104" s="221">
        <v>57058.091</v>
      </c>
      <c r="D104" s="221">
        <v>46910.362999999998</v>
      </c>
      <c r="E104" s="221">
        <v>5309.4709999999995</v>
      </c>
      <c r="F104" s="221">
        <v>14.288</v>
      </c>
      <c r="G104" s="221">
        <v>4823.9690000000001</v>
      </c>
      <c r="H104" s="221"/>
      <c r="I104" s="221"/>
      <c r="J104" s="221"/>
      <c r="K104" s="221">
        <v>3128.971</v>
      </c>
      <c r="L104" s="221"/>
      <c r="M104" s="221"/>
      <c r="N104" s="221">
        <v>88.742999999999995</v>
      </c>
      <c r="O104" s="221"/>
      <c r="P104" s="221"/>
      <c r="Q104" s="221">
        <v>88.742999999999995</v>
      </c>
      <c r="R104" s="221"/>
    </row>
    <row r="105" spans="1:18">
      <c r="A105" s="209">
        <v>1997</v>
      </c>
      <c r="B105" s="221">
        <v>65959.066000000006</v>
      </c>
      <c r="C105" s="221">
        <v>60909.218000000001</v>
      </c>
      <c r="D105" s="221">
        <v>49572.942999999999</v>
      </c>
      <c r="E105" s="221">
        <v>5797.6170000000002</v>
      </c>
      <c r="F105" s="219">
        <v>-8.4640000000000004</v>
      </c>
      <c r="G105" s="221">
        <v>5547.1220000000003</v>
      </c>
      <c r="H105" s="221"/>
      <c r="I105" s="221"/>
      <c r="J105" s="221"/>
      <c r="K105" s="221">
        <v>4420.5940000000001</v>
      </c>
      <c r="L105" s="221">
        <v>560.72</v>
      </c>
      <c r="M105" s="221"/>
      <c r="N105" s="221">
        <v>68.534000000000006</v>
      </c>
      <c r="O105" s="221"/>
      <c r="P105" s="221"/>
      <c r="Q105" s="221">
        <v>68.534000000000006</v>
      </c>
      <c r="R105" s="221"/>
    </row>
    <row r="106" spans="1:18">
      <c r="A106" s="209">
        <v>1998</v>
      </c>
      <c r="B106" s="221">
        <v>74641.289999999994</v>
      </c>
      <c r="C106" s="221">
        <v>58837.569000000003</v>
      </c>
      <c r="D106" s="221">
        <v>48496.190999999999</v>
      </c>
      <c r="E106" s="221">
        <v>3835.9920000000002</v>
      </c>
      <c r="F106" s="219">
        <v>1.423</v>
      </c>
      <c r="G106" s="221">
        <v>6503.9629999999997</v>
      </c>
      <c r="H106" s="221"/>
      <c r="I106" s="221"/>
      <c r="J106" s="221"/>
      <c r="K106" s="221">
        <v>15456.267</v>
      </c>
      <c r="L106" s="221">
        <v>264.68</v>
      </c>
      <c r="M106" s="221"/>
      <c r="N106" s="221">
        <v>82.774000000000001</v>
      </c>
      <c r="O106" s="221"/>
      <c r="P106" s="221"/>
      <c r="Q106" s="221">
        <v>82.774000000000001</v>
      </c>
      <c r="R106" s="221"/>
    </row>
    <row r="107" spans="1:18">
      <c r="A107" s="209">
        <v>1999</v>
      </c>
      <c r="B107" s="221">
        <v>84280.642999999996</v>
      </c>
      <c r="C107" s="221">
        <v>65067.034</v>
      </c>
      <c r="D107" s="221">
        <v>53122.432000000001</v>
      </c>
      <c r="E107" s="221">
        <v>4687.2979999999998</v>
      </c>
      <c r="F107" s="219">
        <v>1.6459999999999999</v>
      </c>
      <c r="G107" s="221">
        <v>7255.6580000000004</v>
      </c>
      <c r="H107" s="221"/>
      <c r="I107" s="221"/>
      <c r="J107" s="221"/>
      <c r="K107" s="221">
        <v>15868.958000000001</v>
      </c>
      <c r="L107" s="221">
        <v>3300.92</v>
      </c>
      <c r="M107" s="221"/>
      <c r="N107" s="221">
        <v>43.731000000000002</v>
      </c>
      <c r="O107" s="221"/>
      <c r="P107" s="221"/>
      <c r="Q107" s="221">
        <v>43.731000000000002</v>
      </c>
      <c r="R107" s="221"/>
    </row>
    <row r="108" spans="1:18">
      <c r="A108" s="209">
        <v>2000</v>
      </c>
      <c r="B108" s="221">
        <v>92602.205000000002</v>
      </c>
      <c r="C108" s="221">
        <v>81984.555999999997</v>
      </c>
      <c r="D108" s="221">
        <v>67784.161999999997</v>
      </c>
      <c r="E108" s="221">
        <v>5799.72</v>
      </c>
      <c r="F108" s="219">
        <v>-2.9390000000000001</v>
      </c>
      <c r="G108" s="221">
        <v>8403.6129999999994</v>
      </c>
      <c r="H108" s="221"/>
      <c r="I108" s="221"/>
      <c r="J108" s="221"/>
      <c r="K108" s="221">
        <v>10563.831</v>
      </c>
      <c r="L108" s="221">
        <v>39.845999999999997</v>
      </c>
      <c r="M108" s="221"/>
      <c r="N108" s="221">
        <v>13.971</v>
      </c>
      <c r="O108" s="221"/>
      <c r="P108" s="221"/>
      <c r="Q108" s="221">
        <v>13.971</v>
      </c>
      <c r="R108" s="221"/>
    </row>
    <row r="109" spans="1:18">
      <c r="A109" s="209">
        <v>2001</v>
      </c>
      <c r="B109" s="221">
        <v>102008.39200000001</v>
      </c>
      <c r="C109" s="221">
        <v>86418.773000000001</v>
      </c>
      <c r="D109" s="221">
        <v>70210.255000000005</v>
      </c>
      <c r="E109" s="221">
        <v>5923.3810000000003</v>
      </c>
      <c r="F109" s="219">
        <v>-0.93</v>
      </c>
      <c r="G109" s="221">
        <v>10286.066000000001</v>
      </c>
      <c r="H109" s="221"/>
      <c r="I109" s="221"/>
      <c r="J109" s="221"/>
      <c r="K109" s="221">
        <v>11875.396000000001</v>
      </c>
      <c r="L109" s="221">
        <v>3712.9029999999998</v>
      </c>
      <c r="M109" s="221"/>
      <c r="N109" s="219">
        <v>1.32</v>
      </c>
      <c r="O109" s="221"/>
      <c r="P109" s="221"/>
      <c r="Q109" s="219">
        <v>1.32</v>
      </c>
      <c r="R109" s="221"/>
    </row>
    <row r="110" spans="1:18">
      <c r="A110" s="209">
        <v>2002</v>
      </c>
      <c r="B110" s="221">
        <v>113380.045</v>
      </c>
      <c r="C110" s="221">
        <v>94285.819000000003</v>
      </c>
      <c r="D110" s="221">
        <v>79550.498999999996</v>
      </c>
      <c r="E110" s="221">
        <v>6601.2920000000004</v>
      </c>
      <c r="F110" s="219">
        <v>0.80700000000000005</v>
      </c>
      <c r="G110" s="221">
        <v>8133.2209999999995</v>
      </c>
      <c r="H110" s="221"/>
      <c r="I110" s="221"/>
      <c r="J110" s="221"/>
      <c r="K110" s="221">
        <v>12353.396000000001</v>
      </c>
      <c r="L110" s="221">
        <v>6740.2579999999998</v>
      </c>
      <c r="M110" s="221"/>
      <c r="N110" s="219">
        <v>0.57199999999999995</v>
      </c>
      <c r="O110" s="221"/>
      <c r="P110" s="221"/>
      <c r="Q110" s="219">
        <v>0.57199999999999995</v>
      </c>
      <c r="R110" s="221"/>
    </row>
    <row r="111" spans="1:18" s="223" customFormat="1">
      <c r="A111" s="209">
        <v>2003</v>
      </c>
      <c r="B111" s="221">
        <v>119675.515</v>
      </c>
      <c r="C111" s="221">
        <v>104925.72500000001</v>
      </c>
      <c r="D111" s="221">
        <v>89495.724000000002</v>
      </c>
      <c r="E111" s="221">
        <v>6847.3389999999999</v>
      </c>
      <c r="F111" s="219">
        <v>2.2559999999999998</v>
      </c>
      <c r="G111" s="221">
        <v>8580.4050000000007</v>
      </c>
      <c r="H111" s="221"/>
      <c r="I111" s="221"/>
      <c r="J111" s="221"/>
      <c r="K111" s="221">
        <v>13399.828</v>
      </c>
      <c r="L111" s="221">
        <v>1349.42</v>
      </c>
      <c r="M111" s="221"/>
      <c r="N111" s="219">
        <v>0.54200000000000004</v>
      </c>
      <c r="O111" s="221"/>
      <c r="P111" s="221"/>
      <c r="Q111" s="219">
        <v>0.54200000000000004</v>
      </c>
      <c r="R111" s="221"/>
    </row>
    <row r="112" spans="1:18" s="223" customFormat="1">
      <c r="A112" s="209">
        <v>2004</v>
      </c>
      <c r="B112" s="221">
        <v>119646.00599999999</v>
      </c>
      <c r="C112" s="221">
        <v>108170.446</v>
      </c>
      <c r="D112" s="221">
        <v>92680.966</v>
      </c>
      <c r="E112" s="221">
        <v>6796.491</v>
      </c>
      <c r="F112" s="221">
        <v>57.119</v>
      </c>
      <c r="G112" s="221">
        <v>8635.8700000000008</v>
      </c>
      <c r="H112" s="221"/>
      <c r="I112" s="221"/>
      <c r="J112" s="221"/>
      <c r="K112" s="221">
        <v>10889.281999999999</v>
      </c>
      <c r="L112" s="221">
        <v>586.27800000000002</v>
      </c>
      <c r="M112" s="221"/>
      <c r="N112" s="221"/>
      <c r="O112" s="221"/>
      <c r="P112" s="221"/>
      <c r="Q112" s="221"/>
      <c r="R112" s="221"/>
    </row>
    <row r="113" spans="1:18" s="223" customFormat="1">
      <c r="A113" s="209">
        <v>2005</v>
      </c>
      <c r="B113" s="221">
        <v>136459.19200000001</v>
      </c>
      <c r="C113" s="221">
        <v>122391.63</v>
      </c>
      <c r="D113" s="221">
        <v>101826.807</v>
      </c>
      <c r="E113" s="221">
        <v>6317.69</v>
      </c>
      <c r="F113" s="219">
        <v>-8.5510000000000002</v>
      </c>
      <c r="G113" s="221">
        <v>10287.764999999999</v>
      </c>
      <c r="H113" s="221">
        <v>3526.5920000000001</v>
      </c>
      <c r="I113" s="221">
        <v>441.32799999999997</v>
      </c>
      <c r="J113" s="221"/>
      <c r="K113" s="221">
        <v>13947.291999999999</v>
      </c>
      <c r="L113" s="221">
        <v>120.27</v>
      </c>
      <c r="M113" s="221"/>
      <c r="N113" s="221"/>
      <c r="O113" s="221"/>
      <c r="P113" s="221"/>
      <c r="Q113" s="221"/>
      <c r="R113" s="221"/>
    </row>
    <row r="114" spans="1:18" s="223" customFormat="1">
      <c r="A114" s="209">
        <v>2006</v>
      </c>
      <c r="B114" s="221">
        <v>147866.75700000001</v>
      </c>
      <c r="C114" s="221">
        <v>132675.38800000001</v>
      </c>
      <c r="D114" s="221">
        <v>111470.303</v>
      </c>
      <c r="E114" s="221">
        <v>6858.4189999999999</v>
      </c>
      <c r="F114" s="219">
        <v>0.83799999999999997</v>
      </c>
      <c r="G114" s="221">
        <v>9593.7710000000006</v>
      </c>
      <c r="H114" s="221">
        <v>3424.5450000000001</v>
      </c>
      <c r="I114" s="221">
        <v>1327.511</v>
      </c>
      <c r="J114" s="221"/>
      <c r="K114" s="221">
        <v>14421.424999999999</v>
      </c>
      <c r="L114" s="221">
        <v>769.94399999999996</v>
      </c>
      <c r="M114" s="221"/>
      <c r="N114" s="221"/>
      <c r="O114" s="221"/>
      <c r="P114" s="221"/>
      <c r="Q114" s="221"/>
      <c r="R114" s="221"/>
    </row>
    <row r="115" spans="1:18" s="223" customFormat="1">
      <c r="A115" s="209">
        <v>2007</v>
      </c>
      <c r="B115" s="221">
        <v>171172.144</v>
      </c>
      <c r="C115" s="221">
        <v>155390.22200000001</v>
      </c>
      <c r="D115" s="221">
        <v>130240.178</v>
      </c>
      <c r="E115" s="221">
        <v>7410.7629999999999</v>
      </c>
      <c r="F115" s="219">
        <v>0.33300000000000002</v>
      </c>
      <c r="G115" s="221">
        <v>11463.503000000001</v>
      </c>
      <c r="H115" s="221">
        <v>3861.1889999999999</v>
      </c>
      <c r="I115" s="221">
        <v>2414.2559999999999</v>
      </c>
      <c r="J115" s="221"/>
      <c r="K115" s="221">
        <v>15680.739</v>
      </c>
      <c r="L115" s="221">
        <v>101.182</v>
      </c>
      <c r="M115" s="221"/>
      <c r="N115" s="221"/>
      <c r="O115" s="221"/>
      <c r="P115" s="221"/>
      <c r="Q115" s="221"/>
      <c r="R115" s="221"/>
    </row>
    <row r="116" spans="1:18" s="223" customFormat="1">
      <c r="A116" s="209">
        <v>2008</v>
      </c>
      <c r="B116" s="221">
        <v>181585.77499999999</v>
      </c>
      <c r="C116" s="221">
        <v>160719.97099999999</v>
      </c>
      <c r="D116" s="221">
        <v>133725.22700000001</v>
      </c>
      <c r="E116" s="221">
        <v>8775.6910000000007</v>
      </c>
      <c r="F116" s="219">
        <v>0.32300000000000001</v>
      </c>
      <c r="G116" s="221">
        <v>11909.295</v>
      </c>
      <c r="H116" s="221">
        <v>4179.5720000000001</v>
      </c>
      <c r="I116" s="221">
        <v>2129.8629999999998</v>
      </c>
      <c r="J116" s="221"/>
      <c r="K116" s="221">
        <v>20795.227999999999</v>
      </c>
      <c r="L116" s="221">
        <v>70.575999999999993</v>
      </c>
      <c r="M116" s="221"/>
      <c r="N116" s="221"/>
      <c r="O116" s="221"/>
      <c r="P116" s="221"/>
      <c r="Q116" s="221"/>
      <c r="R116" s="221"/>
    </row>
    <row r="117" spans="1:18" s="223" customFormat="1">
      <c r="A117" s="209">
        <v>2009</v>
      </c>
      <c r="B117" s="221">
        <v>204947.465</v>
      </c>
      <c r="C117" s="221">
        <v>157928.712</v>
      </c>
      <c r="D117" s="221">
        <v>133706.046</v>
      </c>
      <c r="E117" s="221">
        <v>9169.1270000000004</v>
      </c>
      <c r="F117" s="219">
        <v>0.19700000000000001</v>
      </c>
      <c r="G117" s="221">
        <v>10092.007</v>
      </c>
      <c r="H117" s="221">
        <v>3754.232</v>
      </c>
      <c r="I117" s="221">
        <v>1207.1020000000001</v>
      </c>
      <c r="J117" s="221"/>
      <c r="K117" s="221">
        <v>46956.548000000003</v>
      </c>
      <c r="L117" s="221">
        <v>62.204999999999998</v>
      </c>
      <c r="M117" s="221"/>
      <c r="N117" s="221"/>
      <c r="O117" s="221"/>
      <c r="P117" s="221"/>
      <c r="Q117" s="221"/>
      <c r="R117" s="221"/>
    </row>
    <row r="118" spans="1:18" s="223" customFormat="1">
      <c r="A118" s="209">
        <v>2010</v>
      </c>
      <c r="B118" s="221">
        <v>205233.54399999999</v>
      </c>
      <c r="C118" s="221">
        <v>170938.679</v>
      </c>
      <c r="D118" s="221">
        <v>140627.85399999999</v>
      </c>
      <c r="E118" s="221">
        <v>10666.286</v>
      </c>
      <c r="F118" s="219">
        <v>0.48299999999999998</v>
      </c>
      <c r="G118" s="221">
        <v>13970.115</v>
      </c>
      <c r="H118" s="221">
        <v>4645.009</v>
      </c>
      <c r="I118" s="221">
        <v>1028.932</v>
      </c>
      <c r="J118" s="221"/>
      <c r="K118" s="221">
        <v>34153.942999999999</v>
      </c>
      <c r="L118" s="221">
        <v>130.922</v>
      </c>
      <c r="M118" s="221"/>
      <c r="N118" s="221"/>
      <c r="O118" s="221"/>
      <c r="P118" s="221"/>
      <c r="Q118" s="221"/>
      <c r="R118" s="221"/>
    </row>
    <row r="119" spans="1:18" s="223" customFormat="1">
      <c r="A119" s="209">
        <v>2011</v>
      </c>
      <c r="B119" s="221">
        <v>214860.35500000001</v>
      </c>
      <c r="C119" s="221">
        <v>184957.08100000001</v>
      </c>
      <c r="D119" s="221">
        <v>157072.45199999999</v>
      </c>
      <c r="E119" s="221">
        <v>10990.142</v>
      </c>
      <c r="F119" s="219">
        <v>0.24</v>
      </c>
      <c r="G119" s="221">
        <v>11545.953</v>
      </c>
      <c r="H119" s="221">
        <v>4246.43</v>
      </c>
      <c r="I119" s="221">
        <v>1101.864</v>
      </c>
      <c r="J119" s="221"/>
      <c r="K119" s="221">
        <v>29812.046999999999</v>
      </c>
      <c r="L119" s="221">
        <v>91.227000000000004</v>
      </c>
      <c r="M119" s="221"/>
      <c r="N119" s="221"/>
      <c r="O119" s="221"/>
      <c r="P119" s="221"/>
      <c r="Q119" s="221"/>
      <c r="R119" s="221"/>
    </row>
    <row r="120" spans="1:18" s="223" customFormat="1">
      <c r="A120" s="209">
        <v>2012</v>
      </c>
      <c r="B120" s="221">
        <v>223703.40700000001</v>
      </c>
      <c r="C120" s="221">
        <v>196164.658</v>
      </c>
      <c r="D120" s="221">
        <v>166772.42199999999</v>
      </c>
      <c r="E120" s="221">
        <v>9815.7440000000006</v>
      </c>
      <c r="F120" s="219">
        <v>0.36399999999999999</v>
      </c>
      <c r="G120" s="221">
        <v>13809.143</v>
      </c>
      <c r="H120" s="221">
        <v>4635.8789999999999</v>
      </c>
      <c r="I120" s="221">
        <v>1131.106</v>
      </c>
      <c r="J120" s="221"/>
      <c r="K120" s="221">
        <v>27475.498</v>
      </c>
      <c r="L120" s="221">
        <v>63.250999999999998</v>
      </c>
      <c r="M120" s="221"/>
      <c r="N120" s="221"/>
      <c r="O120" s="221"/>
      <c r="P120" s="221"/>
      <c r="Q120" s="221"/>
      <c r="R120" s="221"/>
    </row>
    <row r="121" spans="1:18" s="223" customFormat="1">
      <c r="A121" s="209">
        <v>2013</v>
      </c>
      <c r="B121" s="221">
        <v>232392.89</v>
      </c>
      <c r="C121" s="221">
        <v>195384.196</v>
      </c>
      <c r="D121" s="221">
        <v>165898.83600000001</v>
      </c>
      <c r="E121" s="221">
        <v>10561.589</v>
      </c>
      <c r="F121" s="221">
        <v>-59.212000000000003</v>
      </c>
      <c r="G121" s="221">
        <v>13247.77</v>
      </c>
      <c r="H121" s="221">
        <v>4510.8909999999996</v>
      </c>
      <c r="I121" s="221">
        <v>1224.3209999999999</v>
      </c>
      <c r="J121" s="221"/>
      <c r="K121" s="221">
        <v>36286.165999999997</v>
      </c>
      <c r="L121" s="221">
        <v>722.52800000000002</v>
      </c>
      <c r="M121" s="221"/>
      <c r="N121" s="221"/>
      <c r="O121" s="221"/>
      <c r="P121" s="221"/>
      <c r="Q121" s="221"/>
      <c r="R121" s="221"/>
    </row>
    <row r="122" spans="1:18" s="223" customFormat="1">
      <c r="A122" s="209">
        <v>2014</v>
      </c>
      <c r="B122" s="221">
        <v>239225.609</v>
      </c>
      <c r="C122" s="221">
        <v>199335.416</v>
      </c>
      <c r="D122" s="221">
        <v>171259.92600000001</v>
      </c>
      <c r="E122" s="221">
        <v>8720.9809999999998</v>
      </c>
      <c r="F122" s="219">
        <v>0.247</v>
      </c>
      <c r="G122" s="221">
        <v>13440.27</v>
      </c>
      <c r="H122" s="221">
        <v>4606.78</v>
      </c>
      <c r="I122" s="221">
        <v>1307.211</v>
      </c>
      <c r="J122" s="221"/>
      <c r="K122" s="221">
        <v>39083.567000000003</v>
      </c>
      <c r="L122" s="221">
        <v>806.62699999999995</v>
      </c>
      <c r="M122" s="221"/>
      <c r="N122" s="221"/>
      <c r="O122" s="221"/>
      <c r="P122" s="221"/>
      <c r="Q122" s="221"/>
      <c r="R122" s="221"/>
    </row>
    <row r="123" spans="1:18" s="223" customFormat="1">
      <c r="A123" s="210">
        <v>2015</v>
      </c>
      <c r="B123" s="224">
        <v>261938.285</v>
      </c>
      <c r="C123" s="224">
        <v>210832.685</v>
      </c>
      <c r="D123" s="224">
        <v>182012.867</v>
      </c>
      <c r="E123" s="224">
        <v>8495.4240000000009</v>
      </c>
      <c r="F123" s="225">
        <v>0.183</v>
      </c>
      <c r="G123" s="224">
        <v>14054.593999999999</v>
      </c>
      <c r="H123" s="224">
        <v>4870.5820000000003</v>
      </c>
      <c r="I123" s="224">
        <v>1399.0350000000001</v>
      </c>
      <c r="J123" s="224"/>
      <c r="K123" s="224">
        <v>51098.264000000003</v>
      </c>
      <c r="L123" s="225">
        <v>7.335</v>
      </c>
      <c r="M123" s="224"/>
      <c r="N123" s="224"/>
      <c r="O123" s="224"/>
      <c r="P123" s="224"/>
      <c r="Q123" s="224"/>
      <c r="R123" s="224"/>
    </row>
    <row r="124" spans="1:18">
      <c r="A124" s="10" t="s">
        <v>711</v>
      </c>
    </row>
    <row r="125" spans="1:18">
      <c r="A125" s="306" t="s">
        <v>767</v>
      </c>
    </row>
    <row r="126" spans="1:18">
      <c r="A126" s="306" t="s">
        <v>768</v>
      </c>
    </row>
    <row r="127" spans="1:18">
      <c r="A127" s="306" t="s">
        <v>769</v>
      </c>
    </row>
    <row r="128" spans="1:18">
      <c r="A128" s="306" t="s">
        <v>828</v>
      </c>
    </row>
    <row r="129" spans="1:2">
      <c r="A129" s="306" t="s">
        <v>770</v>
      </c>
    </row>
    <row r="130" spans="1:2">
      <c r="A130" s="306" t="s">
        <v>771</v>
      </c>
    </row>
    <row r="131" spans="1:2">
      <c r="A131" s="299"/>
    </row>
    <row r="132" spans="1:2">
      <c r="B132" s="82"/>
    </row>
    <row r="133" spans="1:2">
      <c r="B133" s="82"/>
    </row>
    <row r="134" spans="1:2">
      <c r="B134" s="82"/>
    </row>
    <row r="135" spans="1:2">
      <c r="B135" s="82"/>
    </row>
    <row r="136" spans="1:2">
      <c r="B136" s="82"/>
    </row>
    <row r="137" spans="1:2">
      <c r="B137" s="82"/>
    </row>
    <row r="138" spans="1:2">
      <c r="B138" s="82"/>
    </row>
    <row r="139" spans="1:2">
      <c r="B139" s="82"/>
    </row>
    <row r="140" spans="1:2">
      <c r="B140" s="82"/>
    </row>
    <row r="141" spans="1:2">
      <c r="B141" s="82"/>
    </row>
    <row r="142" spans="1:2">
      <c r="B142" s="82"/>
    </row>
    <row r="143" spans="1:2">
      <c r="B143" s="82"/>
    </row>
    <row r="144" spans="1:2">
      <c r="B144" s="82"/>
    </row>
    <row r="145" spans="2:2">
      <c r="B145" s="82"/>
    </row>
    <row r="146" spans="2:2">
      <c r="B146" s="82"/>
    </row>
    <row r="147" spans="2:2">
      <c r="B147" s="82"/>
    </row>
    <row r="148" spans="2:2">
      <c r="B148" s="82"/>
    </row>
    <row r="149" spans="2:2">
      <c r="B149" s="82"/>
    </row>
    <row r="150" spans="2:2">
      <c r="B150" s="82"/>
    </row>
    <row r="151" spans="2:2">
      <c r="B151" s="82"/>
    </row>
    <row r="152" spans="2:2">
      <c r="B152" s="82"/>
    </row>
    <row r="153" spans="2:2">
      <c r="B153" s="82"/>
    </row>
    <row r="154" spans="2:2">
      <c r="B154" s="82"/>
    </row>
    <row r="155" spans="2:2">
      <c r="B155" s="82"/>
    </row>
    <row r="156" spans="2:2">
      <c r="B156" s="82"/>
    </row>
    <row r="157" spans="2:2">
      <c r="B157" s="82"/>
    </row>
    <row r="158" spans="2:2">
      <c r="B158" s="82"/>
    </row>
  </sheetData>
  <mergeCells count="10">
    <mergeCell ref="B54:R54"/>
    <mergeCell ref="M2:M3"/>
    <mergeCell ref="N2:Q2"/>
    <mergeCell ref="R2:R3"/>
    <mergeCell ref="B5:R5"/>
    <mergeCell ref="B2:B3"/>
    <mergeCell ref="C2:I2"/>
    <mergeCell ref="J2:J3"/>
    <mergeCell ref="K2:K3"/>
    <mergeCell ref="L2:L3"/>
  </mergeCells>
  <phoneticPr fontId="2" type="noConversion"/>
  <pageMargins left="0.7" right="0.7" top="0.75" bottom="0.75" header="0.3" footer="0.3"/>
  <pageSetup paperSize="9" orientation="portrait"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35"/>
  <sheetViews>
    <sheetView zoomScale="110" zoomScaleNormal="110" workbookViewId="0">
      <pane xSplit="1" ySplit="6" topLeftCell="B7" activePane="bottomRight" state="frozen"/>
      <selection pane="topRight" activeCell="B1" sqref="B1"/>
      <selection pane="bottomLeft" activeCell="A7" sqref="A7"/>
      <selection pane="bottomRight" activeCell="K39" sqref="K39"/>
    </sheetView>
  </sheetViews>
  <sheetFormatPr defaultColWidth="9" defaultRowHeight="12.75"/>
  <cols>
    <col min="1" max="1" width="7.42578125" style="82" customWidth="1"/>
    <col min="2" max="2" width="9.42578125" style="82" customWidth="1"/>
    <col min="3" max="5" width="9.42578125" style="117" customWidth="1"/>
    <col min="6" max="6" width="8" style="117" customWidth="1"/>
    <col min="7" max="7" width="12" style="117" customWidth="1"/>
    <col min="8" max="8" width="8.42578125" style="117" customWidth="1"/>
    <col min="9" max="9" width="10" style="117" customWidth="1"/>
    <col min="10" max="10" width="9" style="117" customWidth="1"/>
    <col min="11" max="11" width="8" style="117" customWidth="1"/>
    <col min="12" max="12" width="9" style="105" customWidth="1"/>
    <col min="13" max="13" width="8" style="117" customWidth="1"/>
    <col min="14" max="14" width="10" style="117" customWidth="1"/>
    <col min="15" max="15" width="11" style="105" customWidth="1"/>
    <col min="16" max="17" width="8" style="105" customWidth="1"/>
    <col min="18" max="18" width="13" style="105" hidden="1" customWidth="1"/>
    <col min="19" max="19" width="13" style="82" hidden="1" customWidth="1"/>
    <col min="20" max="20" width="10" style="82" hidden="1" customWidth="1"/>
    <col min="21" max="21" width="11" style="105" hidden="1" customWidth="1"/>
    <col min="22" max="24" width="0" style="82" hidden="1" customWidth="1"/>
    <col min="25" max="16384" width="9" style="82"/>
  </cols>
  <sheetData>
    <row r="1" spans="1:24">
      <c r="A1" s="15" t="s">
        <v>671</v>
      </c>
      <c r="B1" s="15"/>
    </row>
    <row r="2" spans="1:24" s="20" customFormat="1" ht="18.75" customHeight="1">
      <c r="A2" s="187"/>
      <c r="B2" s="380" t="s">
        <v>429</v>
      </c>
      <c r="C2" s="380"/>
      <c r="D2" s="380"/>
      <c r="E2" s="380"/>
      <c r="F2" s="380"/>
      <c r="G2" s="380"/>
      <c r="H2" s="380"/>
      <c r="I2" s="380"/>
      <c r="J2" s="380"/>
      <c r="K2" s="380"/>
      <c r="L2" s="380"/>
      <c r="M2" s="332" t="s">
        <v>430</v>
      </c>
      <c r="N2" s="332"/>
      <c r="O2" s="381" t="s">
        <v>192</v>
      </c>
      <c r="P2" s="407" t="s">
        <v>431</v>
      </c>
      <c r="Q2" s="382" t="s">
        <v>432</v>
      </c>
    </row>
    <row r="3" spans="1:24" s="20" customFormat="1" ht="20.25" customHeight="1">
      <c r="B3" s="383" t="s">
        <v>433</v>
      </c>
      <c r="C3" s="335" t="s">
        <v>434</v>
      </c>
      <c r="D3" s="335"/>
      <c r="E3" s="335"/>
      <c r="F3" s="335"/>
      <c r="G3" s="335"/>
      <c r="H3" s="335"/>
      <c r="I3" s="335"/>
      <c r="J3" s="335"/>
      <c r="K3" s="335"/>
      <c r="L3" s="341" t="s">
        <v>428</v>
      </c>
      <c r="M3" s="336" t="s">
        <v>433</v>
      </c>
      <c r="N3" s="336" t="s">
        <v>435</v>
      </c>
      <c r="O3" s="341"/>
      <c r="P3" s="408"/>
      <c r="Q3" s="383"/>
    </row>
    <row r="4" spans="1:24" s="20" customFormat="1" ht="54.75" customHeight="1">
      <c r="B4" s="370"/>
      <c r="C4" s="167" t="s">
        <v>313</v>
      </c>
      <c r="D4" s="167" t="s">
        <v>436</v>
      </c>
      <c r="E4" s="167" t="s">
        <v>420</v>
      </c>
      <c r="F4" s="167" t="s">
        <v>437</v>
      </c>
      <c r="G4" s="167" t="s">
        <v>438</v>
      </c>
      <c r="H4" s="167" t="s">
        <v>423</v>
      </c>
      <c r="I4" s="167" t="s">
        <v>439</v>
      </c>
      <c r="J4" s="167" t="s">
        <v>424</v>
      </c>
      <c r="K4" s="167" t="s">
        <v>413</v>
      </c>
      <c r="L4" s="323"/>
      <c r="M4" s="335"/>
      <c r="N4" s="335"/>
      <c r="O4" s="323"/>
      <c r="P4" s="409"/>
      <c r="Q4" s="370"/>
    </row>
    <row r="5" spans="1:24" s="20" customFormat="1" ht="15" customHeight="1">
      <c r="B5" s="300" t="s">
        <v>670</v>
      </c>
      <c r="C5" s="300" t="s">
        <v>96</v>
      </c>
      <c r="D5" s="300" t="s">
        <v>97</v>
      </c>
      <c r="E5" s="300" t="s">
        <v>215</v>
      </c>
      <c r="F5" s="300" t="s">
        <v>98</v>
      </c>
      <c r="G5" s="300" t="s">
        <v>246</v>
      </c>
      <c r="H5" s="300" t="s">
        <v>617</v>
      </c>
      <c r="I5" s="300" t="s">
        <v>247</v>
      </c>
      <c r="J5" s="300" t="s">
        <v>248</v>
      </c>
      <c r="K5" s="300" t="s">
        <v>249</v>
      </c>
      <c r="L5" s="300" t="s">
        <v>250</v>
      </c>
      <c r="M5" s="300" t="s">
        <v>251</v>
      </c>
      <c r="N5" s="300" t="s">
        <v>252</v>
      </c>
      <c r="O5" s="300" t="s">
        <v>253</v>
      </c>
      <c r="P5" s="300" t="s">
        <v>254</v>
      </c>
      <c r="Q5" s="300" t="s">
        <v>558</v>
      </c>
    </row>
    <row r="6" spans="1:24" s="88" customFormat="1" ht="15" customHeight="1">
      <c r="B6" s="378" t="s">
        <v>725</v>
      </c>
      <c r="C6" s="378"/>
      <c r="D6" s="378"/>
      <c r="E6" s="378"/>
      <c r="F6" s="378"/>
      <c r="G6" s="378"/>
      <c r="H6" s="378"/>
      <c r="I6" s="378"/>
      <c r="J6" s="378"/>
      <c r="K6" s="378"/>
      <c r="L6" s="378"/>
      <c r="M6" s="378"/>
      <c r="N6" s="378"/>
      <c r="O6" s="378"/>
      <c r="P6" s="384" t="s">
        <v>299</v>
      </c>
      <c r="Q6" s="384"/>
      <c r="R6" s="227" t="s">
        <v>558</v>
      </c>
      <c r="S6" s="227" t="s">
        <v>255</v>
      </c>
      <c r="T6" s="227" t="s">
        <v>538</v>
      </c>
      <c r="U6" s="227" t="s">
        <v>256</v>
      </c>
      <c r="V6" s="227" t="s">
        <v>257</v>
      </c>
      <c r="W6" s="227" t="s">
        <v>258</v>
      </c>
      <c r="X6" s="227" t="s">
        <v>259</v>
      </c>
    </row>
    <row r="7" spans="1:24">
      <c r="A7" s="100">
        <v>1896</v>
      </c>
      <c r="B7" s="156">
        <v>1.191589</v>
      </c>
      <c r="C7" s="156">
        <v>1.191589</v>
      </c>
      <c r="D7" s="156">
        <v>0.97960799999999992</v>
      </c>
      <c r="E7" s="156">
        <v>0.211981</v>
      </c>
      <c r="F7" s="33"/>
      <c r="G7" s="33"/>
      <c r="H7" s="33"/>
      <c r="I7" s="33"/>
      <c r="J7" s="33"/>
      <c r="K7" s="33"/>
      <c r="L7" s="33"/>
      <c r="M7" s="94"/>
      <c r="N7" s="94"/>
      <c r="O7" s="33"/>
      <c r="P7" s="213"/>
      <c r="Q7" s="213"/>
    </row>
    <row r="8" spans="1:24">
      <c r="A8" s="82">
        <v>1897</v>
      </c>
      <c r="B8" s="156">
        <v>2.4122474999999999</v>
      </c>
      <c r="C8" s="156">
        <v>2.4122474999999999</v>
      </c>
      <c r="D8" s="156">
        <v>1.9900965000000002</v>
      </c>
      <c r="E8" s="156">
        <v>0.422151</v>
      </c>
      <c r="F8" s="33"/>
      <c r="G8" s="33"/>
      <c r="H8" s="33"/>
      <c r="I8" s="33"/>
      <c r="J8" s="33"/>
      <c r="K8" s="33"/>
      <c r="L8" s="33"/>
      <c r="M8" s="94"/>
      <c r="N8" s="94"/>
      <c r="O8" s="33"/>
      <c r="P8" s="33"/>
      <c r="Q8" s="33"/>
    </row>
    <row r="9" spans="1:24">
      <c r="A9" s="82">
        <v>1898</v>
      </c>
      <c r="B9" s="156">
        <v>1.7331039999999998</v>
      </c>
      <c r="C9" s="156">
        <v>1.7331039999999998</v>
      </c>
      <c r="D9" s="156">
        <v>1.4907774999999999</v>
      </c>
      <c r="E9" s="156">
        <v>0.2423265</v>
      </c>
      <c r="F9" s="33"/>
      <c r="G9" s="33"/>
      <c r="H9" s="33"/>
      <c r="I9" s="33"/>
      <c r="J9" s="33"/>
      <c r="K9" s="33"/>
      <c r="L9" s="33"/>
      <c r="M9" s="94"/>
      <c r="N9" s="94"/>
      <c r="O9" s="33"/>
      <c r="P9" s="33"/>
      <c r="Q9" s="33"/>
    </row>
    <row r="10" spans="1:24">
      <c r="A10" s="82">
        <v>1899</v>
      </c>
      <c r="B10" s="156">
        <v>2.0965149999999997</v>
      </c>
      <c r="C10" s="156">
        <v>2.0965149999999997</v>
      </c>
      <c r="D10" s="156">
        <v>2.0965149999999997</v>
      </c>
      <c r="E10" s="156"/>
      <c r="F10" s="33"/>
      <c r="G10" s="33"/>
      <c r="H10" s="33"/>
      <c r="I10" s="33"/>
      <c r="J10" s="33"/>
      <c r="K10" s="33"/>
      <c r="L10" s="33"/>
      <c r="M10" s="94"/>
      <c r="N10" s="94"/>
      <c r="O10" s="33"/>
      <c r="P10" s="33"/>
      <c r="Q10" s="33"/>
    </row>
    <row r="11" spans="1:24">
      <c r="A11" s="82">
        <v>1900</v>
      </c>
      <c r="B11" s="156">
        <v>2.9197319999999998</v>
      </c>
      <c r="C11" s="156">
        <v>2.9197319999999998</v>
      </c>
      <c r="D11" s="156">
        <v>2.8959495</v>
      </c>
      <c r="E11" s="156">
        <v>2.3782499999999998E-2</v>
      </c>
      <c r="F11" s="33"/>
      <c r="G11" s="33"/>
      <c r="H11" s="33"/>
      <c r="I11" s="33"/>
      <c r="J11" s="33"/>
      <c r="K11" s="33"/>
      <c r="L11" s="33"/>
      <c r="M11" s="94"/>
      <c r="N11" s="94"/>
      <c r="O11" s="33"/>
      <c r="P11" s="33"/>
      <c r="Q11" s="33"/>
    </row>
    <row r="12" spans="1:24">
      <c r="A12" s="82">
        <v>1901</v>
      </c>
      <c r="B12" s="156">
        <v>3.2790265000000001</v>
      </c>
      <c r="C12" s="156">
        <v>3.2790265000000001</v>
      </c>
      <c r="D12" s="156">
        <v>3.2712015000000001</v>
      </c>
      <c r="E12" s="156">
        <v>7.8250000000000004E-3</v>
      </c>
      <c r="F12" s="33"/>
      <c r="G12" s="33"/>
      <c r="H12" s="33"/>
      <c r="I12" s="33"/>
      <c r="J12" s="33"/>
      <c r="K12" s="33"/>
      <c r="L12" s="33"/>
      <c r="M12" s="94"/>
      <c r="N12" s="94"/>
      <c r="O12" s="33"/>
      <c r="P12" s="33"/>
      <c r="Q12" s="33"/>
    </row>
    <row r="13" spans="1:24">
      <c r="A13" s="82">
        <v>1902</v>
      </c>
      <c r="B13" s="156">
        <v>2.8203899999999997</v>
      </c>
      <c r="C13" s="156">
        <v>2.8203899999999997</v>
      </c>
      <c r="D13" s="156">
        <v>2.7953899999999998</v>
      </c>
      <c r="E13" s="156">
        <v>2.5000000000000001E-2</v>
      </c>
      <c r="F13" s="33"/>
      <c r="G13" s="33"/>
      <c r="H13" s="33"/>
      <c r="I13" s="33"/>
      <c r="J13" s="33"/>
      <c r="K13" s="33"/>
      <c r="L13" s="33"/>
      <c r="M13" s="94"/>
      <c r="N13" s="94"/>
      <c r="O13" s="33"/>
      <c r="P13" s="33"/>
      <c r="Q13" s="33"/>
    </row>
    <row r="14" spans="1:24">
      <c r="A14" s="82">
        <v>1903</v>
      </c>
      <c r="B14" s="156">
        <v>3.4889329999999998</v>
      </c>
      <c r="C14" s="156">
        <v>3.4889329999999998</v>
      </c>
      <c r="D14" s="156">
        <v>3.458933</v>
      </c>
      <c r="E14" s="156">
        <v>0.03</v>
      </c>
      <c r="F14" s="33"/>
      <c r="G14" s="33"/>
      <c r="H14" s="33"/>
      <c r="I14" s="33"/>
      <c r="J14" s="33"/>
      <c r="K14" s="33"/>
      <c r="L14" s="33"/>
      <c r="M14" s="94"/>
      <c r="N14" s="94"/>
      <c r="O14" s="33"/>
      <c r="P14" s="33"/>
      <c r="Q14" s="33"/>
    </row>
    <row r="15" spans="1:24">
      <c r="A15" s="82">
        <v>1904</v>
      </c>
      <c r="B15" s="156">
        <v>5.5197690000000001</v>
      </c>
      <c r="C15" s="156">
        <v>5.5197690000000001</v>
      </c>
      <c r="D15" s="156">
        <v>5.4897689999999999</v>
      </c>
      <c r="E15" s="156">
        <v>0.03</v>
      </c>
      <c r="F15" s="33"/>
      <c r="G15" s="33"/>
      <c r="H15" s="33"/>
      <c r="I15" s="33"/>
      <c r="J15" s="33"/>
      <c r="K15" s="33"/>
      <c r="L15" s="33"/>
      <c r="M15" s="94"/>
      <c r="N15" s="94"/>
      <c r="O15" s="33"/>
      <c r="P15" s="33"/>
      <c r="Q15" s="33"/>
    </row>
    <row r="16" spans="1:24">
      <c r="A16" s="82">
        <v>1905</v>
      </c>
      <c r="B16" s="156">
        <v>3.088638</v>
      </c>
      <c r="C16" s="156">
        <v>3.088638</v>
      </c>
      <c r="D16" s="156">
        <v>3.088638</v>
      </c>
      <c r="E16" s="156"/>
      <c r="F16" s="33"/>
      <c r="G16" s="33"/>
      <c r="H16" s="33"/>
      <c r="I16" s="33"/>
      <c r="J16" s="33"/>
      <c r="K16" s="33"/>
      <c r="L16" s="33"/>
      <c r="M16" s="94"/>
      <c r="N16" s="94"/>
      <c r="O16" s="33"/>
      <c r="P16" s="33"/>
      <c r="Q16" s="33"/>
    </row>
    <row r="17" spans="1:17">
      <c r="A17" s="82">
        <v>1906</v>
      </c>
      <c r="B17" s="156">
        <v>6.5243310000000001</v>
      </c>
      <c r="C17" s="156">
        <v>6.5243310000000001</v>
      </c>
      <c r="D17" s="156">
        <v>6.5243310000000001</v>
      </c>
      <c r="E17" s="156"/>
      <c r="F17" s="33"/>
      <c r="G17" s="33"/>
      <c r="H17" s="33"/>
      <c r="I17" s="33"/>
      <c r="J17" s="33"/>
      <c r="K17" s="33"/>
      <c r="L17" s="33"/>
      <c r="M17" s="94"/>
      <c r="N17" s="94"/>
      <c r="O17" s="33"/>
      <c r="P17" s="33"/>
      <c r="Q17" s="33"/>
    </row>
    <row r="18" spans="1:17">
      <c r="A18" s="82">
        <v>1907</v>
      </c>
      <c r="B18" s="156">
        <v>9.769622</v>
      </c>
      <c r="C18" s="156">
        <v>9.769622</v>
      </c>
      <c r="D18" s="156">
        <v>7.3667590000000001</v>
      </c>
      <c r="E18" s="156">
        <v>2.402863</v>
      </c>
      <c r="F18" s="33"/>
      <c r="G18" s="33"/>
      <c r="H18" s="33"/>
      <c r="I18" s="33"/>
      <c r="J18" s="33"/>
      <c r="K18" s="33"/>
      <c r="L18" s="33"/>
      <c r="M18" s="94"/>
      <c r="N18" s="94"/>
      <c r="O18" s="33"/>
      <c r="P18" s="33"/>
      <c r="Q18" s="33"/>
    </row>
    <row r="19" spans="1:17">
      <c r="A19" s="82">
        <v>1908</v>
      </c>
      <c r="B19" s="156">
        <v>9.892906</v>
      </c>
      <c r="C19" s="156">
        <v>9.892906</v>
      </c>
      <c r="D19" s="156">
        <v>6.6255190000000006</v>
      </c>
      <c r="E19" s="156">
        <v>3.2673870000000003</v>
      </c>
      <c r="F19" s="33"/>
      <c r="G19" s="33"/>
      <c r="H19" s="33"/>
      <c r="I19" s="33"/>
      <c r="J19" s="33"/>
      <c r="K19" s="33"/>
      <c r="L19" s="33"/>
      <c r="M19" s="94"/>
      <c r="N19" s="94"/>
      <c r="O19" s="33"/>
      <c r="P19" s="33"/>
      <c r="Q19" s="33"/>
    </row>
    <row r="20" spans="1:17">
      <c r="A20" s="82">
        <v>1909</v>
      </c>
      <c r="B20" s="156">
        <v>7.9419660000000007</v>
      </c>
      <c r="C20" s="156">
        <v>7.9419660000000007</v>
      </c>
      <c r="D20" s="156">
        <v>5.5287990000000002</v>
      </c>
      <c r="E20" s="156">
        <v>2.4131670000000001</v>
      </c>
      <c r="F20" s="33"/>
      <c r="G20" s="33"/>
      <c r="H20" s="33"/>
      <c r="I20" s="33"/>
      <c r="J20" s="33"/>
      <c r="K20" s="33"/>
      <c r="L20" s="33"/>
      <c r="M20" s="94"/>
      <c r="N20" s="94"/>
      <c r="O20" s="33"/>
      <c r="P20" s="33"/>
      <c r="Q20" s="33"/>
    </row>
    <row r="21" spans="1:17">
      <c r="A21" s="82">
        <v>1910</v>
      </c>
      <c r="B21" s="33">
        <v>10.820778999999998</v>
      </c>
      <c r="C21" s="156">
        <v>9.0617660000000004</v>
      </c>
      <c r="D21" s="156">
        <v>6.993017</v>
      </c>
      <c r="E21" s="156">
        <v>2.0687489999999999</v>
      </c>
      <c r="F21" s="33"/>
      <c r="G21" s="33"/>
      <c r="H21" s="33"/>
      <c r="I21" s="33"/>
      <c r="J21" s="33"/>
      <c r="K21" s="33"/>
      <c r="L21" s="156">
        <v>1.7590129999999999</v>
      </c>
      <c r="M21" s="94"/>
      <c r="N21" s="94"/>
      <c r="O21" s="33"/>
      <c r="P21" s="33"/>
      <c r="Q21" s="33"/>
    </row>
    <row r="22" spans="1:17">
      <c r="A22" s="82">
        <v>1911</v>
      </c>
      <c r="B22" s="33">
        <v>16.629102</v>
      </c>
      <c r="C22" s="33">
        <v>13.304136</v>
      </c>
      <c r="D22" s="33">
        <v>10.112595000000001</v>
      </c>
      <c r="E22" s="156">
        <v>3.1915409999999995</v>
      </c>
      <c r="F22" s="33"/>
      <c r="G22" s="33"/>
      <c r="H22" s="33"/>
      <c r="I22" s="33"/>
      <c r="J22" s="33"/>
      <c r="K22" s="33"/>
      <c r="L22" s="156">
        <v>3.3249659999999999</v>
      </c>
      <c r="M22" s="94"/>
      <c r="N22" s="94"/>
      <c r="O22" s="33">
        <v>515.20506318060984</v>
      </c>
      <c r="P22" s="156">
        <f>B22/(O22)*100</f>
        <v>3.2276666493416268</v>
      </c>
      <c r="Q22" s="33"/>
    </row>
    <row r="23" spans="1:17">
      <c r="A23" s="82">
        <v>1912</v>
      </c>
      <c r="B23" s="33">
        <v>18.848154000000001</v>
      </c>
      <c r="C23" s="33">
        <v>14.682270000000001</v>
      </c>
      <c r="D23" s="33">
        <v>11.052277999999999</v>
      </c>
      <c r="E23" s="156">
        <v>3.6299919999999997</v>
      </c>
      <c r="F23" s="33"/>
      <c r="G23" s="33"/>
      <c r="H23" s="33"/>
      <c r="I23" s="33"/>
      <c r="J23" s="33"/>
      <c r="K23" s="33"/>
      <c r="L23" s="156">
        <v>4.1658840000000001</v>
      </c>
      <c r="M23" s="94"/>
      <c r="N23" s="94"/>
      <c r="O23" s="33">
        <v>629.86822468637479</v>
      </c>
      <c r="P23" s="156">
        <f t="shared" ref="P23:P51" si="0">B23/(O23)*100</f>
        <v>2.9923963872578128</v>
      </c>
      <c r="Q23" s="33"/>
    </row>
    <row r="24" spans="1:17">
      <c r="A24" s="82">
        <v>1913</v>
      </c>
      <c r="B24" s="33">
        <v>20.792815999999998</v>
      </c>
      <c r="C24" s="33">
        <v>15.879170999999999</v>
      </c>
      <c r="D24" s="33">
        <v>10.728823</v>
      </c>
      <c r="E24" s="156">
        <v>4.893446</v>
      </c>
      <c r="F24" s="33"/>
      <c r="G24" s="33"/>
      <c r="H24" s="33"/>
      <c r="I24" s="33"/>
      <c r="J24" s="33"/>
      <c r="K24" s="156">
        <v>0.25690199999999996</v>
      </c>
      <c r="L24" s="156">
        <v>4.9136450000000007</v>
      </c>
      <c r="M24" s="94"/>
      <c r="N24" s="94"/>
      <c r="O24" s="33">
        <v>699.92111119938738</v>
      </c>
      <c r="P24" s="156">
        <f t="shared" si="0"/>
        <v>2.9707370826934127</v>
      </c>
      <c r="Q24" s="33"/>
    </row>
    <row r="25" spans="1:17">
      <c r="A25" s="82">
        <v>1914</v>
      </c>
      <c r="B25" s="33">
        <v>24.010943999999999</v>
      </c>
      <c r="C25" s="33">
        <v>19.213355</v>
      </c>
      <c r="D25" s="33">
        <v>14.562583</v>
      </c>
      <c r="E25" s="156">
        <v>3.9804759999999999</v>
      </c>
      <c r="F25" s="33"/>
      <c r="G25" s="33"/>
      <c r="H25" s="33"/>
      <c r="I25" s="33"/>
      <c r="J25" s="33"/>
      <c r="K25" s="156">
        <v>0.670296</v>
      </c>
      <c r="L25" s="156">
        <v>4.7975890000000003</v>
      </c>
      <c r="M25" s="94"/>
      <c r="N25" s="94"/>
      <c r="O25" s="33">
        <v>630.95582015420564</v>
      </c>
      <c r="P25" s="156">
        <f t="shared" si="0"/>
        <v>3.8054873626701347</v>
      </c>
      <c r="Q25" s="33"/>
    </row>
    <row r="26" spans="1:17">
      <c r="A26" s="82">
        <v>1915</v>
      </c>
      <c r="B26" s="33">
        <v>25.409494999999996</v>
      </c>
      <c r="C26" s="33">
        <v>20.434305999999996</v>
      </c>
      <c r="D26" s="33">
        <v>15.100121</v>
      </c>
      <c r="E26" s="156">
        <v>4.4882799999999996</v>
      </c>
      <c r="F26" s="33"/>
      <c r="G26" s="33"/>
      <c r="H26" s="33"/>
      <c r="I26" s="33"/>
      <c r="J26" s="33"/>
      <c r="K26" s="156">
        <v>0.84590500000000002</v>
      </c>
      <c r="L26" s="156">
        <v>4.9751890000000003</v>
      </c>
      <c r="M26" s="94"/>
      <c r="N26" s="94"/>
      <c r="O26" s="33">
        <v>570.71674930006009</v>
      </c>
      <c r="P26" s="156">
        <f t="shared" si="0"/>
        <v>4.4522076899202236</v>
      </c>
      <c r="Q26" s="33"/>
    </row>
    <row r="27" spans="1:17">
      <c r="A27" s="82">
        <v>1916</v>
      </c>
      <c r="B27" s="33">
        <v>27.45148</v>
      </c>
      <c r="C27" s="33">
        <v>22.536445000000001</v>
      </c>
      <c r="D27" s="33">
        <v>16.631674</v>
      </c>
      <c r="E27" s="156">
        <v>5.100854</v>
      </c>
      <c r="F27" s="33"/>
      <c r="G27" s="33"/>
      <c r="H27" s="33"/>
      <c r="I27" s="33"/>
      <c r="J27" s="33"/>
      <c r="K27" s="156">
        <v>0.80391699999999999</v>
      </c>
      <c r="L27" s="156">
        <v>4.9150349999999996</v>
      </c>
      <c r="M27" s="94"/>
      <c r="N27" s="94"/>
      <c r="O27" s="33">
        <v>665.68525356546718</v>
      </c>
      <c r="P27" s="156">
        <f t="shared" si="0"/>
        <v>4.1237927162976087</v>
      </c>
      <c r="Q27" s="33"/>
    </row>
    <row r="28" spans="1:17">
      <c r="A28" s="82">
        <v>1917</v>
      </c>
      <c r="B28" s="33">
        <v>33.422044</v>
      </c>
      <c r="C28" s="33">
        <v>28.399272</v>
      </c>
      <c r="D28" s="33">
        <v>19.540294000000003</v>
      </c>
      <c r="E28" s="156">
        <v>7.3631700000000002</v>
      </c>
      <c r="F28" s="33"/>
      <c r="G28" s="33"/>
      <c r="H28" s="33"/>
      <c r="I28" s="33"/>
      <c r="J28" s="33"/>
      <c r="K28" s="156">
        <v>1.495808</v>
      </c>
      <c r="L28" s="156">
        <v>5.0227719999999998</v>
      </c>
      <c r="M28" s="94"/>
      <c r="N28" s="94"/>
      <c r="O28" s="33">
        <v>900.42808198101</v>
      </c>
      <c r="P28" s="156">
        <f t="shared" si="0"/>
        <v>3.711794941631426</v>
      </c>
      <c r="Q28" s="33"/>
    </row>
    <row r="29" spans="1:17">
      <c r="A29" s="82">
        <v>1918</v>
      </c>
      <c r="B29" s="33">
        <v>43.883013999999996</v>
      </c>
      <c r="C29" s="33">
        <v>36.998063999999999</v>
      </c>
      <c r="D29" s="33">
        <v>24.589618999999999</v>
      </c>
      <c r="E29" s="33">
        <v>10.486986999999999</v>
      </c>
      <c r="F29" s="33"/>
      <c r="G29" s="33"/>
      <c r="H29" s="33"/>
      <c r="I29" s="33"/>
      <c r="J29" s="33"/>
      <c r="K29" s="156">
        <v>1.9214580000000001</v>
      </c>
      <c r="L29" s="156">
        <v>6.8849499999999999</v>
      </c>
      <c r="M29" s="94"/>
      <c r="N29" s="94"/>
      <c r="O29" s="33">
        <v>1420.1830819458191</v>
      </c>
      <c r="P29" s="156">
        <f t="shared" si="0"/>
        <v>3.0899547078025367</v>
      </c>
      <c r="Q29" s="33"/>
    </row>
    <row r="30" spans="1:17">
      <c r="A30" s="82">
        <v>1919</v>
      </c>
      <c r="B30" s="33">
        <v>60.725919000000005</v>
      </c>
      <c r="C30" s="33">
        <v>50.167247000000003</v>
      </c>
      <c r="D30" s="33">
        <v>32.520900000000005</v>
      </c>
      <c r="E30" s="33">
        <v>15.669191999999999</v>
      </c>
      <c r="F30" s="33"/>
      <c r="G30" s="33"/>
      <c r="H30" s="33"/>
      <c r="I30" s="33"/>
      <c r="J30" s="33"/>
      <c r="K30" s="156">
        <v>1.977155</v>
      </c>
      <c r="L30" s="33">
        <v>10.558672</v>
      </c>
      <c r="M30" s="94"/>
      <c r="N30" s="94"/>
      <c r="O30" s="33">
        <v>1839.342369087766</v>
      </c>
      <c r="P30" s="156">
        <f t="shared" si="0"/>
        <v>3.3015016682357743</v>
      </c>
      <c r="Q30" s="33"/>
    </row>
    <row r="31" spans="1:17">
      <c r="A31" s="82">
        <v>1920</v>
      </c>
      <c r="B31" s="33">
        <v>70.941826999999989</v>
      </c>
      <c r="C31" s="33">
        <v>44.888924999999993</v>
      </c>
      <c r="D31" s="33">
        <v>33.940559999999998</v>
      </c>
      <c r="E31" s="156">
        <v>9.8089580000000005</v>
      </c>
      <c r="F31" s="33"/>
      <c r="G31" s="33"/>
      <c r="H31" s="33"/>
      <c r="I31" s="33"/>
      <c r="J31" s="33"/>
      <c r="K31" s="156">
        <v>1.1394069999999998</v>
      </c>
      <c r="L31" s="33">
        <v>26.052902</v>
      </c>
      <c r="M31" s="94"/>
      <c r="N31" s="94"/>
      <c r="O31" s="33">
        <v>1966.292111501265</v>
      </c>
      <c r="P31" s="156">
        <f t="shared" si="0"/>
        <v>3.6078986730936875</v>
      </c>
      <c r="Q31" s="33"/>
    </row>
    <row r="32" spans="1:17">
      <c r="A32" s="82">
        <v>1921</v>
      </c>
      <c r="B32" s="33">
        <v>81.638696999999979</v>
      </c>
      <c r="C32" s="33">
        <v>52.453247999999995</v>
      </c>
      <c r="D32" s="33">
        <v>34.218894999999996</v>
      </c>
      <c r="E32" s="33">
        <v>13.410363</v>
      </c>
      <c r="F32" s="33"/>
      <c r="G32" s="33"/>
      <c r="H32" s="33"/>
      <c r="I32" s="33"/>
      <c r="J32" s="33"/>
      <c r="K32" s="156">
        <v>4.8239900000000002</v>
      </c>
      <c r="L32" s="33">
        <v>29.185449000000002</v>
      </c>
      <c r="M32" s="94"/>
      <c r="N32" s="94"/>
      <c r="O32" s="33">
        <v>1583.9129275803307</v>
      </c>
      <c r="P32" s="156">
        <f t="shared" si="0"/>
        <v>5.1542414723968175</v>
      </c>
      <c r="Q32" s="33"/>
    </row>
    <row r="33" spans="1:17">
      <c r="A33" s="82">
        <v>1922</v>
      </c>
      <c r="B33" s="33">
        <v>92.521727999999996</v>
      </c>
      <c r="C33" s="33">
        <v>59.292213000000004</v>
      </c>
      <c r="D33" s="33">
        <v>38.097054999999997</v>
      </c>
      <c r="E33" s="33">
        <v>14.030277</v>
      </c>
      <c r="F33" s="33"/>
      <c r="G33" s="33"/>
      <c r="H33" s="33"/>
      <c r="I33" s="33"/>
      <c r="J33" s="33"/>
      <c r="K33" s="156">
        <v>7.1648810000000003</v>
      </c>
      <c r="L33" s="33">
        <v>33.229514999999999</v>
      </c>
      <c r="M33" s="94"/>
      <c r="N33" s="94"/>
      <c r="O33" s="33">
        <v>1728.7026449654079</v>
      </c>
      <c r="P33" s="156">
        <f t="shared" si="0"/>
        <v>5.3520903823139223</v>
      </c>
      <c r="Q33" s="33"/>
    </row>
    <row r="34" spans="1:17">
      <c r="A34" s="82">
        <v>1923</v>
      </c>
      <c r="B34" s="33">
        <v>84.341954000000001</v>
      </c>
      <c r="C34" s="33">
        <v>49.850603999999997</v>
      </c>
      <c r="D34" s="33">
        <v>36.523057999999999</v>
      </c>
      <c r="E34" s="156">
        <v>7.2518010000000004</v>
      </c>
      <c r="F34" s="33"/>
      <c r="G34" s="33"/>
      <c r="H34" s="33"/>
      <c r="I34" s="33"/>
      <c r="J34" s="33"/>
      <c r="K34" s="156">
        <v>6.0757449999999995</v>
      </c>
      <c r="L34" s="33">
        <v>34.491349999999997</v>
      </c>
      <c r="M34" s="94"/>
      <c r="N34" s="94"/>
      <c r="O34" s="33">
        <v>1710.3471310224891</v>
      </c>
      <c r="P34" s="156">
        <f t="shared" si="0"/>
        <v>4.9312769595244816</v>
      </c>
      <c r="Q34" s="33"/>
    </row>
    <row r="35" spans="1:17">
      <c r="A35" s="82">
        <v>1924</v>
      </c>
      <c r="B35" s="33">
        <v>89.89427400000001</v>
      </c>
      <c r="C35" s="33">
        <v>54.613132000000014</v>
      </c>
      <c r="D35" s="33">
        <v>39.119274000000004</v>
      </c>
      <c r="E35" s="156">
        <v>8.333126</v>
      </c>
      <c r="F35" s="33"/>
      <c r="G35" s="33"/>
      <c r="H35" s="33"/>
      <c r="I35" s="33"/>
      <c r="J35" s="33"/>
      <c r="K35" s="156">
        <v>7.1607320000000003</v>
      </c>
      <c r="L35" s="33">
        <v>35.281142000000003</v>
      </c>
      <c r="M35" s="94"/>
      <c r="N35" s="94"/>
      <c r="O35" s="33">
        <v>1814.1855579705896</v>
      </c>
      <c r="P35" s="156">
        <f t="shared" si="0"/>
        <v>4.9550760452838594</v>
      </c>
      <c r="Q35" s="33"/>
    </row>
    <row r="36" spans="1:17">
      <c r="A36" s="82">
        <v>1925</v>
      </c>
      <c r="B36" s="33">
        <v>93.368560000000002</v>
      </c>
      <c r="C36" s="33">
        <v>58.818015000000003</v>
      </c>
      <c r="D36" s="33">
        <v>39.190051999999994</v>
      </c>
      <c r="E36" s="33">
        <v>10.161256</v>
      </c>
      <c r="F36" s="33"/>
      <c r="G36" s="33"/>
      <c r="H36" s="33"/>
      <c r="I36" s="33"/>
      <c r="J36" s="33"/>
      <c r="K36" s="156">
        <v>9.4667069999999995</v>
      </c>
      <c r="L36" s="33">
        <v>34.550545</v>
      </c>
      <c r="M36" s="94"/>
      <c r="N36" s="94"/>
      <c r="O36" s="33">
        <v>1892.0256989437703</v>
      </c>
      <c r="P36" s="156">
        <f t="shared" si="0"/>
        <v>4.9348462894623104</v>
      </c>
      <c r="Q36" s="33"/>
    </row>
    <row r="37" spans="1:17">
      <c r="A37" s="82">
        <v>1926</v>
      </c>
      <c r="B37" s="33">
        <v>102.32028100000001</v>
      </c>
      <c r="C37" s="33">
        <v>66.475012000000007</v>
      </c>
      <c r="D37" s="33">
        <v>41.482908999999999</v>
      </c>
      <c r="E37" s="33">
        <v>12.262525999999999</v>
      </c>
      <c r="F37" s="33"/>
      <c r="G37" s="33"/>
      <c r="H37" s="33"/>
      <c r="I37" s="33"/>
      <c r="J37" s="33"/>
      <c r="K37" s="33">
        <v>12.729576999999999</v>
      </c>
      <c r="L37" s="33">
        <v>35.845269000000002</v>
      </c>
      <c r="M37" s="94"/>
      <c r="N37" s="94"/>
      <c r="O37" s="33">
        <v>1834.2815681763627</v>
      </c>
      <c r="P37" s="156">
        <f t="shared" si="0"/>
        <v>5.5782210744082503</v>
      </c>
      <c r="Q37" s="33"/>
    </row>
    <row r="38" spans="1:17">
      <c r="A38" s="82">
        <v>1927</v>
      </c>
      <c r="B38" s="33">
        <v>106.64411800000002</v>
      </c>
      <c r="C38" s="33">
        <v>68.816032000000007</v>
      </c>
      <c r="D38" s="33">
        <v>44.450862000000001</v>
      </c>
      <c r="E38" s="33">
        <v>10.014258</v>
      </c>
      <c r="F38" s="33"/>
      <c r="G38" s="33"/>
      <c r="H38" s="33"/>
      <c r="I38" s="33"/>
      <c r="J38" s="33"/>
      <c r="K38" s="33">
        <v>14.350912000000001</v>
      </c>
      <c r="L38" s="33">
        <v>37.828086000000006</v>
      </c>
      <c r="M38" s="94"/>
      <c r="N38" s="94"/>
      <c r="O38" s="33">
        <v>1860.4191198184399</v>
      </c>
      <c r="P38" s="156">
        <f t="shared" si="0"/>
        <v>5.7322630617990811</v>
      </c>
      <c r="Q38" s="33"/>
    </row>
    <row r="39" spans="1:17">
      <c r="A39" s="82">
        <v>1928</v>
      </c>
      <c r="B39" s="33">
        <v>107.81876799999999</v>
      </c>
      <c r="C39" s="33">
        <v>69.189054999999996</v>
      </c>
      <c r="D39" s="33">
        <v>45.561336000000004</v>
      </c>
      <c r="E39" s="33">
        <v>10.474577</v>
      </c>
      <c r="F39" s="33"/>
      <c r="G39" s="33"/>
      <c r="H39" s="33"/>
      <c r="I39" s="33"/>
      <c r="J39" s="33"/>
      <c r="K39" s="33">
        <v>13.153141999999999</v>
      </c>
      <c r="L39" s="33">
        <v>38.629713000000002</v>
      </c>
      <c r="M39" s="94"/>
      <c r="N39" s="94"/>
      <c r="O39" s="33">
        <v>1767.041337326159</v>
      </c>
      <c r="P39" s="156">
        <f t="shared" si="0"/>
        <v>6.1016551069002469</v>
      </c>
      <c r="Q39" s="33"/>
    </row>
    <row r="40" spans="1:17">
      <c r="A40" s="82">
        <v>1929</v>
      </c>
      <c r="B40" s="33">
        <v>113.00767800000001</v>
      </c>
      <c r="C40" s="33">
        <v>73.07087700000001</v>
      </c>
      <c r="D40" s="33">
        <v>46.554147999999998</v>
      </c>
      <c r="E40" s="33">
        <v>10.806065</v>
      </c>
      <c r="F40" s="33"/>
      <c r="G40" s="33"/>
      <c r="H40" s="33"/>
      <c r="I40" s="33"/>
      <c r="J40" s="33"/>
      <c r="K40" s="33">
        <v>15.710664000000001</v>
      </c>
      <c r="L40" s="33">
        <v>39.936801000000003</v>
      </c>
      <c r="M40" s="94"/>
      <c r="N40" s="94"/>
      <c r="O40" s="33">
        <v>1710.7871818964124</v>
      </c>
      <c r="P40" s="156">
        <f t="shared" si="0"/>
        <v>6.605595318684272</v>
      </c>
      <c r="Q40" s="33"/>
    </row>
    <row r="41" spans="1:17">
      <c r="A41" s="82">
        <v>1930</v>
      </c>
      <c r="B41" s="33">
        <v>111.87612299999999</v>
      </c>
      <c r="C41" s="33">
        <v>71.291989000000001</v>
      </c>
      <c r="D41" s="33">
        <v>45.147233999999997</v>
      </c>
      <c r="E41" s="156">
        <v>8.5646520000000006</v>
      </c>
      <c r="F41" s="33"/>
      <c r="G41" s="33"/>
      <c r="H41" s="33"/>
      <c r="I41" s="33"/>
      <c r="J41" s="33"/>
      <c r="K41" s="33">
        <v>17.580102999999998</v>
      </c>
      <c r="L41" s="33">
        <v>40.584133999999999</v>
      </c>
      <c r="M41" s="94"/>
      <c r="N41" s="94"/>
      <c r="O41" s="33">
        <v>1418.2627899886575</v>
      </c>
      <c r="P41" s="156">
        <f t="shared" si="0"/>
        <v>7.8882505971192201</v>
      </c>
      <c r="Q41" s="33"/>
    </row>
    <row r="42" spans="1:17">
      <c r="A42" s="82">
        <v>1931</v>
      </c>
      <c r="B42" s="33">
        <v>115.73388699999998</v>
      </c>
      <c r="C42" s="33">
        <v>74.968958000000001</v>
      </c>
      <c r="D42" s="33">
        <v>43.511656000000002</v>
      </c>
      <c r="E42" s="156">
        <v>7.586614</v>
      </c>
      <c r="F42" s="33"/>
      <c r="G42" s="33"/>
      <c r="H42" s="33"/>
      <c r="I42" s="33"/>
      <c r="J42" s="33"/>
      <c r="K42" s="33">
        <v>23.870687999999998</v>
      </c>
      <c r="L42" s="33">
        <v>40.764928999999995</v>
      </c>
      <c r="M42" s="94"/>
      <c r="N42" s="94"/>
      <c r="O42" s="33">
        <v>1366.0773497271862</v>
      </c>
      <c r="P42" s="156">
        <f t="shared" si="0"/>
        <v>8.471986379330037</v>
      </c>
      <c r="Q42" s="33"/>
    </row>
    <row r="43" spans="1:17">
      <c r="A43" s="82">
        <v>1932</v>
      </c>
      <c r="B43" s="33">
        <v>111.99223400000001</v>
      </c>
      <c r="C43" s="33">
        <v>70.819552000000016</v>
      </c>
      <c r="D43" s="33">
        <v>44.80258700000001</v>
      </c>
      <c r="E43" s="156">
        <v>8.1240249999999996</v>
      </c>
      <c r="F43" s="33"/>
      <c r="G43" s="33"/>
      <c r="H43" s="33"/>
      <c r="I43" s="33"/>
      <c r="J43" s="33"/>
      <c r="K43" s="33">
        <v>17.892939999999999</v>
      </c>
      <c r="L43" s="33">
        <v>41.172682000000002</v>
      </c>
      <c r="M43" s="94"/>
      <c r="N43" s="94"/>
      <c r="O43" s="33">
        <v>1512.4511086507971</v>
      </c>
      <c r="P43" s="156">
        <f t="shared" si="0"/>
        <v>7.4046845785252664</v>
      </c>
      <c r="Q43" s="33"/>
    </row>
    <row r="44" spans="1:17">
      <c r="A44" s="82">
        <v>1933</v>
      </c>
      <c r="B44" s="33">
        <v>127.590538</v>
      </c>
      <c r="C44" s="33">
        <v>84.178382999999997</v>
      </c>
      <c r="D44" s="33">
        <v>52.863771</v>
      </c>
      <c r="E44" s="33">
        <v>11.316681000000001</v>
      </c>
      <c r="F44" s="33"/>
      <c r="G44" s="33"/>
      <c r="H44" s="33"/>
      <c r="I44" s="33"/>
      <c r="J44" s="33"/>
      <c r="K44" s="33">
        <v>19.997931000000001</v>
      </c>
      <c r="L44" s="33">
        <v>43.412154999999998</v>
      </c>
      <c r="M44" s="94"/>
      <c r="N44" s="94"/>
      <c r="O44" s="33">
        <v>1647.851951192979</v>
      </c>
      <c r="P44" s="156">
        <f t="shared" si="0"/>
        <v>7.7428398775526857</v>
      </c>
      <c r="Q44" s="33"/>
    </row>
    <row r="45" spans="1:17">
      <c r="A45" s="82">
        <v>1934</v>
      </c>
      <c r="B45" s="33">
        <v>136.54663600000001</v>
      </c>
      <c r="C45" s="33">
        <v>91.690507000000011</v>
      </c>
      <c r="D45" s="33">
        <v>59.965971000000003</v>
      </c>
      <c r="E45" s="33">
        <v>12.873763</v>
      </c>
      <c r="F45" s="33"/>
      <c r="G45" s="33"/>
      <c r="H45" s="33"/>
      <c r="I45" s="33"/>
      <c r="J45" s="33"/>
      <c r="K45" s="33">
        <v>18.850773</v>
      </c>
      <c r="L45" s="33">
        <v>44.856129000000003</v>
      </c>
      <c r="M45" s="94"/>
      <c r="N45" s="94"/>
      <c r="O45" s="33">
        <v>1843.5069354580328</v>
      </c>
      <c r="P45" s="156">
        <f t="shared" si="0"/>
        <v>7.4068957037079981</v>
      </c>
      <c r="Q45" s="33"/>
    </row>
    <row r="46" spans="1:17">
      <c r="A46" s="82">
        <v>1935</v>
      </c>
      <c r="B46" s="33">
        <v>150.04512700000001</v>
      </c>
      <c r="C46" s="33">
        <v>104.404402</v>
      </c>
      <c r="D46" s="33">
        <v>69.951515999999998</v>
      </c>
      <c r="E46" s="33">
        <v>13.430778</v>
      </c>
      <c r="F46" s="33"/>
      <c r="G46" s="33"/>
      <c r="H46" s="33"/>
      <c r="I46" s="33"/>
      <c r="J46" s="33"/>
      <c r="K46" s="33">
        <v>21.022107999999999</v>
      </c>
      <c r="L46" s="33">
        <v>45.640724999999996</v>
      </c>
      <c r="M46" s="94"/>
      <c r="N46" s="94"/>
      <c r="O46" s="33">
        <v>2229.5806515407849</v>
      </c>
      <c r="P46" s="156">
        <f t="shared" si="0"/>
        <v>6.7297465510525081</v>
      </c>
      <c r="Q46" s="33"/>
    </row>
    <row r="47" spans="1:17">
      <c r="A47" s="82">
        <v>1936</v>
      </c>
      <c r="B47" s="33">
        <v>171.79751799999997</v>
      </c>
      <c r="C47" s="33">
        <v>121.17875099999999</v>
      </c>
      <c r="D47" s="33">
        <v>79.308987999999999</v>
      </c>
      <c r="E47" s="33">
        <v>17.001836000000001</v>
      </c>
      <c r="F47" s="33"/>
      <c r="G47" s="33"/>
      <c r="H47" s="33"/>
      <c r="I47" s="33"/>
      <c r="J47" s="33"/>
      <c r="K47" s="33">
        <v>24.867926999999998</v>
      </c>
      <c r="L47" s="33">
        <v>50.618766999999998</v>
      </c>
      <c r="M47" s="94"/>
      <c r="N47" s="94"/>
      <c r="O47" s="33">
        <v>2361.6632581648882</v>
      </c>
      <c r="P47" s="156">
        <f t="shared" si="0"/>
        <v>7.2744290451253359</v>
      </c>
      <c r="Q47" s="33"/>
    </row>
    <row r="48" spans="1:17">
      <c r="A48" s="82">
        <v>1937</v>
      </c>
      <c r="B48" s="33">
        <v>193.17714999999998</v>
      </c>
      <c r="C48" s="33">
        <v>136.88446200000001</v>
      </c>
      <c r="D48" s="33">
        <v>93.06449400000001</v>
      </c>
      <c r="E48" s="33">
        <v>13.133956</v>
      </c>
      <c r="F48" s="33"/>
      <c r="G48" s="33"/>
      <c r="H48" s="33"/>
      <c r="I48" s="33"/>
      <c r="J48" s="33"/>
      <c r="K48" s="33">
        <v>30.686011999999998</v>
      </c>
      <c r="L48" s="33">
        <v>56.292688000000005</v>
      </c>
      <c r="M48" s="94"/>
      <c r="N48" s="94"/>
      <c r="O48" s="33">
        <v>3015.7949270313966</v>
      </c>
      <c r="P48" s="156">
        <f t="shared" si="0"/>
        <v>6.4055134607628741</v>
      </c>
      <c r="Q48" s="33"/>
    </row>
    <row r="49" spans="1:23">
      <c r="A49" s="82">
        <v>1938</v>
      </c>
      <c r="B49" s="33">
        <v>237.29713300000003</v>
      </c>
      <c r="C49" s="33">
        <v>174.83575800000003</v>
      </c>
      <c r="D49" s="33">
        <v>119.779471</v>
      </c>
      <c r="E49" s="33">
        <v>17.101177</v>
      </c>
      <c r="F49" s="33"/>
      <c r="G49" s="33"/>
      <c r="H49" s="33"/>
      <c r="I49" s="33"/>
      <c r="J49" s="33"/>
      <c r="K49" s="33">
        <v>37.955109999999998</v>
      </c>
      <c r="L49" s="33">
        <v>62.461374999999997</v>
      </c>
      <c r="M49" s="94"/>
      <c r="N49" s="94"/>
      <c r="O49" s="33">
        <v>3270.764058755009</v>
      </c>
      <c r="P49" s="156">
        <f t="shared" si="0"/>
        <v>7.2550978528951235</v>
      </c>
      <c r="Q49" s="33"/>
    </row>
    <row r="50" spans="1:23">
      <c r="A50" s="82">
        <v>1939</v>
      </c>
      <c r="B50" s="33">
        <v>297.82015800000005</v>
      </c>
      <c r="C50" s="33">
        <v>229.49165000000002</v>
      </c>
      <c r="D50" s="33">
        <v>161.00252600000002</v>
      </c>
      <c r="E50" s="33">
        <v>18.004208999999999</v>
      </c>
      <c r="F50" s="33"/>
      <c r="G50" s="33"/>
      <c r="H50" s="33"/>
      <c r="I50" s="33"/>
      <c r="J50" s="33"/>
      <c r="K50" s="33">
        <v>50.484915000000001</v>
      </c>
      <c r="L50" s="33">
        <v>68.328507999999999</v>
      </c>
      <c r="M50" s="94"/>
      <c r="N50" s="94"/>
      <c r="O50" s="33">
        <v>3716.208678516015</v>
      </c>
      <c r="P50" s="156">
        <f t="shared" si="0"/>
        <v>8.0140859613655469</v>
      </c>
      <c r="Q50" s="33"/>
    </row>
    <row r="51" spans="1:23">
      <c r="A51" s="82">
        <v>1940</v>
      </c>
      <c r="B51" s="33">
        <v>368.24354599999998</v>
      </c>
      <c r="C51" s="33">
        <v>289.95014399999997</v>
      </c>
      <c r="D51" s="33">
        <v>218.72421299999999</v>
      </c>
      <c r="E51" s="33">
        <v>15.727421</v>
      </c>
      <c r="F51" s="33"/>
      <c r="G51" s="33"/>
      <c r="H51" s="33"/>
      <c r="I51" s="33"/>
      <c r="J51" s="33"/>
      <c r="K51" s="33">
        <v>55.498510000000003</v>
      </c>
      <c r="L51" s="33">
        <v>78.293402</v>
      </c>
      <c r="M51" s="94"/>
      <c r="N51" s="94"/>
      <c r="O51" s="33">
        <v>4587.8089978290955</v>
      </c>
      <c r="P51" s="156">
        <f t="shared" si="0"/>
        <v>8.0265666285202606</v>
      </c>
      <c r="Q51" s="33"/>
    </row>
    <row r="52" spans="1:23">
      <c r="A52" s="82">
        <v>1941</v>
      </c>
      <c r="B52" s="33">
        <v>443.44455699999997</v>
      </c>
      <c r="C52" s="33">
        <v>348.19581199999999</v>
      </c>
      <c r="D52" s="33">
        <v>266.19655</v>
      </c>
      <c r="E52" s="156">
        <v>8.0362190000000009</v>
      </c>
      <c r="F52" s="33"/>
      <c r="G52" s="33"/>
      <c r="H52" s="33"/>
      <c r="I52" s="33"/>
      <c r="J52" s="33"/>
      <c r="K52" s="33">
        <v>73.963042999999999</v>
      </c>
      <c r="L52" s="33">
        <v>95.248745</v>
      </c>
      <c r="M52" s="94"/>
      <c r="N52" s="94"/>
      <c r="O52" s="33"/>
      <c r="P52" s="33"/>
      <c r="Q52" s="33"/>
    </row>
    <row r="53" spans="1:23">
      <c r="A53" s="82">
        <v>1942</v>
      </c>
      <c r="B53" s="33">
        <v>584.41490299999998</v>
      </c>
      <c r="C53" s="33">
        <v>471.56489699999997</v>
      </c>
      <c r="D53" s="33">
        <v>370.52607699999999</v>
      </c>
      <c r="E53" s="156">
        <v>2.5287069999999998</v>
      </c>
      <c r="F53" s="33"/>
      <c r="G53" s="33"/>
      <c r="H53" s="33"/>
      <c r="I53" s="33"/>
      <c r="J53" s="33"/>
      <c r="K53" s="33">
        <v>98.510113000000004</v>
      </c>
      <c r="L53" s="33">
        <v>112.85000599999999</v>
      </c>
      <c r="M53" s="94"/>
      <c r="N53" s="94"/>
      <c r="O53" s="33"/>
      <c r="P53" s="33"/>
      <c r="Q53" s="33"/>
    </row>
    <row r="54" spans="1:23">
      <c r="A54" s="82">
        <v>1943</v>
      </c>
      <c r="B54" s="33">
        <v>686.72377200000005</v>
      </c>
      <c r="C54" s="33">
        <v>550.77196100000003</v>
      </c>
      <c r="D54" s="33">
        <v>543.95171300000004</v>
      </c>
      <c r="E54" s="156">
        <v>6.8202479999999994</v>
      </c>
      <c r="F54" s="33"/>
      <c r="G54" s="33"/>
      <c r="H54" s="33"/>
      <c r="I54" s="33"/>
      <c r="J54" s="33"/>
      <c r="K54" s="33"/>
      <c r="L54" s="33">
        <v>135.95181099999999</v>
      </c>
      <c r="M54" s="94"/>
      <c r="N54" s="94"/>
      <c r="O54" s="33"/>
      <c r="P54" s="33"/>
      <c r="Q54" s="33"/>
    </row>
    <row r="55" spans="1:23" s="88" customFormat="1" ht="16.5" customHeight="1">
      <c r="B55" s="376" t="s">
        <v>338</v>
      </c>
      <c r="C55" s="376"/>
      <c r="D55" s="376"/>
      <c r="E55" s="376"/>
      <c r="F55" s="376"/>
      <c r="G55" s="376"/>
      <c r="H55" s="376"/>
      <c r="I55" s="376"/>
      <c r="J55" s="376"/>
      <c r="K55" s="376"/>
      <c r="L55" s="376"/>
      <c r="M55" s="376"/>
      <c r="N55" s="376"/>
      <c r="O55" s="376"/>
      <c r="P55" s="379" t="s">
        <v>299</v>
      </c>
      <c r="Q55" s="379"/>
      <c r="R55" s="228" t="s">
        <v>691</v>
      </c>
      <c r="U55" s="228"/>
    </row>
    <row r="56" spans="1:23" ht="13.5">
      <c r="A56" s="82">
        <v>1948</v>
      </c>
      <c r="B56" s="213"/>
      <c r="C56" s="212">
        <v>5.6269999999999994E-2</v>
      </c>
      <c r="D56" s="212">
        <v>5.5899999999999998E-2</v>
      </c>
      <c r="E56" s="229">
        <v>3.6999999999999999E-4</v>
      </c>
      <c r="F56" s="213"/>
      <c r="G56" s="213"/>
      <c r="H56" s="213"/>
      <c r="I56" s="213"/>
      <c r="J56" s="213"/>
      <c r="K56" s="213"/>
      <c r="L56" s="213"/>
      <c r="M56" s="94"/>
      <c r="N56" s="94"/>
      <c r="O56" s="213"/>
      <c r="P56" s="33"/>
      <c r="Q56" s="33"/>
      <c r="R56" s="105" t="s">
        <v>692</v>
      </c>
      <c r="T56" s="82" t="s">
        <v>693</v>
      </c>
      <c r="V56" s="82" t="s">
        <v>694</v>
      </c>
    </row>
    <row r="57" spans="1:23">
      <c r="A57" s="82">
        <v>1949</v>
      </c>
      <c r="B57" s="156">
        <v>3.2899999999999999E-2</v>
      </c>
      <c r="C57" s="156">
        <v>2.9499999999999998E-2</v>
      </c>
      <c r="D57" s="156">
        <v>1.307E-2</v>
      </c>
      <c r="E57" s="214">
        <v>1.4299999999999998E-3</v>
      </c>
      <c r="F57" s="33"/>
      <c r="G57" s="33"/>
      <c r="H57" s="33"/>
      <c r="I57" s="33"/>
      <c r="J57" s="33"/>
      <c r="K57" s="156">
        <v>1.4999999999999999E-2</v>
      </c>
      <c r="L57" s="214">
        <v>3.3999999999999998E-3</v>
      </c>
      <c r="M57" s="94"/>
      <c r="N57" s="94"/>
      <c r="O57" s="33"/>
      <c r="P57" s="33"/>
      <c r="Q57" s="33"/>
      <c r="R57" s="105">
        <v>5.9</v>
      </c>
      <c r="S57" s="230">
        <f>(R57/1000)/C57*100</f>
        <v>20.000000000000004</v>
      </c>
      <c r="T57" s="82">
        <v>3.6</v>
      </c>
      <c r="U57" s="105">
        <f>(T57/1000)/C57*100</f>
        <v>12.203389830508476</v>
      </c>
      <c r="V57" s="82">
        <v>0.4</v>
      </c>
      <c r="W57" s="230">
        <f>(V57/1000)/C57*100</f>
        <v>1.3559322033898307</v>
      </c>
    </row>
    <row r="58" spans="1:23">
      <c r="A58" s="82">
        <v>1950</v>
      </c>
      <c r="B58" s="156">
        <v>5.8909999999999997E-2</v>
      </c>
      <c r="C58" s="156">
        <v>5.8909999999999997E-2</v>
      </c>
      <c r="D58" s="156">
        <v>0.04</v>
      </c>
      <c r="E58" s="214">
        <v>3.4100000000000003E-3</v>
      </c>
      <c r="F58" s="33"/>
      <c r="G58" s="33"/>
      <c r="H58" s="33"/>
      <c r="I58" s="33"/>
      <c r="J58" s="33"/>
      <c r="K58" s="156">
        <v>1.55E-2</v>
      </c>
      <c r="L58" s="156"/>
      <c r="M58" s="94"/>
      <c r="N58" s="94"/>
      <c r="O58" s="33"/>
      <c r="P58" s="33"/>
      <c r="Q58" s="33"/>
      <c r="R58" s="105">
        <v>29.3</v>
      </c>
      <c r="S58" s="230">
        <f t="shared" ref="S58:S121" si="1">(R58/1000)/C58*100</f>
        <v>49.736886776438638</v>
      </c>
      <c r="T58" s="82">
        <v>4.9000000000000004</v>
      </c>
      <c r="U58" s="105">
        <f t="shared" ref="U58:U121" si="2">(T58/1000)/C58*100</f>
        <v>8.3177728738754055</v>
      </c>
      <c r="V58" s="82">
        <v>3.7</v>
      </c>
      <c r="W58" s="230">
        <f t="shared" ref="W58:W121" si="3">(V58/1000)/C58*100</f>
        <v>6.2807672721099994</v>
      </c>
    </row>
    <row r="59" spans="1:23">
      <c r="A59" s="82">
        <v>1951</v>
      </c>
      <c r="B59" s="156">
        <v>0.50497000000000003</v>
      </c>
      <c r="C59" s="156">
        <v>0.48307000000000005</v>
      </c>
      <c r="D59" s="156">
        <v>0.35010000000000002</v>
      </c>
      <c r="E59" s="156">
        <v>4.5170000000000002E-2</v>
      </c>
      <c r="F59" s="33"/>
      <c r="G59" s="33"/>
      <c r="H59" s="33"/>
      <c r="I59" s="33"/>
      <c r="J59" s="33"/>
      <c r="K59" s="156">
        <v>8.7800000000000003E-2</v>
      </c>
      <c r="L59" s="156">
        <v>2.1899999999999999E-2</v>
      </c>
      <c r="M59" s="94"/>
      <c r="N59" s="94"/>
      <c r="O59" s="33"/>
      <c r="P59" s="33"/>
      <c r="Q59" s="33"/>
      <c r="R59" s="105">
        <v>224</v>
      </c>
      <c r="S59" s="230">
        <f t="shared" si="1"/>
        <v>46.370091291117227</v>
      </c>
      <c r="T59" s="82">
        <v>56.2</v>
      </c>
      <c r="U59" s="105">
        <f t="shared" si="2"/>
        <v>11.633924690003518</v>
      </c>
      <c r="V59" s="82">
        <v>19.600000000000001</v>
      </c>
      <c r="W59" s="230">
        <f t="shared" si="3"/>
        <v>4.0573829879727574</v>
      </c>
    </row>
    <row r="60" spans="1:23">
      <c r="A60" s="82">
        <v>1952</v>
      </c>
      <c r="B60" s="156">
        <v>1.3317289999999999</v>
      </c>
      <c r="C60" s="156">
        <v>1.2704000000000002</v>
      </c>
      <c r="D60" s="156">
        <v>0.83089999999999997</v>
      </c>
      <c r="E60" s="156">
        <v>0.14699999999999999</v>
      </c>
      <c r="F60" s="33"/>
      <c r="G60" s="33"/>
      <c r="H60" s="33"/>
      <c r="I60" s="33"/>
      <c r="J60" s="33"/>
      <c r="K60" s="156">
        <v>0.29249999999999998</v>
      </c>
      <c r="L60" s="156">
        <v>6.1329000000000002E-2</v>
      </c>
      <c r="M60" s="94"/>
      <c r="N60" s="94"/>
      <c r="O60" s="33"/>
      <c r="P60" s="33"/>
      <c r="Q60" s="33"/>
      <c r="R60" s="105">
        <v>571.1</v>
      </c>
      <c r="S60" s="230">
        <f t="shared" si="1"/>
        <v>44.954345088161205</v>
      </c>
      <c r="T60" s="82">
        <v>113.1</v>
      </c>
      <c r="U60" s="105">
        <f t="shared" si="2"/>
        <v>8.9027078085642302</v>
      </c>
      <c r="V60" s="82">
        <v>34.299999999999997</v>
      </c>
      <c r="W60" s="230">
        <f t="shared" si="3"/>
        <v>2.6999370277078083</v>
      </c>
    </row>
    <row r="61" spans="1:23">
      <c r="A61" s="82">
        <v>1953</v>
      </c>
      <c r="B61" s="156">
        <v>2.655624312</v>
      </c>
      <c r="C61" s="156">
        <v>2.4962533119999999</v>
      </c>
      <c r="D61" s="156">
        <v>1.7451330310000002</v>
      </c>
      <c r="E61" s="156">
        <v>0.35112028099999998</v>
      </c>
      <c r="F61" s="33"/>
      <c r="G61" s="33"/>
      <c r="H61" s="33"/>
      <c r="I61" s="33"/>
      <c r="J61" s="33"/>
      <c r="K61" s="156">
        <v>0.4</v>
      </c>
      <c r="L61" s="156">
        <v>0.15937100000000001</v>
      </c>
      <c r="M61" s="94"/>
      <c r="N61" s="94"/>
      <c r="O61" s="33">
        <v>47.74</v>
      </c>
      <c r="P61" s="156">
        <f>B61/(O61)*100</f>
        <v>5.5626818433179723</v>
      </c>
      <c r="Q61" s="33"/>
      <c r="R61" s="105">
        <v>1155.2</v>
      </c>
      <c r="S61" s="230">
        <f t="shared" si="1"/>
        <v>46.27735472384623</v>
      </c>
      <c r="T61" s="82">
        <v>292.3</v>
      </c>
      <c r="U61" s="105">
        <f t="shared" si="2"/>
        <v>11.709548810405344</v>
      </c>
      <c r="V61" s="82">
        <v>83.8</v>
      </c>
      <c r="W61" s="230">
        <f t="shared" si="3"/>
        <v>3.3570310992540811</v>
      </c>
    </row>
    <row r="62" spans="1:23">
      <c r="A62" s="82">
        <v>1954</v>
      </c>
      <c r="B62" s="156">
        <v>6.3773323090000007</v>
      </c>
      <c r="C62" s="156">
        <v>5.7843323090000007</v>
      </c>
      <c r="D62" s="156">
        <v>4.200103221</v>
      </c>
      <c r="E62" s="156">
        <v>0.99881588799999999</v>
      </c>
      <c r="F62" s="33"/>
      <c r="G62" s="33"/>
      <c r="H62" s="33"/>
      <c r="I62" s="33"/>
      <c r="J62" s="33"/>
      <c r="K62" s="156">
        <v>0.58541319999999997</v>
      </c>
      <c r="L62" s="156">
        <v>0.59299999999999997</v>
      </c>
      <c r="M62" s="94"/>
      <c r="N62" s="94"/>
      <c r="O62" s="33">
        <v>66.28</v>
      </c>
      <c r="P62" s="156">
        <f t="shared" ref="P62:P121" si="4">B62/(O62)*100</f>
        <v>9.6218049321062171</v>
      </c>
      <c r="Q62" s="33"/>
      <c r="R62" s="105">
        <v>2308.3000000000002</v>
      </c>
      <c r="S62" s="230">
        <f t="shared" si="1"/>
        <v>39.906075181891829</v>
      </c>
      <c r="T62" s="82">
        <v>755.1</v>
      </c>
      <c r="U62" s="105">
        <f t="shared" si="2"/>
        <v>13.05422924656523</v>
      </c>
      <c r="V62" s="82">
        <v>214.4</v>
      </c>
      <c r="W62" s="230">
        <f t="shared" si="3"/>
        <v>3.7065643629500538</v>
      </c>
    </row>
    <row r="63" spans="1:23">
      <c r="A63" s="82">
        <v>1955</v>
      </c>
      <c r="B63" s="33">
        <v>13.440228907</v>
      </c>
      <c r="C63" s="33">
        <v>12.054228907000001</v>
      </c>
      <c r="D63" s="156">
        <v>8.8080075369999999</v>
      </c>
      <c r="E63" s="156">
        <v>2.2462213700000002</v>
      </c>
      <c r="F63" s="33"/>
      <c r="G63" s="33"/>
      <c r="H63" s="33"/>
      <c r="I63" s="33"/>
      <c r="J63" s="33"/>
      <c r="K63" s="156">
        <v>1</v>
      </c>
      <c r="L63" s="156">
        <v>1.3859999999999999</v>
      </c>
      <c r="M63" s="94"/>
      <c r="N63" s="94"/>
      <c r="O63" s="33">
        <v>114.21</v>
      </c>
      <c r="P63" s="33">
        <f t="shared" si="4"/>
        <v>11.767996591366781</v>
      </c>
      <c r="Q63" s="33"/>
      <c r="R63" s="105">
        <v>4750.6000000000004</v>
      </c>
      <c r="S63" s="230">
        <f t="shared" si="1"/>
        <v>39.410235500350282</v>
      </c>
      <c r="T63" s="82">
        <v>1609.3</v>
      </c>
      <c r="U63" s="105">
        <f t="shared" si="2"/>
        <v>13.350501408393404</v>
      </c>
      <c r="V63" s="82">
        <v>565.79999999999995</v>
      </c>
      <c r="W63" s="230">
        <f t="shared" si="3"/>
        <v>4.6937884153787284</v>
      </c>
    </row>
    <row r="64" spans="1:23">
      <c r="A64" s="82">
        <v>1957</v>
      </c>
      <c r="B64" s="33">
        <v>14.536119456999998</v>
      </c>
      <c r="C64" s="33">
        <v>13.356119456999998</v>
      </c>
      <c r="D64" s="156">
        <v>9.3552513739999998</v>
      </c>
      <c r="E64" s="156">
        <v>2.3808680829999997</v>
      </c>
      <c r="F64" s="33"/>
      <c r="G64" s="33"/>
      <c r="H64" s="33"/>
      <c r="I64" s="33"/>
      <c r="J64" s="33"/>
      <c r="K64" s="156">
        <v>1.62</v>
      </c>
      <c r="L64" s="156">
        <v>1.18</v>
      </c>
      <c r="M64" s="94"/>
      <c r="N64" s="94"/>
      <c r="O64" s="33">
        <v>198.42</v>
      </c>
      <c r="P64" s="156">
        <f t="shared" si="4"/>
        <v>7.3259346119342803</v>
      </c>
      <c r="Q64" s="33"/>
      <c r="R64" s="105">
        <v>5577</v>
      </c>
      <c r="S64" s="230">
        <f t="shared" si="1"/>
        <v>41.756140456478704</v>
      </c>
      <c r="T64" s="82">
        <v>1399.4</v>
      </c>
      <c r="U64" s="105">
        <f t="shared" si="2"/>
        <v>10.477594218181157</v>
      </c>
      <c r="V64" s="82">
        <v>524.4</v>
      </c>
      <c r="W64" s="230">
        <f t="shared" si="3"/>
        <v>3.9262901300658832</v>
      </c>
    </row>
    <row r="65" spans="1:23">
      <c r="A65" s="82">
        <v>1958</v>
      </c>
      <c r="B65" s="33">
        <v>18.241826380999999</v>
      </c>
      <c r="C65" s="33">
        <v>16.785826381</v>
      </c>
      <c r="D65" s="33">
        <v>11.695989084000001</v>
      </c>
      <c r="E65" s="156">
        <v>2.969141134</v>
      </c>
      <c r="F65" s="33"/>
      <c r="G65" s="33"/>
      <c r="H65" s="33"/>
      <c r="I65" s="33"/>
      <c r="J65" s="33"/>
      <c r="K65" s="156">
        <v>2.1206961629999999</v>
      </c>
      <c r="L65" s="156">
        <v>1.456</v>
      </c>
      <c r="M65" s="94"/>
      <c r="N65" s="94"/>
      <c r="O65" s="33">
        <v>207.58</v>
      </c>
      <c r="P65" s="156">
        <f t="shared" si="4"/>
        <v>8.787853541285287</v>
      </c>
      <c r="Q65" s="33"/>
      <c r="R65" s="105">
        <v>7163.4999999999982</v>
      </c>
      <c r="S65" s="230">
        <f t="shared" si="1"/>
        <v>42.67588522247803</v>
      </c>
      <c r="T65" s="82">
        <v>1809.9</v>
      </c>
      <c r="U65" s="105">
        <f t="shared" si="2"/>
        <v>10.78231097426719</v>
      </c>
      <c r="V65" s="82">
        <v>514</v>
      </c>
      <c r="W65" s="230">
        <f t="shared" si="3"/>
        <v>3.0621072107703937</v>
      </c>
    </row>
    <row r="66" spans="1:23">
      <c r="A66" s="82">
        <v>1959</v>
      </c>
      <c r="B66" s="33">
        <v>26.352629680000003</v>
      </c>
      <c r="C66" s="33">
        <v>24.355629680000003</v>
      </c>
      <c r="D66" s="33">
        <v>18.526145423000003</v>
      </c>
      <c r="E66" s="156">
        <v>3.5594842570000003</v>
      </c>
      <c r="F66" s="33"/>
      <c r="G66" s="33"/>
      <c r="H66" s="33"/>
      <c r="I66" s="33"/>
      <c r="J66" s="33"/>
      <c r="K66" s="156">
        <v>2.27</v>
      </c>
      <c r="L66" s="156">
        <v>1.9970000000000001</v>
      </c>
      <c r="M66" s="94"/>
      <c r="N66" s="94"/>
      <c r="O66" s="33">
        <v>220.75</v>
      </c>
      <c r="P66" s="33">
        <f t="shared" si="4"/>
        <v>11.937771089467725</v>
      </c>
      <c r="Q66" s="33"/>
      <c r="R66" s="105">
        <v>12642.9</v>
      </c>
      <c r="S66" s="230">
        <f t="shared" si="1"/>
        <v>51.909559170140895</v>
      </c>
      <c r="T66" s="82">
        <v>2198.6</v>
      </c>
      <c r="U66" s="105">
        <f t="shared" si="2"/>
        <v>9.027071066881156</v>
      </c>
      <c r="V66" s="82">
        <v>719.7</v>
      </c>
      <c r="W66" s="230">
        <f t="shared" si="3"/>
        <v>2.9549636345103107</v>
      </c>
    </row>
    <row r="67" spans="1:23">
      <c r="A67" s="82">
        <v>1960</v>
      </c>
      <c r="B67" s="33">
        <v>29.120317244000002</v>
      </c>
      <c r="C67" s="33">
        <v>27.271317244000002</v>
      </c>
      <c r="D67" s="33">
        <v>19.821135739000002</v>
      </c>
      <c r="E67" s="156">
        <v>5.1501815049999999</v>
      </c>
      <c r="F67" s="33"/>
      <c r="G67" s="33"/>
      <c r="H67" s="33"/>
      <c r="I67" s="33"/>
      <c r="J67" s="33"/>
      <c r="K67" s="156">
        <v>2.2999999999999998</v>
      </c>
      <c r="L67" s="156">
        <v>1.849</v>
      </c>
      <c r="M67" s="94"/>
      <c r="N67" s="94"/>
      <c r="O67" s="33">
        <v>249.84</v>
      </c>
      <c r="P67" s="33">
        <f t="shared" si="4"/>
        <v>11.655586472942685</v>
      </c>
      <c r="Q67" s="33"/>
      <c r="R67" s="105">
        <v>12796.5</v>
      </c>
      <c r="S67" s="230">
        <f t="shared" si="1"/>
        <v>46.922925964697853</v>
      </c>
      <c r="T67" s="82">
        <v>2139.1999999999998</v>
      </c>
      <c r="U67" s="105">
        <f t="shared" si="2"/>
        <v>7.8441388835761057</v>
      </c>
      <c r="V67" s="82">
        <v>919</v>
      </c>
      <c r="W67" s="230">
        <f t="shared" si="3"/>
        <v>3.3698408909902966</v>
      </c>
    </row>
    <row r="68" spans="1:23">
      <c r="A68" s="82">
        <v>1961</v>
      </c>
      <c r="B68" s="33">
        <v>28.168024855999999</v>
      </c>
      <c r="C68" s="33">
        <v>25.852316856000002</v>
      </c>
      <c r="D68" s="33">
        <v>17.900937353</v>
      </c>
      <c r="E68" s="156">
        <v>5.3058795029999999</v>
      </c>
      <c r="F68" s="33"/>
      <c r="G68" s="33"/>
      <c r="H68" s="33"/>
      <c r="I68" s="33"/>
      <c r="J68" s="33"/>
      <c r="K68" s="156">
        <v>2.6455000000000002</v>
      </c>
      <c r="L68" s="156">
        <v>2.3157079999999999</v>
      </c>
      <c r="M68" s="94"/>
      <c r="N68" s="94"/>
      <c r="O68" s="33">
        <v>301.64999999999998</v>
      </c>
      <c r="P68" s="156">
        <f t="shared" si="4"/>
        <v>9.3379827137410913</v>
      </c>
      <c r="Q68" s="33"/>
      <c r="R68" s="105">
        <v>9783.2999999999993</v>
      </c>
      <c r="S68" s="230">
        <f t="shared" si="1"/>
        <v>37.843029909055971</v>
      </c>
      <c r="T68" s="82">
        <v>2455.6</v>
      </c>
      <c r="U68" s="105">
        <f t="shared" si="2"/>
        <v>9.4985684017333476</v>
      </c>
      <c r="V68" s="82">
        <v>1707.2</v>
      </c>
      <c r="W68" s="230">
        <f t="shared" si="3"/>
        <v>6.6036634531027731</v>
      </c>
    </row>
    <row r="69" spans="1:23">
      <c r="A69" s="82">
        <v>1962</v>
      </c>
      <c r="B69" s="33">
        <v>37.688338805999997</v>
      </c>
      <c r="C69" s="33">
        <v>32.476864805999995</v>
      </c>
      <c r="D69" s="33">
        <v>21.395078259999998</v>
      </c>
      <c r="E69" s="156">
        <v>6.847275776</v>
      </c>
      <c r="F69" s="33"/>
      <c r="G69" s="33"/>
      <c r="H69" s="33"/>
      <c r="I69" s="33"/>
      <c r="J69" s="33"/>
      <c r="K69" s="156">
        <v>4.23451077</v>
      </c>
      <c r="L69" s="156">
        <v>5.2114739999999999</v>
      </c>
      <c r="M69" s="94"/>
      <c r="N69" s="94"/>
      <c r="O69" s="33">
        <v>365.81</v>
      </c>
      <c r="P69" s="33">
        <f t="shared" si="4"/>
        <v>10.302708730215137</v>
      </c>
      <c r="Q69" s="33"/>
      <c r="R69" s="105">
        <v>9530</v>
      </c>
      <c r="S69" s="230">
        <f t="shared" si="1"/>
        <v>29.343965487208489</v>
      </c>
      <c r="T69" s="82">
        <v>4572.3</v>
      </c>
      <c r="U69" s="105">
        <f t="shared" si="2"/>
        <v>14.078637292462057</v>
      </c>
      <c r="V69" s="82">
        <v>2023.3</v>
      </c>
      <c r="W69" s="230">
        <f t="shared" si="3"/>
        <v>6.2299732812454298</v>
      </c>
    </row>
    <row r="70" spans="1:23">
      <c r="A70" s="82">
        <v>1963</v>
      </c>
      <c r="B70" s="33">
        <v>43.259426268000006</v>
      </c>
      <c r="C70" s="33">
        <v>35.910683868</v>
      </c>
      <c r="D70" s="33">
        <v>24.371424373</v>
      </c>
      <c r="E70" s="156">
        <v>6.7078244949999997</v>
      </c>
      <c r="F70" s="33"/>
      <c r="G70" s="33"/>
      <c r="H70" s="33"/>
      <c r="I70" s="33"/>
      <c r="J70" s="33"/>
      <c r="K70" s="156">
        <v>4.8314350000000008</v>
      </c>
      <c r="L70" s="156">
        <v>7.3487423999999999</v>
      </c>
      <c r="M70" s="94"/>
      <c r="N70" s="94"/>
      <c r="O70" s="33">
        <v>518.47</v>
      </c>
      <c r="P70" s="156">
        <f t="shared" si="4"/>
        <v>8.3436700808147055</v>
      </c>
      <c r="Q70" s="33"/>
      <c r="R70" s="105">
        <v>12321.4</v>
      </c>
      <c r="S70" s="230">
        <f t="shared" si="1"/>
        <v>34.311237416950433</v>
      </c>
      <c r="T70" s="82">
        <v>5938.1</v>
      </c>
      <c r="U70" s="105">
        <f t="shared" si="2"/>
        <v>16.535747472332154</v>
      </c>
      <c r="V70" s="82">
        <v>2996.4</v>
      </c>
      <c r="W70" s="230">
        <f t="shared" si="3"/>
        <v>8.3440349145511288</v>
      </c>
    </row>
    <row r="71" spans="1:23">
      <c r="A71" s="82">
        <v>1964</v>
      </c>
      <c r="B71" s="33">
        <v>50.680215295999993</v>
      </c>
      <c r="C71" s="33">
        <v>41.950927795999995</v>
      </c>
      <c r="D71" s="33">
        <v>28.911097784000003</v>
      </c>
      <c r="E71" s="156">
        <v>8.5093833849999996</v>
      </c>
      <c r="F71" s="33"/>
      <c r="G71" s="33"/>
      <c r="H71" s="33"/>
      <c r="I71" s="33"/>
      <c r="J71" s="33"/>
      <c r="K71" s="156">
        <v>4.5304466269999999</v>
      </c>
      <c r="L71" s="156">
        <v>8.7292874999999999</v>
      </c>
      <c r="M71" s="94"/>
      <c r="N71" s="94"/>
      <c r="O71" s="33">
        <v>739.59</v>
      </c>
      <c r="P71" s="156">
        <f t="shared" si="4"/>
        <v>6.8524743839154123</v>
      </c>
      <c r="Q71" s="33"/>
      <c r="R71" s="105">
        <v>16999.8</v>
      </c>
      <c r="S71" s="230">
        <f t="shared" si="1"/>
        <v>40.523060854975718</v>
      </c>
      <c r="T71" s="82">
        <v>8614.5</v>
      </c>
      <c r="U71" s="105">
        <f t="shared" si="2"/>
        <v>20.534706745678672</v>
      </c>
      <c r="V71" s="82">
        <v>4110.3999999999996</v>
      </c>
      <c r="W71" s="230">
        <f t="shared" si="3"/>
        <v>9.7981146447777121</v>
      </c>
    </row>
    <row r="72" spans="1:23">
      <c r="A72" s="82">
        <v>1965</v>
      </c>
      <c r="B72" s="33">
        <v>69.583708345999995</v>
      </c>
      <c r="C72" s="33">
        <v>58.231237345999993</v>
      </c>
      <c r="D72" s="33">
        <v>41.786844115000001</v>
      </c>
      <c r="E72" s="33">
        <v>12.846737031</v>
      </c>
      <c r="F72" s="33"/>
      <c r="G72" s="33"/>
      <c r="H72" s="33"/>
      <c r="I72" s="33"/>
      <c r="J72" s="33"/>
      <c r="K72" s="156">
        <v>3.5976561999999999</v>
      </c>
      <c r="L72" s="33">
        <v>11.352471</v>
      </c>
      <c r="M72" s="94"/>
      <c r="N72" s="94"/>
      <c r="O72" s="33">
        <v>831.25</v>
      </c>
      <c r="P72" s="156">
        <f t="shared" si="4"/>
        <v>8.3709724326015031</v>
      </c>
      <c r="Q72" s="33"/>
      <c r="R72" s="105">
        <v>23280.3</v>
      </c>
      <c r="S72" s="230">
        <f t="shared" si="1"/>
        <v>39.979057737812546</v>
      </c>
      <c r="T72" s="82">
        <v>11667.9</v>
      </c>
      <c r="U72" s="105">
        <f t="shared" si="2"/>
        <v>20.037183703776282</v>
      </c>
      <c r="V72" s="82">
        <v>5695.3</v>
      </c>
      <c r="W72" s="230">
        <f t="shared" si="3"/>
        <v>9.7804894066727588</v>
      </c>
    </row>
    <row r="73" spans="1:23">
      <c r="A73" s="82">
        <v>1966</v>
      </c>
      <c r="B73" s="33">
        <v>111.29925600699998</v>
      </c>
      <c r="C73" s="33">
        <v>95.14624500699999</v>
      </c>
      <c r="D73" s="33">
        <v>69.643165158999992</v>
      </c>
      <c r="E73" s="33">
        <v>18.003079848000002</v>
      </c>
      <c r="F73" s="33"/>
      <c r="G73" s="33"/>
      <c r="H73" s="33"/>
      <c r="I73" s="33"/>
      <c r="J73" s="33"/>
      <c r="K73" s="156">
        <v>7.5</v>
      </c>
      <c r="L73" s="33">
        <v>16.153010999999999</v>
      </c>
      <c r="M73" s="94"/>
      <c r="N73" s="94"/>
      <c r="O73" s="33">
        <v>1065.8699999999999</v>
      </c>
      <c r="P73" s="33">
        <f t="shared" si="4"/>
        <v>10.442104197228556</v>
      </c>
      <c r="Q73" s="33"/>
      <c r="R73" s="105">
        <v>41083.199999999997</v>
      </c>
      <c r="S73" s="230">
        <f t="shared" si="1"/>
        <v>43.179003014756361</v>
      </c>
      <c r="T73" s="82">
        <v>20305</v>
      </c>
      <c r="U73" s="105">
        <f t="shared" si="2"/>
        <v>21.340831683379776</v>
      </c>
      <c r="V73" s="82">
        <v>10881.8</v>
      </c>
      <c r="W73" s="230">
        <f t="shared" si="3"/>
        <v>11.436920079399263</v>
      </c>
    </row>
    <row r="74" spans="1:23">
      <c r="A74" s="82">
        <v>1967</v>
      </c>
      <c r="B74" s="33">
        <v>153.34043912599998</v>
      </c>
      <c r="C74" s="33">
        <v>139.24122712599998</v>
      </c>
      <c r="D74" s="33">
        <v>103.82863686899999</v>
      </c>
      <c r="E74" s="33">
        <v>25.412590257000002</v>
      </c>
      <c r="F74" s="33"/>
      <c r="G74" s="33"/>
      <c r="H74" s="33"/>
      <c r="I74" s="33"/>
      <c r="J74" s="33"/>
      <c r="K74" s="33">
        <v>10</v>
      </c>
      <c r="L74" s="33">
        <v>14.099212</v>
      </c>
      <c r="M74" s="94"/>
      <c r="N74" s="94"/>
      <c r="O74" s="33">
        <v>1313.26</v>
      </c>
      <c r="P74" s="33">
        <f t="shared" si="4"/>
        <v>11.676319931011376</v>
      </c>
      <c r="Q74" s="33"/>
      <c r="R74" s="105">
        <v>62649.100000000006</v>
      </c>
      <c r="S74" s="230">
        <f t="shared" si="1"/>
        <v>44.993211632147258</v>
      </c>
      <c r="T74" s="82">
        <v>30950</v>
      </c>
      <c r="U74" s="105">
        <f t="shared" si="2"/>
        <v>22.227612208554589</v>
      </c>
      <c r="V74" s="82">
        <v>15948.5</v>
      </c>
      <c r="W74" s="230">
        <f t="shared" si="3"/>
        <v>11.453863434834666</v>
      </c>
    </row>
    <row r="75" spans="1:23">
      <c r="A75" s="82">
        <v>1968</v>
      </c>
      <c r="B75" s="33">
        <v>230.04443977699998</v>
      </c>
      <c r="C75" s="33">
        <v>210.687677777</v>
      </c>
      <c r="D75" s="33">
        <v>156.40673268899999</v>
      </c>
      <c r="E75" s="33">
        <v>37.880945087999997</v>
      </c>
      <c r="F75" s="33"/>
      <c r="G75" s="33"/>
      <c r="H75" s="33"/>
      <c r="I75" s="33"/>
      <c r="J75" s="33"/>
      <c r="K75" s="33">
        <v>16.399999999999999</v>
      </c>
      <c r="L75" s="33">
        <v>19.356762</v>
      </c>
      <c r="M75" s="94"/>
      <c r="N75" s="94"/>
      <c r="O75" s="33">
        <v>1692.34</v>
      </c>
      <c r="P75" s="33">
        <f t="shared" si="4"/>
        <v>13.593275569743668</v>
      </c>
      <c r="Q75" s="33"/>
      <c r="R75" s="105">
        <v>95202</v>
      </c>
      <c r="S75" s="230">
        <f t="shared" si="1"/>
        <v>45.186316069592586</v>
      </c>
      <c r="T75" s="82">
        <v>47600</v>
      </c>
      <c r="U75" s="105">
        <f t="shared" si="2"/>
        <v>22.592683398590442</v>
      </c>
      <c r="V75" s="82">
        <v>24582</v>
      </c>
      <c r="W75" s="230">
        <f t="shared" si="3"/>
        <v>11.667507212272064</v>
      </c>
    </row>
    <row r="76" spans="1:23">
      <c r="A76" s="82">
        <v>1969</v>
      </c>
      <c r="B76" s="33">
        <v>313.65669020600001</v>
      </c>
      <c r="C76" s="33">
        <v>287.07272420599998</v>
      </c>
      <c r="D76" s="33">
        <v>218.09875346499999</v>
      </c>
      <c r="E76" s="33">
        <v>44.723970740999995</v>
      </c>
      <c r="F76" s="33"/>
      <c r="G76" s="33"/>
      <c r="H76" s="33"/>
      <c r="I76" s="33"/>
      <c r="J76" s="33"/>
      <c r="K76" s="33">
        <v>24.25</v>
      </c>
      <c r="L76" s="33">
        <v>26.583966</v>
      </c>
      <c r="M76" s="94"/>
      <c r="N76" s="94"/>
      <c r="O76" s="33">
        <v>2211.86</v>
      </c>
      <c r="P76" s="33">
        <f t="shared" si="4"/>
        <v>14.18067554935665</v>
      </c>
      <c r="Q76" s="33"/>
      <c r="R76" s="105">
        <v>133454</v>
      </c>
      <c r="S76" s="230">
        <f t="shared" si="1"/>
        <v>46.487871799424248</v>
      </c>
      <c r="T76" s="82">
        <v>69609</v>
      </c>
      <c r="U76" s="105">
        <f t="shared" si="2"/>
        <v>24.247862694907024</v>
      </c>
      <c r="V76" s="82">
        <v>33122</v>
      </c>
      <c r="W76" s="230">
        <f t="shared" si="3"/>
        <v>11.537842925206663</v>
      </c>
    </row>
    <row r="77" spans="1:23">
      <c r="A77" s="82">
        <v>1970</v>
      </c>
      <c r="B77" s="33">
        <v>398.05533214600001</v>
      </c>
      <c r="C77" s="33">
        <v>364.82299214599999</v>
      </c>
      <c r="D77" s="33">
        <v>283.798730514</v>
      </c>
      <c r="E77" s="33">
        <v>50.924161632000001</v>
      </c>
      <c r="F77" s="33"/>
      <c r="G77" s="33"/>
      <c r="H77" s="33"/>
      <c r="I77" s="33"/>
      <c r="J77" s="33"/>
      <c r="K77" s="33">
        <v>30.100099999999998</v>
      </c>
      <c r="L77" s="33">
        <v>33.232339999999994</v>
      </c>
      <c r="M77" s="94">
        <v>413.6</v>
      </c>
      <c r="N77" s="33">
        <v>8.1</v>
      </c>
      <c r="O77" s="33">
        <v>2794.8</v>
      </c>
      <c r="P77" s="33">
        <f t="shared" si="4"/>
        <v>14.242712614355229</v>
      </c>
      <c r="Q77" s="27">
        <f>M77/O77*100</f>
        <v>14.798912265636183</v>
      </c>
      <c r="R77" s="105">
        <v>169627</v>
      </c>
      <c r="S77" s="230">
        <f t="shared" si="1"/>
        <v>46.495698914753788</v>
      </c>
      <c r="T77" s="105">
        <v>84452</v>
      </c>
      <c r="U77" s="105">
        <f t="shared" si="2"/>
        <v>23.148760307903732</v>
      </c>
      <c r="V77" s="82">
        <v>42351</v>
      </c>
      <c r="W77" s="230">
        <f t="shared" si="3"/>
        <v>11.608643345332627</v>
      </c>
    </row>
    <row r="78" spans="1:23">
      <c r="A78" s="82">
        <v>1971</v>
      </c>
      <c r="B78" s="33">
        <v>492.86720253999999</v>
      </c>
      <c r="C78" s="33">
        <v>453.05571753999999</v>
      </c>
      <c r="D78" s="33">
        <v>355.49593765999992</v>
      </c>
      <c r="E78" s="33">
        <v>52.187458570000004</v>
      </c>
      <c r="F78" s="33"/>
      <c r="G78" s="33"/>
      <c r="H78" s="33"/>
      <c r="I78" s="33"/>
      <c r="J78" s="33"/>
      <c r="K78" s="33">
        <v>45.372321309999997</v>
      </c>
      <c r="L78" s="33">
        <v>39.811484999999998</v>
      </c>
      <c r="M78" s="94">
        <v>508.9</v>
      </c>
      <c r="N78" s="33">
        <v>9.6999999999999993</v>
      </c>
      <c r="O78" s="27">
        <v>3433.3</v>
      </c>
      <c r="P78" s="33">
        <f t="shared" si="4"/>
        <v>14.355494787522208</v>
      </c>
      <c r="Q78" s="27">
        <f t="shared" ref="Q78:Q122" si="5">M78/O78*100</f>
        <v>14.822474004601984</v>
      </c>
      <c r="R78" s="105">
        <v>216391</v>
      </c>
      <c r="S78" s="230">
        <f t="shared" si="1"/>
        <v>47.762558030380667</v>
      </c>
      <c r="T78" s="105">
        <v>107615</v>
      </c>
      <c r="U78" s="105">
        <f t="shared" si="2"/>
        <v>23.753149079395239</v>
      </c>
      <c r="V78" s="82">
        <v>56699</v>
      </c>
      <c r="W78" s="230">
        <f t="shared" si="3"/>
        <v>12.514796261233382</v>
      </c>
    </row>
    <row r="79" spans="1:23">
      <c r="A79" s="82">
        <v>1972</v>
      </c>
      <c r="B79" s="33">
        <v>522.95342607700002</v>
      </c>
      <c r="C79" s="33">
        <v>476.34564807699996</v>
      </c>
      <c r="D79" s="33">
        <v>374.34</v>
      </c>
      <c r="E79" s="33">
        <v>59.105648076999998</v>
      </c>
      <c r="F79" s="33"/>
      <c r="G79" s="33"/>
      <c r="H79" s="33"/>
      <c r="I79" s="33"/>
      <c r="J79" s="33"/>
      <c r="K79" s="33">
        <v>42.9</v>
      </c>
      <c r="L79" s="33">
        <v>46.607777999999996</v>
      </c>
      <c r="M79" s="94">
        <v>542.4</v>
      </c>
      <c r="N79" s="231">
        <v>12.1</v>
      </c>
      <c r="O79" s="27">
        <v>4259.8</v>
      </c>
      <c r="P79" s="33">
        <f t="shared" si="4"/>
        <v>12.276478381074227</v>
      </c>
      <c r="Q79" s="27">
        <f t="shared" si="5"/>
        <v>12.732992159256302</v>
      </c>
      <c r="R79" s="105">
        <v>224099</v>
      </c>
      <c r="S79" s="230">
        <f t="shared" si="1"/>
        <v>47.045459721251618</v>
      </c>
      <c r="T79" s="105">
        <v>104697</v>
      </c>
      <c r="U79" s="105">
        <f t="shared" si="2"/>
        <v>21.979207834197748</v>
      </c>
      <c r="V79" s="82">
        <v>54824</v>
      </c>
      <c r="W79" s="230">
        <f t="shared" si="3"/>
        <v>11.509289571831639</v>
      </c>
    </row>
    <row r="80" spans="1:23">
      <c r="A80" s="82">
        <v>1973</v>
      </c>
      <c r="B80" s="33">
        <v>652.626192425</v>
      </c>
      <c r="C80" s="33">
        <v>578.4919654250001</v>
      </c>
      <c r="D80" s="33">
        <v>439.12099999999998</v>
      </c>
      <c r="E80" s="33">
        <v>82.370965425000009</v>
      </c>
      <c r="F80" s="33"/>
      <c r="G80" s="33"/>
      <c r="H80" s="33"/>
      <c r="I80" s="33"/>
      <c r="J80" s="33"/>
      <c r="K80" s="33">
        <v>57</v>
      </c>
      <c r="L80" s="33">
        <v>74.134226999999996</v>
      </c>
      <c r="M80" s="94">
        <v>680.5</v>
      </c>
      <c r="N80" s="231">
        <v>15.1</v>
      </c>
      <c r="O80" s="27">
        <v>5513.5</v>
      </c>
      <c r="P80" s="33">
        <f t="shared" si="4"/>
        <v>11.836876619660833</v>
      </c>
      <c r="Q80" s="27">
        <f t="shared" si="5"/>
        <v>12.342432211843658</v>
      </c>
      <c r="R80" s="105">
        <v>258317</v>
      </c>
      <c r="S80" s="230">
        <f t="shared" si="1"/>
        <v>44.653515595540298</v>
      </c>
      <c r="T80" s="105">
        <v>123710</v>
      </c>
      <c r="U80" s="105">
        <f t="shared" si="2"/>
        <v>21.384912391845251</v>
      </c>
      <c r="V80" s="82">
        <v>49779</v>
      </c>
      <c r="W80" s="230">
        <f t="shared" si="3"/>
        <v>8.6049596148546179</v>
      </c>
    </row>
    <row r="81" spans="1:23">
      <c r="A81" s="82">
        <v>1974</v>
      </c>
      <c r="B81" s="33">
        <v>1021.6598605749999</v>
      </c>
      <c r="C81" s="33">
        <v>913.67348857499996</v>
      </c>
      <c r="D81" s="33">
        <v>717.976</v>
      </c>
      <c r="E81" s="33">
        <v>126.69748857499999</v>
      </c>
      <c r="F81" s="33"/>
      <c r="G81" s="33"/>
      <c r="H81" s="33"/>
      <c r="I81" s="33"/>
      <c r="J81" s="33"/>
      <c r="K81" s="33">
        <v>69</v>
      </c>
      <c r="L81" s="33">
        <v>107.986372</v>
      </c>
      <c r="M81" s="94">
        <v>1095.2</v>
      </c>
      <c r="N81" s="231">
        <v>18.8</v>
      </c>
      <c r="O81" s="27">
        <v>7879.9</v>
      </c>
      <c r="P81" s="33">
        <f t="shared" si="4"/>
        <v>12.96539119246437</v>
      </c>
      <c r="Q81" s="27">
        <f t="shared" si="5"/>
        <v>13.898653536212391</v>
      </c>
      <c r="R81" s="105">
        <v>410112</v>
      </c>
      <c r="S81" s="230">
        <f t="shared" si="1"/>
        <v>44.886056685263611</v>
      </c>
      <c r="T81" s="105">
        <v>164660</v>
      </c>
      <c r="U81" s="105">
        <f t="shared" si="2"/>
        <v>18.021755261478585</v>
      </c>
      <c r="V81" s="82">
        <v>110291</v>
      </c>
      <c r="W81" s="230">
        <f t="shared" si="3"/>
        <v>12.071161238574849</v>
      </c>
    </row>
    <row r="82" spans="1:23">
      <c r="A82" s="82">
        <v>1975</v>
      </c>
      <c r="B82" s="33">
        <v>1549.768914387</v>
      </c>
      <c r="C82" s="33">
        <v>1390.9791813869999</v>
      </c>
      <c r="D82" s="33">
        <v>1012.2910000000001</v>
      </c>
      <c r="E82" s="33">
        <v>181.004407133</v>
      </c>
      <c r="F82" s="33">
        <v>62.183774254000006</v>
      </c>
      <c r="G82" s="33"/>
      <c r="H82" s="33"/>
      <c r="I82" s="33"/>
      <c r="J82" s="33"/>
      <c r="K82" s="33">
        <v>135.5</v>
      </c>
      <c r="L82" s="33">
        <v>158.78973300000001</v>
      </c>
      <c r="M82" s="94">
        <v>1592.4999999999998</v>
      </c>
      <c r="N82" s="231">
        <v>30.8</v>
      </c>
      <c r="O82" s="27">
        <v>10505.1</v>
      </c>
      <c r="P82" s="33">
        <f t="shared" si="4"/>
        <v>14.752538427877887</v>
      </c>
      <c r="Q82" s="27">
        <f t="shared" si="5"/>
        <v>15.159303576358147</v>
      </c>
      <c r="R82" s="105">
        <v>380906</v>
      </c>
      <c r="S82" s="230">
        <f t="shared" si="1"/>
        <v>27.384018761530545</v>
      </c>
      <c r="T82" s="105">
        <v>198619</v>
      </c>
      <c r="U82" s="105">
        <f t="shared" si="2"/>
        <v>14.279077836517237</v>
      </c>
      <c r="V82" s="82">
        <v>130480</v>
      </c>
      <c r="W82" s="230">
        <f t="shared" si="3"/>
        <v>9.3804423348660944</v>
      </c>
    </row>
    <row r="83" spans="1:23">
      <c r="A83" s="82">
        <v>1976</v>
      </c>
      <c r="B83" s="33">
        <v>2313.3132038690001</v>
      </c>
      <c r="C83" s="33">
        <v>2092.746951869</v>
      </c>
      <c r="D83" s="33">
        <v>1370.5319999999999</v>
      </c>
      <c r="E83" s="33">
        <v>275.51208566600002</v>
      </c>
      <c r="F83" s="33">
        <v>268.70286620299999</v>
      </c>
      <c r="G83" s="33"/>
      <c r="H83" s="33"/>
      <c r="I83" s="33"/>
      <c r="J83" s="33"/>
      <c r="K83" s="33">
        <v>178</v>
      </c>
      <c r="L83" s="33">
        <v>220.56625200000002</v>
      </c>
      <c r="M83" s="94">
        <v>2374.8999999999996</v>
      </c>
      <c r="N83" s="231">
        <v>46.6</v>
      </c>
      <c r="O83" s="27">
        <v>14413.2</v>
      </c>
      <c r="P83" s="33">
        <f t="shared" si="4"/>
        <v>16.049962561186966</v>
      </c>
      <c r="Q83" s="27">
        <f t="shared" si="5"/>
        <v>16.477256958898785</v>
      </c>
      <c r="R83" s="105">
        <v>548081</v>
      </c>
      <c r="S83" s="230">
        <f t="shared" si="1"/>
        <v>26.189549554021202</v>
      </c>
      <c r="T83" s="105">
        <v>319021</v>
      </c>
      <c r="U83" s="105">
        <f t="shared" si="2"/>
        <v>15.24412685036226</v>
      </c>
      <c r="V83" s="82">
        <v>171172</v>
      </c>
      <c r="W83" s="230">
        <f t="shared" si="3"/>
        <v>8.1792975422627627</v>
      </c>
    </row>
    <row r="84" spans="1:23">
      <c r="A84" s="82">
        <v>1977</v>
      </c>
      <c r="B84" s="33">
        <v>2958.9962867999998</v>
      </c>
      <c r="C84" s="33">
        <v>2622.6827957999999</v>
      </c>
      <c r="D84" s="33">
        <v>1675.18</v>
      </c>
      <c r="E84" s="33">
        <v>385.87071664799998</v>
      </c>
      <c r="F84" s="33">
        <v>341.63170851500001</v>
      </c>
      <c r="G84" s="33"/>
      <c r="H84" s="33"/>
      <c r="I84" s="33"/>
      <c r="J84" s="33"/>
      <c r="K84" s="33">
        <v>220.000370637</v>
      </c>
      <c r="L84" s="33">
        <v>336.313491</v>
      </c>
      <c r="M84" s="94">
        <v>3086.6</v>
      </c>
      <c r="N84" s="231">
        <v>79.599999999999994</v>
      </c>
      <c r="O84" s="27">
        <v>18520.3</v>
      </c>
      <c r="P84" s="33">
        <f t="shared" si="4"/>
        <v>15.977042957187518</v>
      </c>
      <c r="Q84" s="27">
        <f t="shared" si="5"/>
        <v>16.666036727266835</v>
      </c>
      <c r="R84" s="105">
        <v>606710</v>
      </c>
      <c r="S84" s="230">
        <f t="shared" si="1"/>
        <v>23.13318259347237</v>
      </c>
      <c r="T84" s="105">
        <v>352715</v>
      </c>
      <c r="U84" s="105">
        <f t="shared" si="2"/>
        <v>13.448633611538636</v>
      </c>
      <c r="V84" s="82">
        <v>234955</v>
      </c>
      <c r="W84" s="230">
        <f t="shared" si="3"/>
        <v>8.9585747989143094</v>
      </c>
    </row>
    <row r="85" spans="1:23">
      <c r="A85" s="82">
        <v>1978</v>
      </c>
      <c r="B85" s="33">
        <v>4097.9958815150003</v>
      </c>
      <c r="C85" s="33">
        <v>3652.2623375150001</v>
      </c>
      <c r="D85" s="33">
        <v>2252.5459999999998</v>
      </c>
      <c r="E85" s="33">
        <v>646.42498355400005</v>
      </c>
      <c r="F85" s="33">
        <v>473.29135396099997</v>
      </c>
      <c r="G85" s="33"/>
      <c r="H85" s="33"/>
      <c r="I85" s="33"/>
      <c r="J85" s="33"/>
      <c r="K85" s="33">
        <v>280</v>
      </c>
      <c r="L85" s="33">
        <v>445.73354399999999</v>
      </c>
      <c r="M85" s="94">
        <v>4259.0000000000009</v>
      </c>
      <c r="N85" s="231">
        <v>125.6</v>
      </c>
      <c r="O85" s="27">
        <v>25023.1</v>
      </c>
      <c r="P85" s="33">
        <f t="shared" si="4"/>
        <v>16.376851315444533</v>
      </c>
      <c r="Q85" s="27">
        <f t="shared" si="5"/>
        <v>17.020273267500833</v>
      </c>
      <c r="R85" s="105">
        <v>842036</v>
      </c>
      <c r="S85" s="230">
        <f t="shared" si="1"/>
        <v>23.055189419194935</v>
      </c>
      <c r="T85" s="105">
        <v>467759</v>
      </c>
      <c r="U85" s="105">
        <f t="shared" si="2"/>
        <v>12.807376819439078</v>
      </c>
      <c r="V85" s="82">
        <v>358715</v>
      </c>
      <c r="W85" s="230">
        <f t="shared" si="3"/>
        <v>9.8217205351154959</v>
      </c>
    </row>
    <row r="86" spans="1:23">
      <c r="A86" s="82">
        <v>1979</v>
      </c>
      <c r="B86" s="33">
        <v>5360.747655999</v>
      </c>
      <c r="C86" s="33">
        <v>4761.7074359990002</v>
      </c>
      <c r="D86" s="33">
        <v>3037.51</v>
      </c>
      <c r="E86" s="33">
        <v>732.29358205900007</v>
      </c>
      <c r="F86" s="33">
        <v>631.90385393999998</v>
      </c>
      <c r="G86" s="33"/>
      <c r="H86" s="33"/>
      <c r="I86" s="33"/>
      <c r="J86" s="33"/>
      <c r="K86" s="33">
        <v>360</v>
      </c>
      <c r="L86" s="33">
        <v>599.04021999999998</v>
      </c>
      <c r="M86" s="94">
        <v>5664.8</v>
      </c>
      <c r="N86" s="231">
        <v>183.2</v>
      </c>
      <c r="O86" s="27">
        <v>32218.9</v>
      </c>
      <c r="P86" s="33">
        <f t="shared" si="4"/>
        <v>16.638518558979356</v>
      </c>
      <c r="Q86" s="27">
        <f t="shared" si="5"/>
        <v>17.582226581292346</v>
      </c>
      <c r="R86" s="105">
        <v>1124965</v>
      </c>
      <c r="S86" s="230">
        <f t="shared" si="1"/>
        <v>23.625243993260657</v>
      </c>
      <c r="T86" s="105">
        <v>614679</v>
      </c>
      <c r="U86" s="105">
        <f t="shared" si="2"/>
        <v>12.908793920285047</v>
      </c>
      <c r="V86" s="82">
        <v>493207</v>
      </c>
      <c r="W86" s="230">
        <f t="shared" si="3"/>
        <v>10.35777621009019</v>
      </c>
    </row>
    <row r="87" spans="1:23">
      <c r="A87" s="82">
        <v>1980</v>
      </c>
      <c r="B87" s="33">
        <v>6575.3901671080002</v>
      </c>
      <c r="C87" s="33">
        <v>5807.6996051080005</v>
      </c>
      <c r="D87" s="33">
        <v>3675.7950000000001</v>
      </c>
      <c r="E87" s="33">
        <v>766.06285548799997</v>
      </c>
      <c r="F87" s="33">
        <v>855.84174961999997</v>
      </c>
      <c r="G87" s="33"/>
      <c r="H87" s="33"/>
      <c r="I87" s="33"/>
      <c r="J87" s="33"/>
      <c r="K87" s="33">
        <v>510</v>
      </c>
      <c r="L87" s="33">
        <v>767.690562</v>
      </c>
      <c r="M87" s="94">
        <v>7181.2</v>
      </c>
      <c r="N87" s="231">
        <v>451.8</v>
      </c>
      <c r="O87" s="27">
        <v>39471.300000000003</v>
      </c>
      <c r="P87" s="33">
        <f t="shared" si="4"/>
        <v>16.658661273147832</v>
      </c>
      <c r="Q87" s="27">
        <f t="shared" si="5"/>
        <v>18.193472219055362</v>
      </c>
      <c r="R87" s="105">
        <v>1178835</v>
      </c>
      <c r="S87" s="230">
        <f t="shared" si="1"/>
        <v>20.297795687696873</v>
      </c>
      <c r="T87" s="105">
        <v>661374</v>
      </c>
      <c r="U87" s="105">
        <f t="shared" si="2"/>
        <v>11.387882379768866</v>
      </c>
      <c r="V87" s="82">
        <v>485206</v>
      </c>
      <c r="W87" s="230">
        <f t="shared" si="3"/>
        <v>8.3545298998118049</v>
      </c>
    </row>
    <row r="88" spans="1:23">
      <c r="A88" s="82">
        <v>1981</v>
      </c>
      <c r="B88" s="33">
        <v>8172.3118577100004</v>
      </c>
      <c r="C88" s="33">
        <v>7257.9382647100001</v>
      </c>
      <c r="D88" s="33">
        <v>4595.781879399</v>
      </c>
      <c r="E88" s="33">
        <v>890.61583499100004</v>
      </c>
      <c r="F88" s="33">
        <v>1091.54055032</v>
      </c>
      <c r="G88" s="33"/>
      <c r="H88" s="33"/>
      <c r="I88" s="33"/>
      <c r="J88" s="33"/>
      <c r="K88" s="33">
        <v>680</v>
      </c>
      <c r="L88" s="33">
        <v>914.37359300000003</v>
      </c>
      <c r="M88" s="94">
        <v>9097.5</v>
      </c>
      <c r="N88" s="231">
        <v>649</v>
      </c>
      <c r="O88" s="27">
        <v>49324</v>
      </c>
      <c r="P88" s="33">
        <f t="shared" si="4"/>
        <v>16.568631614852812</v>
      </c>
      <c r="Q88" s="27">
        <f t="shared" si="5"/>
        <v>18.444367853377667</v>
      </c>
      <c r="R88" s="105">
        <v>1546662</v>
      </c>
      <c r="S88" s="230">
        <f t="shared" si="1"/>
        <v>21.309936011997738</v>
      </c>
      <c r="T88" s="105">
        <v>886150</v>
      </c>
      <c r="U88" s="105">
        <f t="shared" si="2"/>
        <v>12.209390155723613</v>
      </c>
      <c r="V88" s="82">
        <v>594062</v>
      </c>
      <c r="W88" s="230">
        <f t="shared" si="3"/>
        <v>8.1849965972910699</v>
      </c>
    </row>
    <row r="89" spans="1:23">
      <c r="A89" s="82">
        <v>1982</v>
      </c>
      <c r="B89" s="33">
        <v>9515.6405482120008</v>
      </c>
      <c r="C89" s="33">
        <v>8396.4344662120002</v>
      </c>
      <c r="D89" s="33">
        <v>5250.6660000000002</v>
      </c>
      <c r="E89" s="33">
        <v>1012.5637042770001</v>
      </c>
      <c r="F89" s="33">
        <v>1175.3350333130002</v>
      </c>
      <c r="G89" s="33"/>
      <c r="H89" s="33">
        <v>197.869728622</v>
      </c>
      <c r="I89" s="33"/>
      <c r="J89" s="33"/>
      <c r="K89" s="33">
        <v>760</v>
      </c>
      <c r="L89" s="33">
        <v>1119.2060819999999</v>
      </c>
      <c r="M89" s="94">
        <v>10958.1</v>
      </c>
      <c r="N89" s="231">
        <v>1076.7</v>
      </c>
      <c r="O89" s="27">
        <v>56858.6</v>
      </c>
      <c r="P89" s="33">
        <f t="shared" si="4"/>
        <v>16.735622312564853</v>
      </c>
      <c r="Q89" s="27">
        <f t="shared" si="5"/>
        <v>19.272546281477211</v>
      </c>
      <c r="R89" s="105">
        <v>1879903</v>
      </c>
      <c r="S89" s="230">
        <f t="shared" si="1"/>
        <v>22.389301167833764</v>
      </c>
      <c r="T89" s="105">
        <v>1005516</v>
      </c>
      <c r="U89" s="105">
        <f t="shared" si="2"/>
        <v>11.975511796659474</v>
      </c>
      <c r="V89" s="82">
        <v>781303</v>
      </c>
      <c r="W89" s="230">
        <f t="shared" si="3"/>
        <v>9.3051759427651444</v>
      </c>
    </row>
    <row r="90" spans="1:23">
      <c r="A90" s="82">
        <v>1983</v>
      </c>
      <c r="B90" s="33">
        <v>11447.883038815</v>
      </c>
      <c r="C90" s="33">
        <v>10050.718048814999</v>
      </c>
      <c r="D90" s="33">
        <v>6188.424</v>
      </c>
      <c r="E90" s="33">
        <v>1463.2022799420001</v>
      </c>
      <c r="F90" s="33">
        <v>1306.031720125</v>
      </c>
      <c r="G90" s="33"/>
      <c r="H90" s="33">
        <v>263.06004874799999</v>
      </c>
      <c r="I90" s="33"/>
      <c r="J90" s="33"/>
      <c r="K90" s="33">
        <v>830</v>
      </c>
      <c r="L90" s="33">
        <v>1397.16499</v>
      </c>
      <c r="M90" s="94">
        <v>13107.599999999999</v>
      </c>
      <c r="N90" s="231">
        <v>1341.3</v>
      </c>
      <c r="O90" s="27">
        <v>67509.2</v>
      </c>
      <c r="P90" s="33">
        <f t="shared" si="4"/>
        <v>16.957515477616386</v>
      </c>
      <c r="Q90" s="27">
        <f t="shared" si="5"/>
        <v>19.416020335006191</v>
      </c>
      <c r="R90" s="105">
        <v>2092763</v>
      </c>
      <c r="S90" s="230">
        <f t="shared" si="1"/>
        <v>20.822024753213938</v>
      </c>
      <c r="T90" s="105">
        <v>1136116</v>
      </c>
      <c r="U90" s="105">
        <f t="shared" si="2"/>
        <v>11.303829183965124</v>
      </c>
      <c r="V90" s="82">
        <v>863691</v>
      </c>
      <c r="W90" s="230">
        <f t="shared" si="3"/>
        <v>8.5933263255935337</v>
      </c>
    </row>
    <row r="91" spans="1:23">
      <c r="A91" s="82">
        <v>1984</v>
      </c>
      <c r="B91" s="33">
        <v>12408.077684681</v>
      </c>
      <c r="C91" s="33">
        <v>10899.723505681</v>
      </c>
      <c r="D91" s="33">
        <v>6697.3720000000003</v>
      </c>
      <c r="E91" s="33">
        <v>1593.9587880539998</v>
      </c>
      <c r="F91" s="33">
        <v>1477.5654018560001</v>
      </c>
      <c r="G91" s="33"/>
      <c r="H91" s="33">
        <v>284.82731577099997</v>
      </c>
      <c r="I91" s="33"/>
      <c r="J91" s="33"/>
      <c r="K91" s="33">
        <v>846</v>
      </c>
      <c r="L91" s="33">
        <v>1508.3541789999999</v>
      </c>
      <c r="M91" s="94">
        <v>14239.7</v>
      </c>
      <c r="N91" s="231">
        <v>1506.6</v>
      </c>
      <c r="O91" s="27">
        <v>77855.600000000006</v>
      </c>
      <c r="P91" s="33">
        <f t="shared" si="4"/>
        <v>15.937296334086437</v>
      </c>
      <c r="Q91" s="27">
        <f t="shared" si="5"/>
        <v>18.289885377545094</v>
      </c>
      <c r="R91" s="105">
        <v>2234725</v>
      </c>
      <c r="S91" s="230">
        <f t="shared" si="1"/>
        <v>20.502584297989284</v>
      </c>
      <c r="T91" s="105">
        <v>1229093</v>
      </c>
      <c r="U91" s="105">
        <f t="shared" si="2"/>
        <v>11.276368610262356</v>
      </c>
      <c r="V91" s="82">
        <v>923535</v>
      </c>
      <c r="W91" s="230">
        <f t="shared" si="3"/>
        <v>8.473013095411531</v>
      </c>
    </row>
    <row r="92" spans="1:23">
      <c r="A92" s="82">
        <v>1985</v>
      </c>
      <c r="B92" s="33">
        <v>13531.0617544</v>
      </c>
      <c r="C92" s="33">
        <v>11876.426425400001</v>
      </c>
      <c r="D92" s="33">
        <v>7496.924</v>
      </c>
      <c r="E92" s="33">
        <v>1566.1252695770002</v>
      </c>
      <c r="F92" s="33">
        <v>1663.233222176</v>
      </c>
      <c r="G92" s="33"/>
      <c r="H92" s="33">
        <v>321.14393364699998</v>
      </c>
      <c r="I92" s="33"/>
      <c r="J92" s="33"/>
      <c r="K92" s="33">
        <v>829</v>
      </c>
      <c r="L92" s="33">
        <v>1654.635329</v>
      </c>
      <c r="M92" s="94">
        <v>15421.6</v>
      </c>
      <c r="N92" s="231">
        <v>1657.2</v>
      </c>
      <c r="O92" s="27">
        <v>87239.6</v>
      </c>
      <c r="P92" s="33">
        <f t="shared" si="4"/>
        <v>15.510229018014755</v>
      </c>
      <c r="Q92" s="27">
        <f t="shared" si="5"/>
        <v>17.677293339263361</v>
      </c>
      <c r="R92" s="105">
        <v>2671368</v>
      </c>
      <c r="S92" s="230">
        <f t="shared" si="1"/>
        <v>22.493028662955133</v>
      </c>
      <c r="T92" s="105">
        <v>1481558</v>
      </c>
      <c r="U92" s="105">
        <f t="shared" si="2"/>
        <v>12.474779423812251</v>
      </c>
      <c r="V92" s="82">
        <v>1126731</v>
      </c>
      <c r="W92" s="230">
        <f t="shared" si="3"/>
        <v>9.4871214592823225</v>
      </c>
    </row>
    <row r="93" spans="1:23">
      <c r="A93" s="82">
        <v>1986</v>
      </c>
      <c r="B93" s="33">
        <v>15416.07164443</v>
      </c>
      <c r="C93" s="33">
        <v>13606.318332429999</v>
      </c>
      <c r="D93" s="33">
        <v>8463.9840000000004</v>
      </c>
      <c r="E93" s="33">
        <v>1942.559470555</v>
      </c>
      <c r="F93" s="33">
        <v>1843.3680092939999</v>
      </c>
      <c r="G93" s="33"/>
      <c r="H93" s="33">
        <v>372.40685258100001</v>
      </c>
      <c r="I93" s="33"/>
      <c r="J93" s="33"/>
      <c r="K93" s="33">
        <v>984</v>
      </c>
      <c r="L93" s="33">
        <v>1809.7533119999998</v>
      </c>
      <c r="M93" s="94">
        <v>17716</v>
      </c>
      <c r="N93" s="231">
        <v>1936.8</v>
      </c>
      <c r="O93" s="27">
        <v>101840.2</v>
      </c>
      <c r="P93" s="33">
        <f t="shared" si="4"/>
        <v>15.137511163990252</v>
      </c>
      <c r="Q93" s="27">
        <f t="shared" si="5"/>
        <v>17.395880997877068</v>
      </c>
      <c r="R93" s="105">
        <v>3046378</v>
      </c>
      <c r="S93" s="230">
        <f t="shared" si="1"/>
        <v>22.389436477750973</v>
      </c>
      <c r="T93" s="105">
        <v>1784559</v>
      </c>
      <c r="U93" s="105">
        <f t="shared" si="2"/>
        <v>13.115664034896128</v>
      </c>
      <c r="V93" s="82">
        <v>1191401</v>
      </c>
      <c r="W93" s="230">
        <f t="shared" si="3"/>
        <v>8.7562334710364205</v>
      </c>
    </row>
    <row r="94" spans="1:23">
      <c r="A94" s="82">
        <v>1987</v>
      </c>
      <c r="B94" s="33">
        <v>18536.031100466003</v>
      </c>
      <c r="C94" s="33">
        <v>16343.708500466</v>
      </c>
      <c r="D94" s="33">
        <v>10011.971</v>
      </c>
      <c r="E94" s="33">
        <v>2696.4634362800002</v>
      </c>
      <c r="F94" s="33">
        <v>2319.603111546</v>
      </c>
      <c r="G94" s="33"/>
      <c r="H94" s="33">
        <v>411.33777148000001</v>
      </c>
      <c r="I94" s="33"/>
      <c r="J94" s="33"/>
      <c r="K94" s="33">
        <v>904.33318115999998</v>
      </c>
      <c r="L94" s="33">
        <v>2192.3226</v>
      </c>
      <c r="M94" s="94">
        <v>20920.000000000004</v>
      </c>
      <c r="N94" s="231">
        <v>2230.1999999999998</v>
      </c>
      <c r="O94" s="27">
        <v>120204.9</v>
      </c>
      <c r="P94" s="33">
        <f t="shared" si="4"/>
        <v>15.420362315068688</v>
      </c>
      <c r="Q94" s="27">
        <f t="shared" si="5"/>
        <v>17.403616657889991</v>
      </c>
      <c r="R94" s="105">
        <v>3924458</v>
      </c>
      <c r="S94" s="230">
        <f t="shared" si="1"/>
        <v>24.012041085339376</v>
      </c>
      <c r="T94" s="105">
        <v>2158867</v>
      </c>
      <c r="U94" s="105">
        <f t="shared" si="2"/>
        <v>13.209162412181088</v>
      </c>
      <c r="V94" s="82">
        <v>1682444</v>
      </c>
      <c r="W94" s="230">
        <f t="shared" si="3"/>
        <v>10.294138566849924</v>
      </c>
    </row>
    <row r="95" spans="1:23">
      <c r="A95" s="82">
        <v>1988</v>
      </c>
      <c r="B95" s="33">
        <v>22584.160110875</v>
      </c>
      <c r="C95" s="33">
        <v>19484.191110874999</v>
      </c>
      <c r="D95" s="33">
        <v>12540.239</v>
      </c>
      <c r="E95" s="33">
        <v>2573.5617610900003</v>
      </c>
      <c r="F95" s="33">
        <v>2911.0627087449998</v>
      </c>
      <c r="G95" s="33"/>
      <c r="H95" s="33">
        <v>512.28296967999995</v>
      </c>
      <c r="I95" s="33"/>
      <c r="J95" s="33"/>
      <c r="K95" s="33">
        <v>947.04467136000005</v>
      </c>
      <c r="L95" s="33">
        <v>3099.9690000000001</v>
      </c>
      <c r="M95" s="94">
        <v>26262.800000000003</v>
      </c>
      <c r="N95" s="231">
        <v>3301.4</v>
      </c>
      <c r="O95" s="27">
        <v>144073.4</v>
      </c>
      <c r="P95" s="33">
        <f t="shared" si="4"/>
        <v>15.675454393992924</v>
      </c>
      <c r="Q95" s="27">
        <f t="shared" si="5"/>
        <v>18.228763949486861</v>
      </c>
      <c r="R95" s="105">
        <v>5353473</v>
      </c>
      <c r="S95" s="230">
        <f t="shared" si="1"/>
        <v>27.475982808503591</v>
      </c>
      <c r="T95" s="105">
        <v>2964061</v>
      </c>
      <c r="U95" s="105">
        <f t="shared" si="2"/>
        <v>15.212645899093163</v>
      </c>
      <c r="V95" s="82">
        <v>2247429</v>
      </c>
      <c r="W95" s="230">
        <f t="shared" si="3"/>
        <v>11.534628187595683</v>
      </c>
    </row>
    <row r="96" spans="1:23">
      <c r="A96" s="82">
        <v>1989</v>
      </c>
      <c r="B96" s="33">
        <v>26194.943928992998</v>
      </c>
      <c r="C96" s="33">
        <v>21234.099928992997</v>
      </c>
      <c r="D96" s="33">
        <v>15208.394</v>
      </c>
      <c r="E96" s="33">
        <v>2117.5813320349998</v>
      </c>
      <c r="F96" s="33">
        <v>3483.1570109479999</v>
      </c>
      <c r="G96" s="33"/>
      <c r="H96" s="33">
        <v>423.43204437000003</v>
      </c>
      <c r="I96" s="33"/>
      <c r="J96" s="33"/>
      <c r="K96" s="156">
        <v>1.5355416399999999</v>
      </c>
      <c r="L96" s="33">
        <v>4960.8440000000001</v>
      </c>
      <c r="M96" s="94">
        <v>30853</v>
      </c>
      <c r="N96" s="231">
        <v>4152.5</v>
      </c>
      <c r="O96" s="27">
        <v>163518</v>
      </c>
      <c r="P96" s="33">
        <f t="shared" si="4"/>
        <v>16.01960880697721</v>
      </c>
      <c r="Q96" s="27">
        <f t="shared" si="5"/>
        <v>18.86825915189765</v>
      </c>
      <c r="R96" s="105">
        <v>6897428</v>
      </c>
      <c r="S96" s="230">
        <f t="shared" si="1"/>
        <v>32.482789584041967</v>
      </c>
      <c r="T96" s="105">
        <v>3556892</v>
      </c>
      <c r="U96" s="105">
        <f t="shared" si="2"/>
        <v>16.75084892646392</v>
      </c>
      <c r="V96" s="82">
        <v>3107894</v>
      </c>
      <c r="W96" s="230">
        <f t="shared" si="3"/>
        <v>14.63633500074325</v>
      </c>
    </row>
    <row r="97" spans="1:23">
      <c r="A97" s="82">
        <v>1990</v>
      </c>
      <c r="B97" s="33">
        <v>33214.796598377099</v>
      </c>
      <c r="C97" s="33">
        <v>26847.430898377097</v>
      </c>
      <c r="D97" s="33">
        <v>19130.226967579998</v>
      </c>
      <c r="E97" s="33">
        <v>2765.3712711991002</v>
      </c>
      <c r="F97" s="33">
        <v>4430.5698745580003</v>
      </c>
      <c r="G97" s="33"/>
      <c r="H97" s="33">
        <v>521.26278504000004</v>
      </c>
      <c r="I97" s="33"/>
      <c r="J97" s="33"/>
      <c r="K97" s="33"/>
      <c r="L97" s="33">
        <v>6367.3657000000003</v>
      </c>
      <c r="M97" s="94">
        <v>38771.699999999997</v>
      </c>
      <c r="N97" s="231">
        <v>5321.5</v>
      </c>
      <c r="O97" s="27">
        <v>197712.3</v>
      </c>
      <c r="P97" s="33">
        <f t="shared" si="4"/>
        <v>16.799560067015104</v>
      </c>
      <c r="Q97" s="27">
        <f t="shared" si="5"/>
        <v>19.610160824592096</v>
      </c>
      <c r="R97" s="105">
        <v>8340457</v>
      </c>
      <c r="S97" s="230">
        <f t="shared" si="1"/>
        <v>31.066127077746476</v>
      </c>
      <c r="T97" s="105">
        <v>4723114</v>
      </c>
      <c r="U97" s="105">
        <f t="shared" si="2"/>
        <v>17.592424459077414</v>
      </c>
      <c r="V97" s="82">
        <v>3226128</v>
      </c>
      <c r="W97" s="230">
        <f t="shared" si="3"/>
        <v>12.016524084600649</v>
      </c>
    </row>
    <row r="98" spans="1:23">
      <c r="A98" s="82">
        <v>1991</v>
      </c>
      <c r="B98" s="33">
        <v>38349.727742367999</v>
      </c>
      <c r="C98" s="33">
        <v>30314.584642368001</v>
      </c>
      <c r="D98" s="33">
        <v>24089.183000000001</v>
      </c>
      <c r="E98" s="33">
        <v>3435.5021617289999</v>
      </c>
      <c r="F98" s="33">
        <v>1263.045701129</v>
      </c>
      <c r="G98" s="33"/>
      <c r="H98" s="33">
        <v>1526.8537795100001</v>
      </c>
      <c r="I98" s="33"/>
      <c r="J98" s="33"/>
      <c r="K98" s="33"/>
      <c r="L98" s="33">
        <v>8035.1430999999993</v>
      </c>
      <c r="M98" s="94">
        <v>45985.599999999999</v>
      </c>
      <c r="N98" s="231">
        <v>6578.3</v>
      </c>
      <c r="O98" s="27">
        <v>238877.2</v>
      </c>
      <c r="P98" s="33">
        <f t="shared" si="4"/>
        <v>16.05415993756122</v>
      </c>
      <c r="Q98" s="27">
        <f t="shared" si="5"/>
        <v>19.250727989109048</v>
      </c>
      <c r="R98" s="105">
        <v>11627276</v>
      </c>
      <c r="S98" s="230">
        <f t="shared" si="1"/>
        <v>38.355386152148</v>
      </c>
      <c r="T98" s="105">
        <v>6459371</v>
      </c>
      <c r="U98" s="105">
        <f t="shared" si="2"/>
        <v>21.307799780876138</v>
      </c>
      <c r="V98" s="82">
        <v>4585547</v>
      </c>
      <c r="W98" s="230">
        <f t="shared" si="3"/>
        <v>15.126537454157257</v>
      </c>
    </row>
    <row r="99" spans="1:23">
      <c r="A99" s="82">
        <v>1992</v>
      </c>
      <c r="B99" s="33">
        <v>44680.645937055997</v>
      </c>
      <c r="C99" s="33">
        <v>35218.428437055998</v>
      </c>
      <c r="D99" s="33">
        <v>30080.064999999999</v>
      </c>
      <c r="E99" s="33">
        <v>3153.1897301549998</v>
      </c>
      <c r="F99" s="33">
        <v>162.87670759100001</v>
      </c>
      <c r="G99" s="33"/>
      <c r="H99" s="33">
        <v>1822.29699931</v>
      </c>
      <c r="I99" s="33"/>
      <c r="J99" s="33"/>
      <c r="K99" s="33"/>
      <c r="L99" s="33">
        <v>9462.2175000000007</v>
      </c>
      <c r="M99" s="94">
        <v>53750.6</v>
      </c>
      <c r="N99" s="231">
        <v>7967.4</v>
      </c>
      <c r="O99" s="27">
        <v>273267.40000000002</v>
      </c>
      <c r="P99" s="33">
        <f t="shared" si="4"/>
        <v>16.350521846753765</v>
      </c>
      <c r="Q99" s="27">
        <f t="shared" si="5"/>
        <v>19.669598349455512</v>
      </c>
      <c r="R99" s="105">
        <v>14573333</v>
      </c>
      <c r="S99" s="230">
        <f t="shared" si="1"/>
        <v>41.379850398623361</v>
      </c>
      <c r="T99" s="105">
        <v>8008357</v>
      </c>
      <c r="U99" s="105">
        <f t="shared" si="2"/>
        <v>22.739109481596845</v>
      </c>
      <c r="V99" s="82">
        <v>5941051</v>
      </c>
      <c r="W99" s="230">
        <f t="shared" si="3"/>
        <v>16.869154200387225</v>
      </c>
    </row>
    <row r="100" spans="1:23">
      <c r="A100" s="82">
        <v>1993</v>
      </c>
      <c r="B100" s="33">
        <v>50286.673556689995</v>
      </c>
      <c r="C100" s="33">
        <v>39260.606356689997</v>
      </c>
      <c r="D100" s="33">
        <v>34174.561999999998</v>
      </c>
      <c r="E100" s="33">
        <v>2885.8602414299999</v>
      </c>
      <c r="F100" s="33">
        <v>121.28047312</v>
      </c>
      <c r="G100" s="33"/>
      <c r="H100" s="33">
        <v>2078.9036421400001</v>
      </c>
      <c r="I100" s="33"/>
      <c r="J100" s="33"/>
      <c r="K100" s="33"/>
      <c r="L100" s="33">
        <v>11026.0672</v>
      </c>
      <c r="M100" s="94">
        <v>62556.400000000009</v>
      </c>
      <c r="N100" s="231">
        <v>10506.2</v>
      </c>
      <c r="O100" s="27">
        <v>310073.7</v>
      </c>
      <c r="P100" s="33">
        <f t="shared" si="4"/>
        <v>16.217651982960824</v>
      </c>
      <c r="Q100" s="27">
        <f t="shared" si="5"/>
        <v>20.174687501713304</v>
      </c>
      <c r="R100" s="105">
        <v>16413477</v>
      </c>
      <c r="S100" s="230">
        <f t="shared" si="1"/>
        <v>41.806478613398049</v>
      </c>
      <c r="T100" s="105">
        <v>9462850</v>
      </c>
      <c r="U100" s="105">
        <f t="shared" si="2"/>
        <v>24.102658817921014</v>
      </c>
      <c r="V100" s="82">
        <v>5862329</v>
      </c>
      <c r="W100" s="230">
        <f t="shared" si="3"/>
        <v>14.931835098876562</v>
      </c>
    </row>
    <row r="101" spans="1:23">
      <c r="A101" s="82">
        <v>1994</v>
      </c>
      <c r="B101" s="33">
        <v>60492.658844209996</v>
      </c>
      <c r="C101" s="33">
        <v>47261.747644209994</v>
      </c>
      <c r="D101" s="33">
        <v>38449.031999999999</v>
      </c>
      <c r="E101" s="33">
        <v>3448.8865792200004</v>
      </c>
      <c r="F101" s="33">
        <v>76.696306919999998</v>
      </c>
      <c r="G101" s="33">
        <v>2457.1665439600001</v>
      </c>
      <c r="H101" s="33">
        <v>2539.578</v>
      </c>
      <c r="I101" s="33">
        <v>290.38821410999998</v>
      </c>
      <c r="J101" s="33"/>
      <c r="K101" s="33"/>
      <c r="L101" s="33">
        <v>13230.911199999999</v>
      </c>
      <c r="M101" s="94">
        <v>73586.5</v>
      </c>
      <c r="N101" s="231">
        <v>11593</v>
      </c>
      <c r="O101" s="27">
        <v>366054.2</v>
      </c>
      <c r="P101" s="33">
        <f t="shared" si="4"/>
        <v>16.525601630635574</v>
      </c>
      <c r="Q101" s="27">
        <f t="shared" si="5"/>
        <v>20.10262414691595</v>
      </c>
      <c r="R101" s="105">
        <v>19645246</v>
      </c>
      <c r="S101" s="230">
        <f t="shared" si="1"/>
        <v>41.566905540376744</v>
      </c>
      <c r="T101" s="105">
        <v>11207767</v>
      </c>
      <c r="U101" s="105">
        <f t="shared" si="2"/>
        <v>23.714245787889428</v>
      </c>
      <c r="V101" s="82">
        <v>7387568</v>
      </c>
      <c r="W101" s="230">
        <f t="shared" si="3"/>
        <v>15.631178211212523</v>
      </c>
    </row>
    <row r="102" spans="1:23">
      <c r="A102" s="82">
        <v>1995</v>
      </c>
      <c r="B102" s="33">
        <v>72090.50937036</v>
      </c>
      <c r="C102" s="33">
        <v>56774.544170360008</v>
      </c>
      <c r="D102" s="33">
        <v>44381.992555360004</v>
      </c>
      <c r="E102" s="33">
        <v>4633.2107138599995</v>
      </c>
      <c r="F102" s="33">
        <v>63.13652475</v>
      </c>
      <c r="G102" s="33">
        <v>3371.752</v>
      </c>
      <c r="H102" s="33">
        <v>2993.1039999999998</v>
      </c>
      <c r="I102" s="33">
        <v>1331.3483763900001</v>
      </c>
      <c r="J102" s="33"/>
      <c r="K102" s="33"/>
      <c r="L102" s="33">
        <v>15315.965199999999</v>
      </c>
      <c r="M102" s="94">
        <v>87681.200000000012</v>
      </c>
      <c r="N102" s="231">
        <v>13335.1</v>
      </c>
      <c r="O102" s="27">
        <v>428927.1</v>
      </c>
      <c r="P102" s="33">
        <f t="shared" si="4"/>
        <v>16.807170582217818</v>
      </c>
      <c r="Q102" s="27">
        <f t="shared" si="5"/>
        <v>20.441981865916148</v>
      </c>
      <c r="R102" s="105">
        <v>23427270</v>
      </c>
      <c r="S102" s="230">
        <f t="shared" si="1"/>
        <v>41.263686643970544</v>
      </c>
      <c r="T102" s="105">
        <v>13618190</v>
      </c>
      <c r="U102" s="105">
        <f t="shared" si="2"/>
        <v>23.986436525384871</v>
      </c>
      <c r="V102" s="82">
        <v>8662631</v>
      </c>
      <c r="W102" s="230">
        <f t="shared" si="3"/>
        <v>15.25794900969448</v>
      </c>
    </row>
    <row r="103" spans="1:23">
      <c r="A103" s="82">
        <v>1996</v>
      </c>
      <c r="B103" s="33">
        <v>82354.911080079997</v>
      </c>
      <c r="C103" s="33">
        <v>64960.22608008</v>
      </c>
      <c r="D103" s="33">
        <v>49202.309000000001</v>
      </c>
      <c r="E103" s="33">
        <v>5309.470507</v>
      </c>
      <c r="F103" s="33">
        <v>14.28829597</v>
      </c>
      <c r="G103" s="33">
        <v>4823.97</v>
      </c>
      <c r="H103" s="33">
        <v>4124.1606081800001</v>
      </c>
      <c r="I103" s="33">
        <v>1486.0276689299999</v>
      </c>
      <c r="J103" s="33"/>
      <c r="K103" s="33"/>
      <c r="L103" s="33">
        <v>17394.685000000001</v>
      </c>
      <c r="M103" s="94">
        <v>101096.20000000001</v>
      </c>
      <c r="N103" s="231">
        <v>16635.7</v>
      </c>
      <c r="O103" s="27">
        <v>481140.8</v>
      </c>
      <c r="P103" s="33">
        <f t="shared" si="4"/>
        <v>17.116592706351238</v>
      </c>
      <c r="Q103" s="27">
        <f t="shared" si="5"/>
        <v>21.011770359113179</v>
      </c>
      <c r="R103" s="105">
        <v>25319879</v>
      </c>
      <c r="S103" s="230">
        <f t="shared" si="1"/>
        <v>38.977510590537065</v>
      </c>
      <c r="T103" s="105">
        <v>14766882</v>
      </c>
      <c r="U103" s="105">
        <f t="shared" si="2"/>
        <v>22.732189973901974</v>
      </c>
      <c r="V103" s="82">
        <v>9356104</v>
      </c>
      <c r="W103" s="230">
        <f t="shared" si="3"/>
        <v>14.402819332042075</v>
      </c>
    </row>
    <row r="104" spans="1:23">
      <c r="A104" s="82">
        <v>1997</v>
      </c>
      <c r="B104" s="33">
        <v>88333.429676139989</v>
      </c>
      <c r="C104" s="33">
        <v>69927.748876140002</v>
      </c>
      <c r="D104" s="33">
        <v>52153.146999999997</v>
      </c>
      <c r="E104" s="33">
        <v>5797.6172570700001</v>
      </c>
      <c r="F104" s="156">
        <v>-8.4642558399999999</v>
      </c>
      <c r="G104" s="33">
        <v>5547.1220000000003</v>
      </c>
      <c r="H104" s="33">
        <v>5398.5298971800003</v>
      </c>
      <c r="I104" s="33">
        <v>1039.79697773</v>
      </c>
      <c r="J104" s="33"/>
      <c r="K104" s="33"/>
      <c r="L104" s="33">
        <v>18405.680800000002</v>
      </c>
      <c r="M104" s="94">
        <v>110805.1</v>
      </c>
      <c r="N104" s="231">
        <v>18911.400000000001</v>
      </c>
      <c r="O104" s="27">
        <v>530347.1</v>
      </c>
      <c r="P104" s="33">
        <f t="shared" si="4"/>
        <v>16.655776881996715</v>
      </c>
      <c r="Q104" s="27">
        <f t="shared" si="5"/>
        <v>20.892939737013744</v>
      </c>
      <c r="R104" s="105">
        <v>25620082</v>
      </c>
      <c r="S104" s="230">
        <f t="shared" si="1"/>
        <v>36.637933312253111</v>
      </c>
      <c r="T104" s="105">
        <v>14867893</v>
      </c>
      <c r="U104" s="105">
        <f t="shared" si="2"/>
        <v>21.261792691675026</v>
      </c>
      <c r="V104" s="82">
        <v>9424669</v>
      </c>
      <c r="W104" s="230">
        <f t="shared" si="3"/>
        <v>13.477724010097205</v>
      </c>
    </row>
    <row r="105" spans="1:23">
      <c r="A105" s="82">
        <v>1998</v>
      </c>
      <c r="B105" s="33">
        <v>84947.457510410008</v>
      </c>
      <c r="C105" s="33">
        <v>67797.745510410008</v>
      </c>
      <c r="D105" s="33">
        <v>51237.792000000001</v>
      </c>
      <c r="E105" s="33">
        <v>3835.9917165299998</v>
      </c>
      <c r="F105" s="156">
        <v>1.4228844700000001</v>
      </c>
      <c r="G105" s="33">
        <v>6503.9629999999997</v>
      </c>
      <c r="H105" s="33">
        <v>5203.1315394200001</v>
      </c>
      <c r="I105" s="33">
        <v>1015.44436999</v>
      </c>
      <c r="J105" s="33"/>
      <c r="K105" s="33"/>
      <c r="L105" s="33">
        <v>17149.712</v>
      </c>
      <c r="M105" s="94">
        <v>110546.3</v>
      </c>
      <c r="N105" s="231">
        <v>22027.8</v>
      </c>
      <c r="O105" s="27">
        <v>524476.80000000005</v>
      </c>
      <c r="P105" s="33">
        <f t="shared" si="4"/>
        <v>16.19660917516466</v>
      </c>
      <c r="Q105" s="27">
        <f t="shared" si="5"/>
        <v>21.077443272991292</v>
      </c>
      <c r="R105" s="105">
        <v>29111751</v>
      </c>
      <c r="S105" s="230">
        <f t="shared" si="1"/>
        <v>42.939113654642149</v>
      </c>
      <c r="T105" s="105">
        <v>17194021</v>
      </c>
      <c r="U105" s="105">
        <f t="shared" si="2"/>
        <v>25.360756276711211</v>
      </c>
      <c r="V105" s="82">
        <v>10775797</v>
      </c>
      <c r="W105" s="230">
        <f t="shared" si="3"/>
        <v>15.894034409072541</v>
      </c>
    </row>
    <row r="106" spans="1:23">
      <c r="A106" s="82">
        <v>1999</v>
      </c>
      <c r="B106" s="33">
        <v>94244.11927969</v>
      </c>
      <c r="C106" s="33">
        <v>75658.018479689999</v>
      </c>
      <c r="D106" s="33">
        <v>56393.091</v>
      </c>
      <c r="E106" s="33">
        <v>4687.2983710399994</v>
      </c>
      <c r="F106" s="156">
        <v>1.6455987299999999</v>
      </c>
      <c r="G106" s="33">
        <v>7255.6580000000004</v>
      </c>
      <c r="H106" s="33">
        <v>5296.9405564900007</v>
      </c>
      <c r="I106" s="33">
        <v>2023.38495343</v>
      </c>
      <c r="J106" s="33"/>
      <c r="K106" s="33"/>
      <c r="L106" s="33">
        <v>18586.1008</v>
      </c>
      <c r="M106" s="94">
        <v>123262.9</v>
      </c>
      <c r="N106" s="231">
        <v>26292.400000000001</v>
      </c>
      <c r="O106" s="27">
        <v>576872.80000000005</v>
      </c>
      <c r="P106" s="33">
        <f t="shared" si="4"/>
        <v>16.337071063099177</v>
      </c>
      <c r="Q106" s="27">
        <f t="shared" si="5"/>
        <v>21.367431433758011</v>
      </c>
      <c r="R106" s="105">
        <v>27138489</v>
      </c>
      <c r="S106" s="230">
        <f t="shared" si="1"/>
        <v>35.869944184812596</v>
      </c>
      <c r="T106" s="105">
        <v>15854601</v>
      </c>
      <c r="U106" s="105">
        <f t="shared" si="2"/>
        <v>20.955612265018658</v>
      </c>
      <c r="V106" s="82">
        <v>9365392</v>
      </c>
      <c r="W106" s="230">
        <f t="shared" si="3"/>
        <v>12.378584832371853</v>
      </c>
    </row>
    <row r="107" spans="1:23">
      <c r="A107" s="82">
        <v>2000</v>
      </c>
      <c r="B107" s="33">
        <v>113535.2548086</v>
      </c>
      <c r="C107" s="33">
        <v>92934.651708599995</v>
      </c>
      <c r="D107" s="33">
        <v>71106.081000000006</v>
      </c>
      <c r="E107" s="33">
        <v>5799.7200998099997</v>
      </c>
      <c r="F107" s="156">
        <v>-2.93854104</v>
      </c>
      <c r="G107" s="33">
        <v>8403.6129999999994</v>
      </c>
      <c r="H107" s="33">
        <v>5798.30040061</v>
      </c>
      <c r="I107" s="33">
        <v>1829.8757492200002</v>
      </c>
      <c r="J107" s="33"/>
      <c r="K107" s="33"/>
      <c r="L107" s="33">
        <v>20600.6031</v>
      </c>
      <c r="M107" s="94">
        <v>145015.6</v>
      </c>
      <c r="N107" s="231">
        <v>29009.9</v>
      </c>
      <c r="O107" s="27">
        <v>635184.6</v>
      </c>
      <c r="P107" s="33">
        <f t="shared" si="4"/>
        <v>17.874371451795273</v>
      </c>
      <c r="Q107" s="27">
        <f t="shared" si="5"/>
        <v>22.830465348183822</v>
      </c>
      <c r="R107" s="105">
        <v>36913454</v>
      </c>
      <c r="S107" s="230">
        <f t="shared" si="1"/>
        <v>39.719795922562326</v>
      </c>
      <c r="T107" s="105">
        <v>17508873</v>
      </c>
      <c r="U107" s="105">
        <f t="shared" si="2"/>
        <v>18.83998344869222</v>
      </c>
      <c r="V107" s="82">
        <v>17878435</v>
      </c>
      <c r="W107" s="230">
        <f t="shared" si="3"/>
        <v>19.237641365524766</v>
      </c>
    </row>
    <row r="108" spans="1:23">
      <c r="A108" s="82">
        <v>2001</v>
      </c>
      <c r="B108" s="33">
        <v>122457.69893489</v>
      </c>
      <c r="C108" s="33">
        <v>95792.819934890009</v>
      </c>
      <c r="D108" s="33">
        <v>74027.342000000004</v>
      </c>
      <c r="E108" s="33">
        <v>5923.38100803</v>
      </c>
      <c r="F108" s="156">
        <v>-0.92954222000000009</v>
      </c>
      <c r="G108" s="33">
        <v>10534.875</v>
      </c>
      <c r="H108" s="33">
        <v>3782.5018668100001</v>
      </c>
      <c r="I108" s="33">
        <v>1525.6496022699998</v>
      </c>
      <c r="J108" s="33"/>
      <c r="K108" s="33"/>
      <c r="L108" s="33">
        <v>26664.879000000001</v>
      </c>
      <c r="M108" s="94">
        <v>159088.20000000001</v>
      </c>
      <c r="N108" s="231">
        <v>34784.9</v>
      </c>
      <c r="O108" s="27">
        <v>688164.9</v>
      </c>
      <c r="P108" s="33">
        <f t="shared" si="4"/>
        <v>17.794819081137383</v>
      </c>
      <c r="Q108" s="27">
        <f t="shared" si="5"/>
        <v>23.117744017458609</v>
      </c>
      <c r="R108" s="105">
        <v>36759872</v>
      </c>
      <c r="S108" s="230">
        <f t="shared" si="1"/>
        <v>38.374350003461153</v>
      </c>
      <c r="T108" s="105">
        <v>18662954</v>
      </c>
      <c r="U108" s="105">
        <f t="shared" si="2"/>
        <v>19.482623032378768</v>
      </c>
      <c r="V108" s="82">
        <v>16975149</v>
      </c>
      <c r="W108" s="230">
        <f t="shared" si="3"/>
        <v>17.72069035188435</v>
      </c>
    </row>
    <row r="109" spans="1:23">
      <c r="A109" s="82">
        <v>2002</v>
      </c>
      <c r="B109" s="33">
        <v>135493.49603759</v>
      </c>
      <c r="C109" s="33">
        <v>103967.75183759</v>
      </c>
      <c r="D109" s="33">
        <v>82225.915677030003</v>
      </c>
      <c r="E109" s="33">
        <v>6601.2817522799996</v>
      </c>
      <c r="F109" s="156">
        <v>0.80681190000000003</v>
      </c>
      <c r="G109" s="33">
        <v>9479.2790000000005</v>
      </c>
      <c r="H109" s="33">
        <v>3531.5755281299998</v>
      </c>
      <c r="I109" s="33">
        <v>2128.8930682499999</v>
      </c>
      <c r="J109" s="33"/>
      <c r="K109" s="33"/>
      <c r="L109" s="33">
        <v>31525.744200000001</v>
      </c>
      <c r="M109" s="94">
        <v>177258.10000000003</v>
      </c>
      <c r="N109" s="231">
        <v>39807.300000000003</v>
      </c>
      <c r="O109" s="27">
        <v>761938.9</v>
      </c>
      <c r="P109" s="33">
        <f t="shared" si="4"/>
        <v>17.782724577730576</v>
      </c>
      <c r="Q109" s="27">
        <f t="shared" si="5"/>
        <v>23.264083248669941</v>
      </c>
      <c r="R109" s="105">
        <v>39261692</v>
      </c>
      <c r="S109" s="230">
        <f t="shared" si="1"/>
        <v>37.763336521243083</v>
      </c>
      <c r="T109" s="105">
        <v>19160496</v>
      </c>
      <c r="U109" s="105">
        <f t="shared" si="2"/>
        <v>18.429268365763043</v>
      </c>
      <c r="V109" s="82">
        <v>19243149</v>
      </c>
      <c r="W109" s="230">
        <f t="shared" si="3"/>
        <v>18.508767055057699</v>
      </c>
    </row>
    <row r="110" spans="1:23">
      <c r="A110" s="82">
        <v>2003</v>
      </c>
      <c r="B110" s="33">
        <v>147797.16128339001</v>
      </c>
      <c r="C110" s="33">
        <v>114664.21848339001</v>
      </c>
      <c r="D110" s="33">
        <v>92231.159</v>
      </c>
      <c r="E110" s="33">
        <v>6847.3390826000004</v>
      </c>
      <c r="F110" s="156">
        <v>2.2559170900000001</v>
      </c>
      <c r="G110" s="33">
        <v>10000.473</v>
      </c>
      <c r="H110" s="33">
        <v>3651.3260879600002</v>
      </c>
      <c r="I110" s="33">
        <v>1931.6653957400001</v>
      </c>
      <c r="J110" s="33"/>
      <c r="K110" s="33"/>
      <c r="L110" s="33">
        <v>33132.942800000004</v>
      </c>
      <c r="M110" s="94">
        <v>196110.7</v>
      </c>
      <c r="N110" s="231">
        <v>45484.1</v>
      </c>
      <c r="O110" s="27">
        <v>810915.3</v>
      </c>
      <c r="P110" s="33">
        <f t="shared" si="4"/>
        <v>18.225967777817239</v>
      </c>
      <c r="Q110" s="27">
        <f t="shared" si="5"/>
        <v>24.183869758037616</v>
      </c>
      <c r="R110" s="105">
        <v>47734645</v>
      </c>
      <c r="S110" s="230">
        <f t="shared" si="1"/>
        <v>41.6299396894374</v>
      </c>
      <c r="T110" s="105">
        <v>20787302</v>
      </c>
      <c r="U110" s="105">
        <f t="shared" si="2"/>
        <v>18.128848105314738</v>
      </c>
      <c r="V110" s="82">
        <v>25632684</v>
      </c>
      <c r="W110" s="230">
        <f t="shared" si="3"/>
        <v>22.354562163359699</v>
      </c>
    </row>
    <row r="111" spans="1:23">
      <c r="A111" s="82">
        <v>2004</v>
      </c>
      <c r="B111" s="33">
        <v>151997.45113130001</v>
      </c>
      <c r="C111" s="33">
        <v>117795.7462313</v>
      </c>
      <c r="D111" s="33">
        <v>95276.356</v>
      </c>
      <c r="E111" s="33">
        <v>6796.4908323700001</v>
      </c>
      <c r="F111" s="33">
        <v>57.11895792</v>
      </c>
      <c r="G111" s="33">
        <v>10065.117</v>
      </c>
      <c r="H111" s="33">
        <v>3529.52058111</v>
      </c>
      <c r="I111" s="33">
        <v>2071.1428599000001</v>
      </c>
      <c r="J111" s="33"/>
      <c r="K111" s="33"/>
      <c r="L111" s="33">
        <v>34201.704899999997</v>
      </c>
      <c r="M111" s="94">
        <v>205720.5</v>
      </c>
      <c r="N111" s="231">
        <v>50159.8</v>
      </c>
      <c r="O111" s="27">
        <v>876033.1</v>
      </c>
      <c r="P111" s="33">
        <f t="shared" si="4"/>
        <v>17.350651605664215</v>
      </c>
      <c r="Q111" s="27">
        <f t="shared" si="5"/>
        <v>23.483188021091898</v>
      </c>
      <c r="R111" s="105">
        <v>49806922</v>
      </c>
      <c r="S111" s="230">
        <f t="shared" si="1"/>
        <v>42.282445328883696</v>
      </c>
      <c r="T111" s="105">
        <v>23434004</v>
      </c>
      <c r="U111" s="105">
        <f t="shared" si="2"/>
        <v>19.893760810331582</v>
      </c>
      <c r="V111" s="82">
        <v>24678343</v>
      </c>
      <c r="W111" s="230">
        <f t="shared" si="3"/>
        <v>20.950113895914701</v>
      </c>
    </row>
    <row r="112" spans="1:23">
      <c r="A112" s="82">
        <v>2005</v>
      </c>
      <c r="B112" s="33">
        <v>163443.05713977999</v>
      </c>
      <c r="C112" s="33">
        <v>127465.69823977997</v>
      </c>
      <c r="D112" s="33">
        <v>104427.868</v>
      </c>
      <c r="E112" s="33">
        <v>6317.6895426899991</v>
      </c>
      <c r="F112" s="156">
        <v>-8.5513921200000009</v>
      </c>
      <c r="G112" s="33">
        <v>10287.764999999999</v>
      </c>
      <c r="H112" s="33">
        <v>3526.5917289600002</v>
      </c>
      <c r="I112" s="33">
        <v>2473.0077350499996</v>
      </c>
      <c r="J112" s="33">
        <v>441.3276252</v>
      </c>
      <c r="K112" s="33"/>
      <c r="L112" s="33">
        <v>35977.358899999999</v>
      </c>
      <c r="M112" s="94">
        <v>223098</v>
      </c>
      <c r="N112" s="231">
        <v>55984</v>
      </c>
      <c r="O112" s="27">
        <v>919797.3</v>
      </c>
      <c r="P112" s="33">
        <f t="shared" si="4"/>
        <v>17.769464765745667</v>
      </c>
      <c r="Q112" s="27">
        <f t="shared" si="5"/>
        <v>24.255126645838164</v>
      </c>
      <c r="R112" s="105">
        <v>56327171</v>
      </c>
      <c r="S112" s="230">
        <f t="shared" si="1"/>
        <v>44.190061936538477</v>
      </c>
      <c r="T112" s="105">
        <v>24650520</v>
      </c>
      <c r="U112" s="105">
        <f t="shared" si="2"/>
        <v>19.33894399858783</v>
      </c>
      <c r="V112" s="82">
        <v>29805494</v>
      </c>
      <c r="W112" s="230">
        <f t="shared" si="3"/>
        <v>23.383148887579065</v>
      </c>
    </row>
    <row r="113" spans="1:23">
      <c r="A113" s="82">
        <v>2006</v>
      </c>
      <c r="B113" s="33">
        <v>179337.94729316002</v>
      </c>
      <c r="C113" s="33">
        <v>138044.24559316001</v>
      </c>
      <c r="D113" s="33">
        <v>113879.497</v>
      </c>
      <c r="E113" s="33">
        <v>6858.4193601500001</v>
      </c>
      <c r="F113" s="156">
        <v>0.83770171000000004</v>
      </c>
      <c r="G113" s="33">
        <v>9593.7710000000006</v>
      </c>
      <c r="H113" s="33">
        <v>3424.5452429300003</v>
      </c>
      <c r="I113" s="33">
        <v>2959.6641706300002</v>
      </c>
      <c r="J113" s="33">
        <v>1327.5111177399999</v>
      </c>
      <c r="K113" s="33"/>
      <c r="L113" s="33">
        <v>41293.701700000005</v>
      </c>
      <c r="M113" s="94">
        <v>243358.40000000002</v>
      </c>
      <c r="N113" s="231">
        <v>61024.1</v>
      </c>
      <c r="O113" s="27">
        <v>966054.6</v>
      </c>
      <c r="P113" s="33">
        <f t="shared" si="4"/>
        <v>18.563955628714986</v>
      </c>
      <c r="Q113" s="27">
        <f t="shared" si="5"/>
        <v>25.190957115674419</v>
      </c>
      <c r="R113" s="105">
        <v>62794317</v>
      </c>
      <c r="S113" s="230">
        <f t="shared" si="1"/>
        <v>45.488543713053851</v>
      </c>
      <c r="T113" s="105">
        <v>31004340</v>
      </c>
      <c r="U113" s="105">
        <f t="shared" si="2"/>
        <v>22.459712005218304</v>
      </c>
      <c r="V113" s="82">
        <v>29362229</v>
      </c>
      <c r="W113" s="230">
        <f t="shared" si="3"/>
        <v>21.270157893097196</v>
      </c>
    </row>
    <row r="114" spans="1:23">
      <c r="A114" s="82">
        <v>2007</v>
      </c>
      <c r="B114" s="33">
        <v>204983.41261227001</v>
      </c>
      <c r="C114" s="33">
        <v>161459.12361226999</v>
      </c>
      <c r="D114" s="33">
        <v>132508.13800000001</v>
      </c>
      <c r="E114" s="33">
        <v>7410.76276977</v>
      </c>
      <c r="F114" s="156">
        <v>0.33284448999999999</v>
      </c>
      <c r="G114" s="33">
        <v>11463.503000000001</v>
      </c>
      <c r="H114" s="33">
        <v>3861.1888968899998</v>
      </c>
      <c r="I114" s="33">
        <v>3800.9423814799998</v>
      </c>
      <c r="J114" s="33">
        <v>2414.2557196399998</v>
      </c>
      <c r="K114" s="33"/>
      <c r="L114" s="33">
        <v>43524.288999999997</v>
      </c>
      <c r="M114" s="94">
        <v>275210.80000000005</v>
      </c>
      <c r="N114" s="231">
        <v>66964</v>
      </c>
      <c r="O114" s="27">
        <v>1043257.8</v>
      </c>
      <c r="P114" s="33">
        <f t="shared" si="4"/>
        <v>19.648394923313298</v>
      </c>
      <c r="Q114" s="27">
        <f t="shared" si="5"/>
        <v>26.379941755527735</v>
      </c>
      <c r="R114" s="105">
        <v>77115234</v>
      </c>
      <c r="S114" s="230">
        <f t="shared" si="1"/>
        <v>47.761459541416507</v>
      </c>
      <c r="T114" s="105">
        <v>38855971</v>
      </c>
      <c r="U114" s="105">
        <f t="shared" si="2"/>
        <v>24.065515859796953</v>
      </c>
      <c r="V114" s="82">
        <v>35417342</v>
      </c>
      <c r="W114" s="230">
        <f t="shared" si="3"/>
        <v>21.935794774318023</v>
      </c>
    </row>
    <row r="115" spans="1:23">
      <c r="A115" s="82">
        <v>2008</v>
      </c>
      <c r="B115" s="33">
        <v>212785.72418254</v>
      </c>
      <c r="C115" s="33">
        <v>167305.99218254001</v>
      </c>
      <c r="D115" s="33">
        <v>136556.31</v>
      </c>
      <c r="E115" s="33">
        <v>8775.6912537300013</v>
      </c>
      <c r="F115" s="156">
        <v>0.32266244999999999</v>
      </c>
      <c r="G115" s="33">
        <v>11909.295</v>
      </c>
      <c r="H115" s="33">
        <v>4179.57228588</v>
      </c>
      <c r="I115" s="33">
        <v>3754.9384315399998</v>
      </c>
      <c r="J115" s="33">
        <v>2129.8625489400001</v>
      </c>
      <c r="K115" s="33"/>
      <c r="L115" s="33">
        <v>45479.732000000004</v>
      </c>
      <c r="M115" s="94">
        <v>293210.5</v>
      </c>
      <c r="N115" s="231">
        <v>73585.100000000006</v>
      </c>
      <c r="O115" s="27">
        <v>1104492.2</v>
      </c>
      <c r="P115" s="33">
        <f t="shared" si="4"/>
        <v>19.2654800262546</v>
      </c>
      <c r="Q115" s="27">
        <f t="shared" si="5"/>
        <v>26.547086525373381</v>
      </c>
      <c r="R115" s="105">
        <v>78286681</v>
      </c>
      <c r="S115" s="230">
        <f t="shared" si="1"/>
        <v>46.792514708370362</v>
      </c>
      <c r="T115" s="105">
        <v>36355129</v>
      </c>
      <c r="U115" s="105">
        <f t="shared" si="2"/>
        <v>21.729723201028307</v>
      </c>
      <c r="V115" s="82">
        <v>39154491</v>
      </c>
      <c r="W115" s="230">
        <f t="shared" si="3"/>
        <v>23.402922088576663</v>
      </c>
    </row>
    <row r="116" spans="1:23">
      <c r="A116" s="82">
        <v>2009</v>
      </c>
      <c r="B116" s="33">
        <v>209709.37573537999</v>
      </c>
      <c r="C116" s="33">
        <v>164541.58573537998</v>
      </c>
      <c r="D116" s="33">
        <v>136476.88099999999</v>
      </c>
      <c r="E116" s="33">
        <v>9169.1269369500005</v>
      </c>
      <c r="F116" s="156">
        <v>0.19734809</v>
      </c>
      <c r="G116" s="33">
        <v>10092.007</v>
      </c>
      <c r="H116" s="33">
        <v>3754.2324144499999</v>
      </c>
      <c r="I116" s="33">
        <v>3842.0393221200002</v>
      </c>
      <c r="J116" s="33">
        <v>1207.1017137700001</v>
      </c>
      <c r="K116" s="33"/>
      <c r="L116" s="33">
        <v>45167.79</v>
      </c>
      <c r="M116" s="94">
        <v>289939.3</v>
      </c>
      <c r="N116" s="231">
        <v>79051.899999999994</v>
      </c>
      <c r="O116" s="27">
        <v>1151707.8</v>
      </c>
      <c r="P116" s="33">
        <f t="shared" si="4"/>
        <v>18.208557390631547</v>
      </c>
      <c r="Q116" s="27">
        <f t="shared" si="5"/>
        <v>25.17472747861914</v>
      </c>
      <c r="R116" s="105">
        <v>72104973</v>
      </c>
      <c r="S116" s="230">
        <f t="shared" si="1"/>
        <v>43.821732164390994</v>
      </c>
      <c r="T116" s="105">
        <v>34423256</v>
      </c>
      <c r="U116" s="105">
        <f t="shared" si="2"/>
        <v>20.920702718497175</v>
      </c>
      <c r="V116" s="82">
        <v>35251404</v>
      </c>
      <c r="W116" s="230">
        <f t="shared" si="3"/>
        <v>21.424008916926461</v>
      </c>
    </row>
    <row r="117" spans="1:23">
      <c r="A117" s="82">
        <v>2010</v>
      </c>
      <c r="B117" s="33">
        <v>226878.15581433004</v>
      </c>
      <c r="C117" s="33">
        <v>177718.35081433004</v>
      </c>
      <c r="D117" s="33">
        <v>143506.09</v>
      </c>
      <c r="E117" s="33">
        <v>10666.286200300001</v>
      </c>
      <c r="F117" s="156">
        <v>0.48278075000000004</v>
      </c>
      <c r="G117" s="33">
        <v>13970.114</v>
      </c>
      <c r="H117" s="33">
        <v>4645.0086331499997</v>
      </c>
      <c r="I117" s="33">
        <v>3901.4369582199997</v>
      </c>
      <c r="J117" s="33">
        <v>1028.9322419099999</v>
      </c>
      <c r="K117" s="33"/>
      <c r="L117" s="33">
        <v>49159.805</v>
      </c>
      <c r="M117" s="94">
        <v>315502</v>
      </c>
      <c r="N117" s="231">
        <v>84695.5</v>
      </c>
      <c r="O117" s="27">
        <v>1265308</v>
      </c>
      <c r="P117" s="33">
        <f t="shared" si="4"/>
        <v>17.930666352724398</v>
      </c>
      <c r="Q117" s="27">
        <f t="shared" si="5"/>
        <v>24.934798483847413</v>
      </c>
      <c r="R117" s="105">
        <v>77806219</v>
      </c>
      <c r="S117" s="230">
        <f t="shared" si="1"/>
        <v>43.780633031693775</v>
      </c>
      <c r="T117" s="105">
        <v>37899028</v>
      </c>
      <c r="U117" s="105">
        <f t="shared" si="2"/>
        <v>21.325331810891456</v>
      </c>
      <c r="V117" s="82">
        <v>37268222</v>
      </c>
      <c r="W117" s="230">
        <f t="shared" si="3"/>
        <v>20.97038478538196</v>
      </c>
    </row>
    <row r="118" spans="1:23">
      <c r="A118" s="82">
        <v>2011</v>
      </c>
      <c r="B118" s="33">
        <v>244681.38544720004</v>
      </c>
      <c r="C118" s="33">
        <v>192381.24144720004</v>
      </c>
      <c r="D118" s="33">
        <v>159601.755</v>
      </c>
      <c r="E118" s="33">
        <v>10990.141833219999</v>
      </c>
      <c r="F118" s="156">
        <v>0.23969304</v>
      </c>
      <c r="G118" s="33">
        <v>11545.953</v>
      </c>
      <c r="H118" s="33">
        <v>4246.4298648899994</v>
      </c>
      <c r="I118" s="33">
        <v>4894.8577305600002</v>
      </c>
      <c r="J118" s="33">
        <v>1101.8643254900001</v>
      </c>
      <c r="K118" s="33"/>
      <c r="L118" s="33">
        <v>52300.144</v>
      </c>
      <c r="M118" s="94">
        <v>342463.6</v>
      </c>
      <c r="N118" s="231">
        <v>93176.6</v>
      </c>
      <c r="O118" s="27">
        <v>1332681</v>
      </c>
      <c r="P118" s="33">
        <f t="shared" si="4"/>
        <v>18.360086580899708</v>
      </c>
      <c r="Q118" s="27">
        <f t="shared" si="5"/>
        <v>25.697342424781322</v>
      </c>
      <c r="R118" s="105">
        <v>90493289</v>
      </c>
      <c r="S118" s="230">
        <f t="shared" si="1"/>
        <v>47.038520138064669</v>
      </c>
      <c r="T118" s="105">
        <v>42690221</v>
      </c>
      <c r="U118" s="105">
        <f t="shared" si="2"/>
        <v>22.190428068173443</v>
      </c>
      <c r="V118" s="82">
        <v>44872821</v>
      </c>
      <c r="W118" s="230">
        <f t="shared" si="3"/>
        <v>23.324946165458428</v>
      </c>
    </row>
    <row r="119" spans="1:23">
      <c r="A119" s="82">
        <v>2012</v>
      </c>
      <c r="B119" s="33">
        <v>256952.98939179999</v>
      </c>
      <c r="C119" s="33">
        <v>203014.92539179997</v>
      </c>
      <c r="D119" s="33">
        <v>169771.34299999999</v>
      </c>
      <c r="E119" s="33">
        <v>9815.7438432800009</v>
      </c>
      <c r="F119" s="156">
        <v>0.36371153000000001</v>
      </c>
      <c r="G119" s="33">
        <v>13809.143</v>
      </c>
      <c r="H119" s="33">
        <v>4635.8791015200004</v>
      </c>
      <c r="I119" s="33">
        <v>3851.34647739</v>
      </c>
      <c r="J119" s="33">
        <v>1131.1062580800001</v>
      </c>
      <c r="K119" s="33"/>
      <c r="L119" s="33">
        <v>53938.063999999998</v>
      </c>
      <c r="M119" s="94">
        <v>362415.5</v>
      </c>
      <c r="N119" s="231">
        <v>103766.7</v>
      </c>
      <c r="O119" s="27">
        <v>1377456.7</v>
      </c>
      <c r="P119" s="33">
        <f t="shared" si="4"/>
        <v>18.654160917856803</v>
      </c>
      <c r="Q119" s="27">
        <f t="shared" si="5"/>
        <v>26.310482209713015</v>
      </c>
      <c r="R119" s="105">
        <v>95719226</v>
      </c>
      <c r="S119" s="230">
        <f t="shared" si="1"/>
        <v>47.148861501325953</v>
      </c>
      <c r="T119" s="105">
        <v>46383400</v>
      </c>
      <c r="U119" s="105">
        <f t="shared" si="2"/>
        <v>22.847285691179771</v>
      </c>
      <c r="V119" s="82">
        <v>45931750</v>
      </c>
      <c r="W119" s="230">
        <f t="shared" si="3"/>
        <v>22.624814363454306</v>
      </c>
    </row>
    <row r="120" spans="1:23">
      <c r="A120" s="82">
        <v>2013</v>
      </c>
      <c r="B120" s="33">
        <v>255685.34025804</v>
      </c>
      <c r="C120" s="33">
        <v>201906.45925804001</v>
      </c>
      <c r="D120" s="33">
        <v>168845.80900000001</v>
      </c>
      <c r="E120" s="33">
        <v>10561.58934314</v>
      </c>
      <c r="F120" s="33">
        <v>-59.212003369999998</v>
      </c>
      <c r="G120" s="33">
        <v>13247.77</v>
      </c>
      <c r="H120" s="33">
        <v>4510.8919725799997</v>
      </c>
      <c r="I120" s="33">
        <v>3575.2894600700001</v>
      </c>
      <c r="J120" s="33">
        <v>1224.32148562</v>
      </c>
      <c r="K120" s="33"/>
      <c r="L120" s="33">
        <v>53778.881000000001</v>
      </c>
      <c r="M120" s="94">
        <v>370980.8</v>
      </c>
      <c r="N120" s="231">
        <v>110804.5</v>
      </c>
      <c r="O120" s="27">
        <v>1429445.4</v>
      </c>
      <c r="P120" s="33">
        <f t="shared" si="4"/>
        <v>17.887030890304732</v>
      </c>
      <c r="Q120" s="27">
        <f t="shared" si="5"/>
        <v>25.952778609102523</v>
      </c>
      <c r="R120" s="105">
        <v>95964220</v>
      </c>
      <c r="S120" s="230">
        <f t="shared" si="1"/>
        <v>47.529049022327726</v>
      </c>
      <c r="T120" s="105">
        <v>48383352</v>
      </c>
      <c r="U120" s="105">
        <f t="shared" si="2"/>
        <v>23.96325118958439</v>
      </c>
      <c r="V120" s="82">
        <v>43854825</v>
      </c>
      <c r="W120" s="230">
        <f t="shared" si="3"/>
        <v>21.720367521255355</v>
      </c>
    </row>
    <row r="121" spans="1:23">
      <c r="A121" s="82">
        <v>2014</v>
      </c>
      <c r="B121" s="33">
        <v>267244.80099999998</v>
      </c>
      <c r="C121" s="33">
        <v>205519.788</v>
      </c>
      <c r="D121" s="33">
        <v>174111.88699999999</v>
      </c>
      <c r="E121" s="33">
        <v>8720.9809999999998</v>
      </c>
      <c r="F121" s="156">
        <v>0.247</v>
      </c>
      <c r="G121" s="33">
        <v>13440.27</v>
      </c>
      <c r="H121" s="33">
        <v>4606.78</v>
      </c>
      <c r="I121" s="33">
        <v>3332.4119999999998</v>
      </c>
      <c r="J121" s="33">
        <v>1307.211</v>
      </c>
      <c r="K121" s="33"/>
      <c r="L121" s="33">
        <v>61725.012999999999</v>
      </c>
      <c r="M121" s="94">
        <v>390617</v>
      </c>
      <c r="N121" s="231">
        <v>120092.8</v>
      </c>
      <c r="O121" s="27">
        <v>1486079.3</v>
      </c>
      <c r="P121" s="33">
        <f t="shared" si="4"/>
        <v>17.983212672432757</v>
      </c>
      <c r="Q121" s="27">
        <f t="shared" si="5"/>
        <v>26.285071059128541</v>
      </c>
      <c r="R121" s="105">
        <v>100600781</v>
      </c>
      <c r="S121" s="230">
        <f t="shared" si="1"/>
        <v>48.94943790035439</v>
      </c>
      <c r="T121" s="105">
        <v>54101721</v>
      </c>
      <c r="U121" s="105">
        <f t="shared" si="2"/>
        <v>26.324336710584774</v>
      </c>
      <c r="V121" s="82">
        <v>42650317</v>
      </c>
      <c r="W121" s="230">
        <f t="shared" si="3"/>
        <v>20.752413874619219</v>
      </c>
    </row>
    <row r="122" spans="1:23">
      <c r="A122" s="93">
        <v>2015</v>
      </c>
      <c r="B122" s="127">
        <v>288862.84999999998</v>
      </c>
      <c r="C122" s="127">
        <v>217885.05600000001</v>
      </c>
      <c r="D122" s="127">
        <v>185240.33799999999</v>
      </c>
      <c r="E122" s="127">
        <v>8495.4240000000009</v>
      </c>
      <c r="F122" s="215">
        <v>0.183</v>
      </c>
      <c r="G122" s="127">
        <v>14054.593999999999</v>
      </c>
      <c r="H122" s="127">
        <v>4870.5820000000003</v>
      </c>
      <c r="I122" s="127">
        <v>3824.9</v>
      </c>
      <c r="J122" s="127">
        <v>1399.0350000000001</v>
      </c>
      <c r="K122" s="127"/>
      <c r="L122" s="127">
        <v>70977.793999999994</v>
      </c>
      <c r="M122" s="232">
        <v>419662.19999999995</v>
      </c>
      <c r="N122" s="233">
        <v>128469.9</v>
      </c>
      <c r="O122" s="127">
        <v>1564123.9</v>
      </c>
      <c r="P122" s="127">
        <f t="shared" ref="P122" si="6">B122/(O122)*100</f>
        <v>18.468028651694407</v>
      </c>
      <c r="Q122" s="28">
        <f t="shared" si="5"/>
        <v>26.830495972857392</v>
      </c>
      <c r="T122" s="105"/>
    </row>
    <row r="123" spans="1:23">
      <c r="A123" s="10" t="s">
        <v>707</v>
      </c>
      <c r="B123" s="117"/>
      <c r="C123" s="82"/>
      <c r="D123" s="82"/>
      <c r="E123" s="82"/>
      <c r="F123" s="82"/>
      <c r="G123" s="82"/>
      <c r="H123" s="82"/>
      <c r="I123" s="82"/>
      <c r="J123" s="82"/>
      <c r="K123" s="82"/>
      <c r="L123" s="82"/>
      <c r="M123" s="82"/>
      <c r="N123" s="82"/>
      <c r="O123" s="82"/>
      <c r="P123" s="82"/>
      <c r="Q123" s="82"/>
      <c r="R123" s="82"/>
      <c r="U123" s="82"/>
    </row>
    <row r="124" spans="1:23">
      <c r="A124" s="306" t="s">
        <v>839</v>
      </c>
      <c r="B124" s="15"/>
    </row>
    <row r="125" spans="1:23">
      <c r="A125" s="306" t="s">
        <v>840</v>
      </c>
      <c r="B125" s="15"/>
    </row>
    <row r="126" spans="1:23">
      <c r="A126" s="306" t="s">
        <v>833</v>
      </c>
      <c r="B126" s="15"/>
    </row>
    <row r="127" spans="1:23">
      <c r="A127" s="306" t="s">
        <v>834</v>
      </c>
      <c r="B127" s="15"/>
    </row>
    <row r="128" spans="1:23">
      <c r="A128" s="306" t="s">
        <v>835</v>
      </c>
      <c r="B128" s="15"/>
    </row>
    <row r="129" spans="1:2">
      <c r="A129" s="306" t="s">
        <v>836</v>
      </c>
      <c r="B129" s="15"/>
    </row>
    <row r="130" spans="1:2">
      <c r="A130" s="306" t="s">
        <v>837</v>
      </c>
      <c r="B130" s="15"/>
    </row>
    <row r="131" spans="1:2">
      <c r="A131" s="306" t="s">
        <v>841</v>
      </c>
      <c r="B131" s="15"/>
    </row>
    <row r="132" spans="1:2">
      <c r="A132" s="306" t="s">
        <v>838</v>
      </c>
      <c r="B132" s="15"/>
    </row>
    <row r="134" spans="1:2">
      <c r="A134" s="315"/>
    </row>
    <row r="135" spans="1:2">
      <c r="A135" s="299"/>
    </row>
  </sheetData>
  <mergeCells count="14">
    <mergeCell ref="P55:Q55"/>
    <mergeCell ref="B2:L2"/>
    <mergeCell ref="M2:N2"/>
    <mergeCell ref="O2:O4"/>
    <mergeCell ref="P2:P4"/>
    <mergeCell ref="Q2:Q4"/>
    <mergeCell ref="B3:B4"/>
    <mergeCell ref="C3:K3"/>
    <mergeCell ref="L3:L4"/>
    <mergeCell ref="M3:M4"/>
    <mergeCell ref="N3:N4"/>
    <mergeCell ref="B55:O55"/>
    <mergeCell ref="P6:Q6"/>
    <mergeCell ref="B6:O6"/>
  </mergeCells>
  <phoneticPr fontId="2"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13"/>
  <sheetViews>
    <sheetView zoomScale="120" zoomScaleNormal="120" workbookViewId="0">
      <pane xSplit="1" ySplit="5" topLeftCell="B102" activePane="bottomRight" state="frozen"/>
      <selection pane="topRight" activeCell="B1" sqref="B1"/>
      <selection pane="bottomLeft" activeCell="A6" sqref="A6"/>
      <selection pane="bottomRight" activeCell="A113" sqref="A113"/>
    </sheetView>
  </sheetViews>
  <sheetFormatPr defaultColWidth="9" defaultRowHeight="12.75"/>
  <cols>
    <col min="1" max="1" width="9" style="11"/>
    <col min="2" max="2" width="10.42578125" style="8" customWidth="1"/>
    <col min="3" max="6" width="9.42578125" style="1" customWidth="1"/>
    <col min="7" max="7" width="10.42578125" style="9" customWidth="1"/>
    <col min="8" max="9" width="9.42578125" style="1" customWidth="1"/>
    <col min="10" max="12" width="8" style="1" customWidth="1"/>
    <col min="13" max="13" width="10" style="1" customWidth="1"/>
    <col min="14" max="14" width="9.42578125" style="1" customWidth="1"/>
    <col min="15" max="15" width="8" style="1" customWidth="1"/>
    <col min="16" max="16" width="9" style="1" customWidth="1"/>
    <col min="17" max="17" width="10" style="1" bestFit="1" customWidth="1"/>
    <col min="18" max="16384" width="9" style="1"/>
  </cols>
  <sheetData>
    <row r="1" spans="1:16">
      <c r="A1" s="2" t="s">
        <v>799</v>
      </c>
      <c r="B1" s="302"/>
      <c r="C1" s="303"/>
      <c r="D1" s="303"/>
      <c r="E1" s="304"/>
      <c r="F1" s="305"/>
      <c r="G1" s="6"/>
    </row>
    <row r="2" spans="1:16" s="18" customFormat="1" ht="51" customHeight="1">
      <c r="A2" s="2"/>
      <c r="B2" s="326" t="s">
        <v>781</v>
      </c>
      <c r="C2" s="319" t="s">
        <v>301</v>
      </c>
      <c r="D2" s="319"/>
      <c r="E2" s="320" t="s">
        <v>774</v>
      </c>
      <c r="F2" s="322" t="s">
        <v>775</v>
      </c>
      <c r="G2" s="322" t="s">
        <v>749</v>
      </c>
      <c r="H2" s="322" t="s">
        <v>776</v>
      </c>
      <c r="I2" s="322" t="s">
        <v>779</v>
      </c>
      <c r="J2" s="319" t="s">
        <v>302</v>
      </c>
      <c r="K2" s="319"/>
      <c r="L2" s="320" t="s">
        <v>777</v>
      </c>
      <c r="M2" s="322" t="s">
        <v>775</v>
      </c>
      <c r="N2" s="322" t="s">
        <v>749</v>
      </c>
      <c r="O2" s="322" t="s">
        <v>776</v>
      </c>
      <c r="P2" s="322" t="s">
        <v>779</v>
      </c>
    </row>
    <row r="3" spans="1:16" s="20" customFormat="1" ht="25.5">
      <c r="A3" s="2"/>
      <c r="B3" s="327"/>
      <c r="C3" s="19" t="s">
        <v>303</v>
      </c>
      <c r="D3" s="19" t="s">
        <v>304</v>
      </c>
      <c r="E3" s="321"/>
      <c r="F3" s="323"/>
      <c r="G3" s="323"/>
      <c r="H3" s="323"/>
      <c r="I3" s="323"/>
      <c r="J3" s="19" t="s">
        <v>305</v>
      </c>
      <c r="K3" s="19" t="s">
        <v>304</v>
      </c>
      <c r="L3" s="321"/>
      <c r="M3" s="323"/>
      <c r="N3" s="323"/>
      <c r="O3" s="323"/>
      <c r="P3" s="323"/>
    </row>
    <row r="4" spans="1:16" s="18" customFormat="1" ht="14.25" customHeight="1">
      <c r="A4" s="2"/>
      <c r="B4" s="21" t="s">
        <v>193</v>
      </c>
      <c r="C4" s="21" t="s">
        <v>186</v>
      </c>
      <c r="D4" s="21" t="s">
        <v>187</v>
      </c>
      <c r="E4" s="21" t="s">
        <v>188</v>
      </c>
      <c r="F4" s="21" t="s">
        <v>189</v>
      </c>
      <c r="G4" s="21" t="s">
        <v>190</v>
      </c>
      <c r="H4" s="21" t="s">
        <v>191</v>
      </c>
      <c r="I4" s="21" t="s">
        <v>194</v>
      </c>
      <c r="J4" s="21" t="s">
        <v>196</v>
      </c>
      <c r="K4" s="21" t="s">
        <v>197</v>
      </c>
      <c r="L4" s="21" t="s">
        <v>198</v>
      </c>
      <c r="M4" s="21" t="s">
        <v>199</v>
      </c>
      <c r="N4" s="21" t="s">
        <v>200</v>
      </c>
      <c r="O4" s="21" t="s">
        <v>201</v>
      </c>
      <c r="P4" s="21" t="s">
        <v>202</v>
      </c>
    </row>
    <row r="5" spans="1:16" s="18" customFormat="1" ht="15.75" customHeight="1">
      <c r="A5" s="2"/>
      <c r="B5" s="325" t="s">
        <v>306</v>
      </c>
      <c r="C5" s="325"/>
      <c r="D5" s="325"/>
      <c r="E5" s="325"/>
      <c r="F5" s="325"/>
      <c r="G5" s="325"/>
      <c r="H5" s="325"/>
      <c r="I5" s="325"/>
      <c r="J5" s="319" t="s">
        <v>782</v>
      </c>
      <c r="K5" s="319"/>
      <c r="L5" s="319"/>
      <c r="M5" s="319"/>
      <c r="N5" s="319"/>
      <c r="O5" s="319"/>
      <c r="P5" s="319"/>
    </row>
    <row r="6" spans="1:16">
      <c r="A6" s="22">
        <v>1911</v>
      </c>
      <c r="B6" s="23">
        <v>515.20506318060984</v>
      </c>
      <c r="C6" s="24">
        <v>55.838538279728105</v>
      </c>
      <c r="D6" s="24">
        <v>53.126773103821151</v>
      </c>
      <c r="E6" s="24"/>
      <c r="F6" s="24">
        <v>27.675222867839857</v>
      </c>
      <c r="G6" s="25"/>
      <c r="H6" s="7">
        <v>49.691334999999995</v>
      </c>
      <c r="I6" s="7">
        <v>31.1105226919329</v>
      </c>
      <c r="J6" s="23">
        <f t="shared" ref="J6:J35" si="0">C6/$B6*100</f>
        <v>10.838119085051265</v>
      </c>
      <c r="K6" s="23">
        <f t="shared" ref="K6:K35" si="1">D6/$B6*100</f>
        <v>10.311772321460488</v>
      </c>
      <c r="L6" s="23"/>
      <c r="M6" s="23">
        <f t="shared" ref="M6:M35" si="2">F6/$B6*100</f>
        <v>5.3716907782286398</v>
      </c>
      <c r="N6" s="23"/>
      <c r="O6" s="23">
        <f t="shared" ref="O6:O35" si="3">H6/$B6*100</f>
        <v>9.6449624724631722</v>
      </c>
      <c r="P6" s="23">
        <f t="shared" ref="P6:P35" si="4">I6/$B6*100</f>
        <v>6.0384737874803882</v>
      </c>
    </row>
    <row r="7" spans="1:16">
      <c r="A7" s="22">
        <v>1912</v>
      </c>
      <c r="B7" s="7">
        <v>629.86822468637479</v>
      </c>
      <c r="C7" s="26">
        <v>63.982014999999997</v>
      </c>
      <c r="D7" s="26">
        <v>60.085419049999999</v>
      </c>
      <c r="E7" s="26"/>
      <c r="F7" s="26">
        <v>30.54987376760586</v>
      </c>
      <c r="G7" s="4"/>
      <c r="H7" s="7">
        <v>56.186394999999997</v>
      </c>
      <c r="I7" s="7">
        <v>34.448897817605861</v>
      </c>
      <c r="J7" s="7">
        <f t="shared" si="0"/>
        <v>10.158000116906681</v>
      </c>
      <c r="K7" s="7">
        <f t="shared" si="1"/>
        <v>9.5393634247731498</v>
      </c>
      <c r="L7" s="7"/>
      <c r="M7" s="7">
        <f t="shared" si="2"/>
        <v>4.8502008150700586</v>
      </c>
      <c r="N7" s="7"/>
      <c r="O7" s="7">
        <f t="shared" si="3"/>
        <v>8.9203412393086552</v>
      </c>
      <c r="P7" s="7">
        <f t="shared" si="4"/>
        <v>5.4692230005345515</v>
      </c>
    </row>
    <row r="8" spans="1:16">
      <c r="A8" s="22">
        <v>1913</v>
      </c>
      <c r="B8" s="7">
        <v>699.92111119938738</v>
      </c>
      <c r="C8" s="26">
        <v>66.939424000000002</v>
      </c>
      <c r="D8" s="26">
        <v>62.704243124999998</v>
      </c>
      <c r="E8" s="26"/>
      <c r="F8" s="26">
        <v>28.521607482281716</v>
      </c>
      <c r="G8" s="4"/>
      <c r="H8" s="7">
        <v>55.076141999999997</v>
      </c>
      <c r="I8" s="7">
        <v>33.580978607281722</v>
      </c>
      <c r="J8" s="7">
        <f t="shared" si="0"/>
        <v>9.5638526869538705</v>
      </c>
      <c r="K8" s="7">
        <f t="shared" si="1"/>
        <v>8.9587586546074842</v>
      </c>
      <c r="L8" s="7"/>
      <c r="M8" s="7">
        <f t="shared" si="2"/>
        <v>4.0749745972666815</v>
      </c>
      <c r="N8" s="7"/>
      <c r="O8" s="7">
        <f t="shared" si="3"/>
        <v>7.8689070980615687</v>
      </c>
      <c r="P8" s="7">
        <f t="shared" si="4"/>
        <v>4.7978233646556587</v>
      </c>
    </row>
    <row r="9" spans="1:16">
      <c r="A9" s="22">
        <v>1914</v>
      </c>
      <c r="B9" s="7">
        <v>630.95582015420564</v>
      </c>
      <c r="C9" s="26">
        <v>71.373691000000008</v>
      </c>
      <c r="D9" s="26">
        <v>66.764399249999997</v>
      </c>
      <c r="E9" s="26"/>
      <c r="F9" s="26">
        <v>30.43514421514406</v>
      </c>
      <c r="G9" s="4"/>
      <c r="H9" s="7">
        <v>56.767633000000004</v>
      </c>
      <c r="I9" s="7">
        <v>37.190125465144057</v>
      </c>
      <c r="J9" s="7">
        <f t="shared" si="0"/>
        <v>11.311995027251873</v>
      </c>
      <c r="K9" s="7">
        <f t="shared" si="1"/>
        <v>10.581469750716108</v>
      </c>
      <c r="L9" s="7"/>
      <c r="M9" s="7">
        <f t="shared" si="2"/>
        <v>4.8236569412586938</v>
      </c>
      <c r="N9" s="7"/>
      <c r="O9" s="7">
        <f t="shared" si="3"/>
        <v>8.9970852453862751</v>
      </c>
      <c r="P9" s="7">
        <f t="shared" si="4"/>
        <v>5.8942519075352671</v>
      </c>
    </row>
    <row r="10" spans="1:16">
      <c r="A10" s="22">
        <v>1915</v>
      </c>
      <c r="B10" s="7">
        <v>570.71674930006009</v>
      </c>
      <c r="C10" s="26">
        <v>73.272666999999998</v>
      </c>
      <c r="D10" s="26">
        <v>67.763726675000001</v>
      </c>
      <c r="E10" s="26"/>
      <c r="F10" s="26">
        <v>29.378693254773243</v>
      </c>
      <c r="G10" s="4"/>
      <c r="H10" s="7">
        <v>56.827735000000004</v>
      </c>
      <c r="I10" s="7">
        <v>36.576714929773246</v>
      </c>
      <c r="J10" s="7">
        <f t="shared" si="0"/>
        <v>12.838709760991465</v>
      </c>
      <c r="K10" s="7">
        <f t="shared" si="1"/>
        <v>11.873442781924128</v>
      </c>
      <c r="L10" s="7"/>
      <c r="M10" s="7">
        <f t="shared" si="2"/>
        <v>5.1476837311685584</v>
      </c>
      <c r="N10" s="7"/>
      <c r="O10" s="7">
        <f t="shared" si="3"/>
        <v>9.9572572681097622</v>
      </c>
      <c r="P10" s="7">
        <f t="shared" si="4"/>
        <v>6.4089086179145358</v>
      </c>
    </row>
    <row r="11" spans="1:16">
      <c r="A11" s="22">
        <v>1916</v>
      </c>
      <c r="B11" s="7">
        <v>665.68525356546718</v>
      </c>
      <c r="C11" s="26">
        <v>73.78284699999999</v>
      </c>
      <c r="D11" s="26">
        <v>69.670201274999997</v>
      </c>
      <c r="E11" s="26"/>
      <c r="F11" s="26">
        <v>30.569963100541951</v>
      </c>
      <c r="G11" s="4"/>
      <c r="H11" s="7">
        <v>58.750222999999998</v>
      </c>
      <c r="I11" s="7">
        <v>37.738031375541951</v>
      </c>
      <c r="J11" s="7">
        <f t="shared" si="0"/>
        <v>11.083743646838014</v>
      </c>
      <c r="K11" s="7">
        <f t="shared" si="1"/>
        <v>10.465937303228582</v>
      </c>
      <c r="L11" s="7"/>
      <c r="M11" s="7">
        <f t="shared" si="2"/>
        <v>4.5922548136385197</v>
      </c>
      <c r="N11" s="7"/>
      <c r="O11" s="7">
        <f t="shared" si="3"/>
        <v>8.8255256797906778</v>
      </c>
      <c r="P11" s="7">
        <f t="shared" si="4"/>
        <v>5.6690502265768732</v>
      </c>
    </row>
    <row r="12" spans="1:16">
      <c r="A12" s="22">
        <v>1917</v>
      </c>
      <c r="B12" s="7">
        <v>900.42808198101</v>
      </c>
      <c r="C12" s="26">
        <v>66.124447000000004</v>
      </c>
      <c r="D12" s="26">
        <v>62.291665275000007</v>
      </c>
      <c r="E12" s="26"/>
      <c r="F12" s="26">
        <v>30.303807465547731</v>
      </c>
      <c r="G12" s="4"/>
      <c r="H12" s="7">
        <v>49.132863999999998</v>
      </c>
      <c r="I12" s="7">
        <v>39.153414740547731</v>
      </c>
      <c r="J12" s="7">
        <f t="shared" si="0"/>
        <v>7.3436677868288172</v>
      </c>
      <c r="K12" s="7">
        <f t="shared" si="1"/>
        <v>6.9180056155016434</v>
      </c>
      <c r="L12" s="7"/>
      <c r="M12" s="7">
        <f t="shared" si="2"/>
        <v>3.365488934871629</v>
      </c>
      <c r="N12" s="7"/>
      <c r="O12" s="7">
        <f t="shared" si="3"/>
        <v>5.4566116920636212</v>
      </c>
      <c r="P12" s="7">
        <f t="shared" si="4"/>
        <v>4.3483111560011825</v>
      </c>
    </row>
    <row r="13" spans="1:16">
      <c r="A13" s="22">
        <v>1918</v>
      </c>
      <c r="B13" s="7">
        <v>1420.1830819458191</v>
      </c>
      <c r="C13" s="26">
        <v>81.329367000000005</v>
      </c>
      <c r="D13" s="26">
        <v>74.643333825000013</v>
      </c>
      <c r="E13" s="26"/>
      <c r="F13" s="26">
        <v>36.335473841730675</v>
      </c>
      <c r="G13" s="4"/>
      <c r="H13" s="7">
        <v>57.650030000000001</v>
      </c>
      <c r="I13" s="7">
        <v>47.78349666673067</v>
      </c>
      <c r="J13" s="7">
        <f t="shared" si="0"/>
        <v>5.7266818647472642</v>
      </c>
      <c r="K13" s="7">
        <f t="shared" si="1"/>
        <v>5.2558951570335424</v>
      </c>
      <c r="L13" s="7"/>
      <c r="M13" s="7">
        <f t="shared" si="2"/>
        <v>2.5585063153932781</v>
      </c>
      <c r="N13" s="7"/>
      <c r="O13" s="7">
        <f t="shared" si="3"/>
        <v>4.0593378933237698</v>
      </c>
      <c r="P13" s="7">
        <f t="shared" si="4"/>
        <v>3.3646011753119618</v>
      </c>
    </row>
    <row r="14" spans="1:16">
      <c r="A14" s="22">
        <v>1919</v>
      </c>
      <c r="B14" s="7">
        <v>1839.342369087766</v>
      </c>
      <c r="C14" s="26">
        <v>116.868568</v>
      </c>
      <c r="D14" s="26">
        <v>110.26728685</v>
      </c>
      <c r="E14" s="26"/>
      <c r="F14" s="26">
        <v>59.935482254565386</v>
      </c>
      <c r="G14" s="4"/>
      <c r="H14" s="7">
        <v>88.609431999999998</v>
      </c>
      <c r="I14" s="7">
        <v>75.710453104565389</v>
      </c>
      <c r="J14" s="7">
        <f t="shared" si="0"/>
        <v>6.3538235167149288</v>
      </c>
      <c r="K14" s="7">
        <f t="shared" si="1"/>
        <v>5.9949299653597281</v>
      </c>
      <c r="L14" s="7"/>
      <c r="M14" s="7">
        <f t="shared" si="2"/>
        <v>3.2585277902498806</v>
      </c>
      <c r="N14" s="7"/>
      <c r="O14" s="7">
        <f t="shared" si="3"/>
        <v>4.8174517963149208</v>
      </c>
      <c r="P14" s="7">
        <f t="shared" si="4"/>
        <v>4.1161696906984471</v>
      </c>
    </row>
    <row r="15" spans="1:16">
      <c r="A15" s="22">
        <v>1920</v>
      </c>
      <c r="B15" s="7">
        <v>1966.292111501265</v>
      </c>
      <c r="C15" s="26">
        <v>167.18900200000002</v>
      </c>
      <c r="D15" s="26">
        <v>157.59923932500001</v>
      </c>
      <c r="E15" s="26"/>
      <c r="F15" s="26">
        <v>85.859320554821522</v>
      </c>
      <c r="G15" s="4"/>
      <c r="H15" s="7">
        <v>117.15980700000001</v>
      </c>
      <c r="I15" s="7">
        <v>119.33261487982152</v>
      </c>
      <c r="J15" s="7">
        <f t="shared" si="0"/>
        <v>8.5027550597429347</v>
      </c>
      <c r="K15" s="7">
        <f t="shared" si="1"/>
        <v>8.0150471236276744</v>
      </c>
      <c r="L15" s="7"/>
      <c r="M15" s="7">
        <f t="shared" si="2"/>
        <v>4.3665597828833214</v>
      </c>
      <c r="N15" s="7"/>
      <c r="O15" s="7">
        <f t="shared" si="3"/>
        <v>5.9584131124112805</v>
      </c>
      <c r="P15" s="7">
        <f t="shared" si="4"/>
        <v>6.0689159144676124</v>
      </c>
    </row>
    <row r="16" spans="1:16">
      <c r="A16" s="22">
        <v>1921</v>
      </c>
      <c r="B16" s="7">
        <v>1583.9129275803307</v>
      </c>
      <c r="C16" s="26">
        <v>198.711625</v>
      </c>
      <c r="D16" s="26">
        <v>188.09142654999999</v>
      </c>
      <c r="E16" s="26"/>
      <c r="F16" s="26">
        <v>84.398053598841642</v>
      </c>
      <c r="G16" s="4"/>
      <c r="H16" s="7">
        <v>141.53632399999998</v>
      </c>
      <c r="I16" s="7">
        <v>121.99852614884163</v>
      </c>
      <c r="J16" s="7">
        <f t="shared" si="0"/>
        <v>12.545615452710674</v>
      </c>
      <c r="K16" s="7">
        <f t="shared" si="1"/>
        <v>11.875111521271464</v>
      </c>
      <c r="L16" s="7"/>
      <c r="M16" s="7">
        <f t="shared" si="2"/>
        <v>5.3284528542722729</v>
      </c>
      <c r="N16" s="7"/>
      <c r="O16" s="7">
        <f t="shared" si="3"/>
        <v>8.9358651940683611</v>
      </c>
      <c r="P16" s="7">
        <f t="shared" si="4"/>
        <v>7.7023505537777908</v>
      </c>
    </row>
    <row r="17" spans="1:16">
      <c r="A17" s="22">
        <v>1922</v>
      </c>
      <c r="B17" s="7">
        <v>1728.7026449654079</v>
      </c>
      <c r="C17" s="26">
        <v>217.603994</v>
      </c>
      <c r="D17" s="26">
        <v>204.70899562499997</v>
      </c>
      <c r="E17" s="26"/>
      <c r="F17" s="26">
        <v>92.753359138630771</v>
      </c>
      <c r="G17" s="4"/>
      <c r="H17" s="7">
        <v>146.044601</v>
      </c>
      <c r="I17" s="7">
        <v>140.82684076363074</v>
      </c>
      <c r="J17" s="7">
        <f t="shared" si="0"/>
        <v>12.58770527330074</v>
      </c>
      <c r="K17" s="7">
        <f t="shared" si="1"/>
        <v>11.841770255930642</v>
      </c>
      <c r="L17" s="7"/>
      <c r="M17" s="7">
        <f t="shared" si="2"/>
        <v>5.3654895136975282</v>
      </c>
      <c r="N17" s="7"/>
      <c r="O17" s="7">
        <f t="shared" si="3"/>
        <v>8.4482199078790909</v>
      </c>
      <c r="P17" s="7">
        <f t="shared" si="4"/>
        <v>8.1463889219911927</v>
      </c>
    </row>
    <row r="18" spans="1:16">
      <c r="A18" s="22">
        <v>1923</v>
      </c>
      <c r="B18" s="7">
        <v>1710.3471310224891</v>
      </c>
      <c r="C18" s="26">
        <v>211.360399</v>
      </c>
      <c r="D18" s="26">
        <v>200.22634549999998</v>
      </c>
      <c r="E18" s="26"/>
      <c r="F18" s="26">
        <v>88.398265930761013</v>
      </c>
      <c r="G18" s="4"/>
      <c r="H18" s="7">
        <v>134.74717799999999</v>
      </c>
      <c r="I18" s="7">
        <v>141.599577430761</v>
      </c>
      <c r="J18" s="7">
        <f t="shared" si="0"/>
        <v>12.357748621102628</v>
      </c>
      <c r="K18" s="7">
        <f t="shared" si="1"/>
        <v>11.70676653109007</v>
      </c>
      <c r="L18" s="7"/>
      <c r="M18" s="7">
        <f t="shared" si="2"/>
        <v>5.1684400392985888</v>
      </c>
      <c r="N18" s="7"/>
      <c r="O18" s="7">
        <f t="shared" si="3"/>
        <v>7.8783526195319604</v>
      </c>
      <c r="P18" s="7">
        <f t="shared" si="4"/>
        <v>8.2789964015146538</v>
      </c>
    </row>
    <row r="19" spans="1:16">
      <c r="A19" s="22">
        <v>1924</v>
      </c>
      <c r="B19" s="7">
        <v>1814.1855579705896</v>
      </c>
      <c r="C19" s="26">
        <v>202.569502</v>
      </c>
      <c r="D19" s="26">
        <v>190.89918700000001</v>
      </c>
      <c r="E19" s="26"/>
      <c r="F19" s="26">
        <v>81.682423772294015</v>
      </c>
      <c r="G19" s="4"/>
      <c r="H19" s="7">
        <v>124.183746</v>
      </c>
      <c r="I19" s="7">
        <v>135.43690177229402</v>
      </c>
      <c r="J19" s="7">
        <f t="shared" si="0"/>
        <v>11.165864545113081</v>
      </c>
      <c r="K19" s="7">
        <f t="shared" si="1"/>
        <v>10.522583324582653</v>
      </c>
      <c r="L19" s="7"/>
      <c r="M19" s="7">
        <f t="shared" si="2"/>
        <v>4.5024293911625444</v>
      </c>
      <c r="N19" s="7"/>
      <c r="O19" s="7">
        <f t="shared" si="3"/>
        <v>6.8451512831419636</v>
      </c>
      <c r="P19" s="7">
        <f t="shared" si="4"/>
        <v>7.4654382059902629</v>
      </c>
    </row>
    <row r="20" spans="1:16">
      <c r="A20" s="22">
        <v>1925</v>
      </c>
      <c r="B20" s="7">
        <v>1892.0256989437703</v>
      </c>
      <c r="C20" s="26">
        <v>250.095586</v>
      </c>
      <c r="D20" s="26">
        <v>235.57806650000001</v>
      </c>
      <c r="E20" s="26"/>
      <c r="F20" s="26">
        <v>81.611427383865674</v>
      </c>
      <c r="G20" s="4"/>
      <c r="H20" s="7">
        <v>167.978386</v>
      </c>
      <c r="I20" s="7">
        <v>134.96514088386567</v>
      </c>
      <c r="J20" s="7">
        <f t="shared" si="0"/>
        <v>13.218403224629386</v>
      </c>
      <c r="K20" s="7">
        <f t="shared" si="1"/>
        <v>12.45110289101846</v>
      </c>
      <c r="L20" s="7"/>
      <c r="M20" s="7">
        <f t="shared" si="2"/>
        <v>4.3134418009980271</v>
      </c>
      <c r="N20" s="7"/>
      <c r="O20" s="7">
        <f t="shared" si="3"/>
        <v>8.8782296188563663</v>
      </c>
      <c r="P20" s="7">
        <f t="shared" si="4"/>
        <v>7.1333672137334299</v>
      </c>
    </row>
    <row r="21" spans="1:16">
      <c r="A21" s="22">
        <v>1926</v>
      </c>
      <c r="B21" s="7">
        <v>1834.2815681763627</v>
      </c>
      <c r="C21" s="26">
        <v>276.673227</v>
      </c>
      <c r="D21" s="26">
        <v>260.72773599999999</v>
      </c>
      <c r="E21" s="26"/>
      <c r="F21" s="26">
        <v>87.947339368944952</v>
      </c>
      <c r="G21" s="4"/>
      <c r="H21" s="7">
        <v>187.105818</v>
      </c>
      <c r="I21" s="7">
        <v>146.54267736894494</v>
      </c>
      <c r="J21" s="7">
        <f t="shared" si="0"/>
        <v>15.083465472264853</v>
      </c>
      <c r="K21" s="7">
        <f t="shared" si="1"/>
        <v>14.214161038493927</v>
      </c>
      <c r="L21" s="7"/>
      <c r="M21" s="7">
        <f t="shared" si="2"/>
        <v>4.7946477190185108</v>
      </c>
      <c r="N21" s="7"/>
      <c r="O21" s="7">
        <f t="shared" si="3"/>
        <v>10.200496000514253</v>
      </c>
      <c r="P21" s="7">
        <f t="shared" si="4"/>
        <v>7.9891048305433952</v>
      </c>
    </row>
    <row r="22" spans="1:16">
      <c r="A22" s="22">
        <v>1927</v>
      </c>
      <c r="B22" s="7">
        <v>1860.4191198184399</v>
      </c>
      <c r="C22" s="26">
        <v>311.63416599999999</v>
      </c>
      <c r="D22" s="26">
        <v>290.16011099999997</v>
      </c>
      <c r="E22" s="26"/>
      <c r="F22" s="26">
        <v>94.127038291365835</v>
      </c>
      <c r="G22" s="4"/>
      <c r="H22" s="7">
        <v>211.61822799999999</v>
      </c>
      <c r="I22" s="7">
        <v>156.77510729136583</v>
      </c>
      <c r="J22" s="7">
        <f t="shared" si="0"/>
        <v>16.750750552940602</v>
      </c>
      <c r="K22" s="7">
        <f t="shared" si="1"/>
        <v>15.596491559832874</v>
      </c>
      <c r="L22" s="7"/>
      <c r="M22" s="7">
        <f t="shared" si="2"/>
        <v>5.0594533935209069</v>
      </c>
      <c r="N22" s="7"/>
      <c r="O22" s="7">
        <f t="shared" si="3"/>
        <v>11.374760974325614</v>
      </c>
      <c r="P22" s="7">
        <f t="shared" si="4"/>
        <v>8.426870355249072</v>
      </c>
    </row>
    <row r="23" spans="1:16">
      <c r="A23" s="22">
        <v>1928</v>
      </c>
      <c r="B23" s="7">
        <v>1767.041337326159</v>
      </c>
      <c r="C23" s="26">
        <v>318.03243099999997</v>
      </c>
      <c r="D23" s="26">
        <v>295.27438599999999</v>
      </c>
      <c r="E23" s="26"/>
      <c r="F23" s="26">
        <v>97.416617107678476</v>
      </c>
      <c r="G23" s="4"/>
      <c r="H23" s="7">
        <v>215.4101</v>
      </c>
      <c r="I23" s="7">
        <v>159.96363810767849</v>
      </c>
      <c r="J23" s="7">
        <f t="shared" si="0"/>
        <v>17.998018737990499</v>
      </c>
      <c r="K23" s="7">
        <f t="shared" si="1"/>
        <v>16.710100650322165</v>
      </c>
      <c r="L23" s="7"/>
      <c r="M23" s="7">
        <f t="shared" si="2"/>
        <v>5.5129789580976505</v>
      </c>
      <c r="N23" s="7"/>
      <c r="O23" s="7">
        <f t="shared" si="3"/>
        <v>12.190439207605237</v>
      </c>
      <c r="P23" s="7">
        <f t="shared" si="4"/>
        <v>9.0526256929411346</v>
      </c>
    </row>
    <row r="24" spans="1:16">
      <c r="A24" s="22">
        <v>1929</v>
      </c>
      <c r="B24" s="7">
        <v>1710.7871818964124</v>
      </c>
      <c r="C24" s="26">
        <v>332.94282699999997</v>
      </c>
      <c r="D24" s="26">
        <v>305.826098</v>
      </c>
      <c r="E24" s="26"/>
      <c r="F24" s="26">
        <v>103.27196209319131</v>
      </c>
      <c r="G24" s="4"/>
      <c r="H24" s="7">
        <v>222.03406999999999</v>
      </c>
      <c r="I24" s="7">
        <v>168.6039890931913</v>
      </c>
      <c r="J24" s="7">
        <f t="shared" si="0"/>
        <v>19.461381902039498</v>
      </c>
      <c r="K24" s="7">
        <f t="shared" si="1"/>
        <v>17.876337935908012</v>
      </c>
      <c r="L24" s="7"/>
      <c r="M24" s="7">
        <f t="shared" si="2"/>
        <v>6.0365171767720422</v>
      </c>
      <c r="N24" s="7"/>
      <c r="O24" s="7">
        <f t="shared" si="3"/>
        <v>12.978474023512065</v>
      </c>
      <c r="P24" s="7">
        <f t="shared" si="4"/>
        <v>9.8553455904604856</v>
      </c>
    </row>
    <row r="25" spans="1:16">
      <c r="A25" s="22">
        <v>1930</v>
      </c>
      <c r="B25" s="7">
        <v>1418.2627899886575</v>
      </c>
      <c r="C25" s="26">
        <v>310.60773899999998</v>
      </c>
      <c r="D25" s="26">
        <v>283.08640399999996</v>
      </c>
      <c r="E25" s="26"/>
      <c r="F25" s="26">
        <v>94.157907182050053</v>
      </c>
      <c r="G25" s="4"/>
      <c r="H25" s="7">
        <v>198.75696500000001</v>
      </c>
      <c r="I25" s="7">
        <v>158.76897218205005</v>
      </c>
      <c r="J25" s="7">
        <f t="shared" si="0"/>
        <v>21.900577325481692</v>
      </c>
      <c r="K25" s="7">
        <f t="shared" si="1"/>
        <v>19.960081163961434</v>
      </c>
      <c r="L25" s="7"/>
      <c r="M25" s="7">
        <f t="shared" si="2"/>
        <v>6.6389605541863714</v>
      </c>
      <c r="N25" s="7"/>
      <c r="O25" s="7">
        <f t="shared" si="3"/>
        <v>14.014114055801292</v>
      </c>
      <c r="P25" s="7">
        <f t="shared" si="4"/>
        <v>11.194608876632786</v>
      </c>
    </row>
    <row r="26" spans="1:16">
      <c r="A26" s="22">
        <v>1931</v>
      </c>
      <c r="B26" s="7">
        <v>1366.0773497271862</v>
      </c>
      <c r="C26" s="26">
        <v>324.47965400000004</v>
      </c>
      <c r="D26" s="26">
        <v>297.16673200000002</v>
      </c>
      <c r="E26" s="26"/>
      <c r="F26" s="26">
        <v>90.074299796889193</v>
      </c>
      <c r="G26" s="4"/>
      <c r="H26" s="7">
        <v>197.58418500000002</v>
      </c>
      <c r="I26" s="7">
        <v>169.2216417968892</v>
      </c>
      <c r="J26" s="7">
        <f t="shared" si="0"/>
        <v>23.752656031139129</v>
      </c>
      <c r="K26" s="7">
        <f t="shared" si="1"/>
        <v>21.7532874005521</v>
      </c>
      <c r="L26" s="7"/>
      <c r="M26" s="7">
        <f t="shared" si="2"/>
        <v>6.5936456537309232</v>
      </c>
      <c r="N26" s="7"/>
      <c r="O26" s="7">
        <f t="shared" si="3"/>
        <v>14.463616210272336</v>
      </c>
      <c r="P26" s="7">
        <f t="shared" si="4"/>
        <v>12.387412896545264</v>
      </c>
    </row>
    <row r="27" spans="1:16">
      <c r="A27" s="22">
        <v>1932</v>
      </c>
      <c r="B27" s="7">
        <v>1512.4511086507971</v>
      </c>
      <c r="C27" s="26">
        <v>347.07592499999998</v>
      </c>
      <c r="D27" s="26">
        <v>320.63667199999998</v>
      </c>
      <c r="E27" s="26"/>
      <c r="F27" s="26">
        <v>90.291591942266535</v>
      </c>
      <c r="G27" s="4"/>
      <c r="H27" s="7">
        <v>208.25541699999999</v>
      </c>
      <c r="I27" s="7">
        <v>181.64690894226655</v>
      </c>
      <c r="J27" s="7">
        <f t="shared" si="0"/>
        <v>22.947910383008271</v>
      </c>
      <c r="K27" s="7">
        <f t="shared" si="1"/>
        <v>21.199804090594927</v>
      </c>
      <c r="L27" s="7"/>
      <c r="M27" s="7">
        <f t="shared" si="2"/>
        <v>5.9698850049316565</v>
      </c>
      <c r="N27" s="7"/>
      <c r="O27" s="7">
        <f t="shared" si="3"/>
        <v>13.769398283940374</v>
      </c>
      <c r="P27" s="7">
        <f t="shared" si="4"/>
        <v>12.010101212746454</v>
      </c>
    </row>
    <row r="28" spans="1:16">
      <c r="A28" s="22">
        <v>1933</v>
      </c>
      <c r="B28" s="7">
        <v>1647.851951192979</v>
      </c>
      <c r="C28" s="26">
        <v>387.14590500000003</v>
      </c>
      <c r="D28" s="26">
        <v>357.59929599999998</v>
      </c>
      <c r="E28" s="26"/>
      <c r="F28" s="26">
        <v>98.495839997452862</v>
      </c>
      <c r="G28" s="4"/>
      <c r="H28" s="7">
        <v>223.050084</v>
      </c>
      <c r="I28" s="7">
        <v>210.26629299745287</v>
      </c>
      <c r="J28" s="7">
        <f t="shared" si="0"/>
        <v>23.493973758972817</v>
      </c>
      <c r="K28" s="7">
        <f t="shared" si="1"/>
        <v>21.700935920918891</v>
      </c>
      <c r="L28" s="7"/>
      <c r="M28" s="7">
        <f t="shared" si="2"/>
        <v>5.9772262869941573</v>
      </c>
      <c r="N28" s="7"/>
      <c r="O28" s="7">
        <f t="shared" si="3"/>
        <v>13.535808471053523</v>
      </c>
      <c r="P28" s="7">
        <f t="shared" si="4"/>
        <v>12.760023304595322</v>
      </c>
    </row>
    <row r="29" spans="1:16">
      <c r="A29" s="22">
        <v>1934</v>
      </c>
      <c r="B29" s="7">
        <v>1843.5069354580328</v>
      </c>
      <c r="C29" s="26">
        <v>422.83515600000004</v>
      </c>
      <c r="D29" s="26">
        <v>380.565335</v>
      </c>
      <c r="E29" s="26"/>
      <c r="F29" s="26">
        <v>116.26692644071258</v>
      </c>
      <c r="G29" s="4"/>
      <c r="H29" s="7">
        <v>262.51049999999998</v>
      </c>
      <c r="I29" s="7">
        <v>211.97328244071255</v>
      </c>
      <c r="J29" s="7">
        <f t="shared" si="0"/>
        <v>22.93645593988197</v>
      </c>
      <c r="K29" s="7">
        <f t="shared" si="1"/>
        <v>20.643553201791768</v>
      </c>
      <c r="L29" s="7"/>
      <c r="M29" s="7">
        <f t="shared" si="2"/>
        <v>6.3068342301530427</v>
      </c>
      <c r="N29" s="7"/>
      <c r="O29" s="7">
        <f t="shared" si="3"/>
        <v>14.239734874378291</v>
      </c>
      <c r="P29" s="7">
        <f t="shared" si="4"/>
        <v>11.498371845725996</v>
      </c>
    </row>
    <row r="30" spans="1:16">
      <c r="A30" s="22">
        <v>1935</v>
      </c>
      <c r="B30" s="7">
        <v>2229.5806515407849</v>
      </c>
      <c r="C30" s="26">
        <v>440.86279000000002</v>
      </c>
      <c r="D30" s="26">
        <v>397.90815100000009</v>
      </c>
      <c r="E30" s="26"/>
      <c r="F30" s="26">
        <v>116.56124310327053</v>
      </c>
      <c r="G30" s="4"/>
      <c r="H30" s="7">
        <v>281.66769499999998</v>
      </c>
      <c r="I30" s="7">
        <v>209.3038251032705</v>
      </c>
      <c r="J30" s="7">
        <f t="shared" si="0"/>
        <v>19.773350190105717</v>
      </c>
      <c r="K30" s="7">
        <f t="shared" si="1"/>
        <v>17.846770903982314</v>
      </c>
      <c r="L30" s="7"/>
      <c r="M30" s="7">
        <f t="shared" si="2"/>
        <v>5.2279446820064193</v>
      </c>
      <c r="N30" s="7"/>
      <c r="O30" s="7">
        <f t="shared" si="3"/>
        <v>12.633213999473369</v>
      </c>
      <c r="P30" s="7">
        <f t="shared" si="4"/>
        <v>9.3875870764588836</v>
      </c>
    </row>
    <row r="31" spans="1:16">
      <c r="A31" s="22">
        <v>1936</v>
      </c>
      <c r="B31" s="7">
        <v>2361.6632581648882</v>
      </c>
      <c r="C31" s="26">
        <v>498.04676800000004</v>
      </c>
      <c r="D31" s="26">
        <v>440.77409900000004</v>
      </c>
      <c r="E31" s="26"/>
      <c r="F31" s="26">
        <v>129.43115053843226</v>
      </c>
      <c r="G31" s="4"/>
      <c r="H31" s="7">
        <v>321.02150399999999</v>
      </c>
      <c r="I31" s="7">
        <v>228.06494853843228</v>
      </c>
      <c r="J31" s="7">
        <f t="shared" si="0"/>
        <v>21.088813838218552</v>
      </c>
      <c r="K31" s="7">
        <f t="shared" si="1"/>
        <v>18.663714967666476</v>
      </c>
      <c r="L31" s="7"/>
      <c r="M31" s="7">
        <f t="shared" si="2"/>
        <v>5.4805082854617346</v>
      </c>
      <c r="N31" s="7"/>
      <c r="O31" s="7">
        <f t="shared" si="3"/>
        <v>13.593026139105335</v>
      </c>
      <c r="P31" s="7">
        <f t="shared" si="4"/>
        <v>9.6569630640588588</v>
      </c>
    </row>
    <row r="32" spans="1:16">
      <c r="A32" s="22">
        <v>1937</v>
      </c>
      <c r="B32" s="7">
        <v>3015.7949270313966</v>
      </c>
      <c r="C32" s="26">
        <v>631.94042899999999</v>
      </c>
      <c r="D32" s="26">
        <v>572.66195999999991</v>
      </c>
      <c r="E32" s="26"/>
      <c r="F32" s="26">
        <v>156.33755413698358</v>
      </c>
      <c r="G32" s="4"/>
      <c r="H32" s="7">
        <v>416.11033899999995</v>
      </c>
      <c r="I32" s="7">
        <v>291.3602771369836</v>
      </c>
      <c r="J32" s="7">
        <f t="shared" si="0"/>
        <v>20.954356787848695</v>
      </c>
      <c r="K32" s="7">
        <f t="shared" si="1"/>
        <v>18.988756658056349</v>
      </c>
      <c r="L32" s="7"/>
      <c r="M32" s="7">
        <f t="shared" si="2"/>
        <v>5.1839583897329105</v>
      </c>
      <c r="N32" s="7"/>
      <c r="O32" s="7">
        <f t="shared" si="3"/>
        <v>13.79770007802218</v>
      </c>
      <c r="P32" s="7">
        <f t="shared" si="4"/>
        <v>9.6611435520844466</v>
      </c>
    </row>
    <row r="33" spans="1:16">
      <c r="A33" s="22">
        <v>1938</v>
      </c>
      <c r="B33" s="7">
        <v>3270.764058755009</v>
      </c>
      <c r="C33" s="26">
        <v>750.63767300000006</v>
      </c>
      <c r="D33" s="26">
        <v>685.69234432000019</v>
      </c>
      <c r="E33" s="26"/>
      <c r="F33" s="26">
        <v>194.90605177001561</v>
      </c>
      <c r="G33" s="4"/>
      <c r="H33" s="7">
        <v>521.09524700000009</v>
      </c>
      <c r="I33" s="7">
        <v>336.60764209001564</v>
      </c>
      <c r="J33" s="7">
        <f t="shared" si="0"/>
        <v>22.949918108300498</v>
      </c>
      <c r="K33" s="7">
        <f t="shared" si="1"/>
        <v>20.964286386985787</v>
      </c>
      <c r="L33" s="7"/>
      <c r="M33" s="7">
        <f t="shared" si="2"/>
        <v>5.9590373462830906</v>
      </c>
      <c r="N33" s="7"/>
      <c r="O33" s="7">
        <f t="shared" si="3"/>
        <v>15.931911860323883</v>
      </c>
      <c r="P33" s="7">
        <f t="shared" si="4"/>
        <v>10.291407024270125</v>
      </c>
    </row>
    <row r="34" spans="1:16">
      <c r="A34" s="22">
        <v>1939</v>
      </c>
      <c r="B34" s="7">
        <v>3716.208678516015</v>
      </c>
      <c r="C34" s="26">
        <v>1045.4035139999999</v>
      </c>
      <c r="D34" s="26">
        <v>935.04711562196269</v>
      </c>
      <c r="E34" s="26"/>
      <c r="F34" s="26">
        <v>273.51017903299811</v>
      </c>
      <c r="G34" s="4"/>
      <c r="H34" s="7">
        <v>735.54855699999996</v>
      </c>
      <c r="I34" s="7">
        <v>447.88453365496088</v>
      </c>
      <c r="J34" s="7">
        <f t="shared" si="0"/>
        <v>28.130915253592768</v>
      </c>
      <c r="K34" s="7">
        <f t="shared" si="1"/>
        <v>25.161318873926987</v>
      </c>
      <c r="L34" s="7"/>
      <c r="M34" s="7">
        <f t="shared" si="2"/>
        <v>7.3599252004927314</v>
      </c>
      <c r="N34" s="7"/>
      <c r="O34" s="7">
        <f t="shared" si="3"/>
        <v>19.792983134997812</v>
      </c>
      <c r="P34" s="7">
        <f t="shared" si="4"/>
        <v>12.052190078674849</v>
      </c>
    </row>
    <row r="35" spans="1:16">
      <c r="A35" s="22">
        <v>1940</v>
      </c>
      <c r="B35" s="7">
        <v>4587.8089978290955</v>
      </c>
      <c r="C35" s="26">
        <v>1270.6080139999999</v>
      </c>
      <c r="D35" s="26">
        <v>1147.2405183612502</v>
      </c>
      <c r="E35" s="26"/>
      <c r="F35" s="26">
        <v>333.53663917270637</v>
      </c>
      <c r="G35" s="4"/>
      <c r="H35" s="7">
        <v>872.56409899999994</v>
      </c>
      <c r="I35" s="7">
        <v>579.17233053395637</v>
      </c>
      <c r="J35" s="7">
        <f t="shared" si="0"/>
        <v>27.695311958305997</v>
      </c>
      <c r="K35" s="7">
        <f t="shared" si="1"/>
        <v>25.006283367596883</v>
      </c>
      <c r="L35" s="7"/>
      <c r="M35" s="7">
        <f t="shared" si="2"/>
        <v>7.2700637565890931</v>
      </c>
      <c r="N35" s="7"/>
      <c r="O35" s="7">
        <f t="shared" si="3"/>
        <v>19.019189757308737</v>
      </c>
      <c r="P35" s="7">
        <f t="shared" si="4"/>
        <v>12.624159611004181</v>
      </c>
    </row>
    <row r="36" spans="1:16">
      <c r="A36" s="22">
        <v>1941</v>
      </c>
      <c r="B36" s="27"/>
      <c r="C36" s="26">
        <v>1467.7140499999998</v>
      </c>
      <c r="D36" s="26">
        <v>1300.8000888727713</v>
      </c>
      <c r="E36" s="26"/>
      <c r="F36" s="26">
        <v>463.71082634916053</v>
      </c>
      <c r="G36" s="4"/>
      <c r="H36" s="7">
        <v>1005.3465649999999</v>
      </c>
      <c r="I36" s="7">
        <v>725.28573922193164</v>
      </c>
      <c r="J36" s="7"/>
      <c r="K36" s="7"/>
      <c r="L36" s="7"/>
      <c r="M36" s="7"/>
      <c r="N36" s="7"/>
      <c r="O36" s="7"/>
      <c r="P36" s="7"/>
    </row>
    <row r="37" spans="1:16">
      <c r="A37" s="22">
        <v>1942</v>
      </c>
      <c r="B37" s="27"/>
      <c r="C37" s="26">
        <v>1762.907236</v>
      </c>
      <c r="D37" s="26">
        <v>1590.0845574415582</v>
      </c>
      <c r="E37" s="26"/>
      <c r="F37" s="26">
        <v>618.02375727661195</v>
      </c>
      <c r="G37" s="4"/>
      <c r="H37" s="7">
        <v>1220.9034400000003</v>
      </c>
      <c r="I37" s="7">
        <v>948.27808571817025</v>
      </c>
      <c r="J37" s="7"/>
      <c r="K37" s="7"/>
      <c r="L37" s="7"/>
      <c r="M37" s="7"/>
      <c r="N37" s="7"/>
      <c r="O37" s="7"/>
      <c r="P37" s="7"/>
    </row>
    <row r="38" spans="1:16">
      <c r="A38" s="22">
        <v>1943</v>
      </c>
      <c r="B38" s="28"/>
      <c r="C38" s="26">
        <v>2511.7310389999998</v>
      </c>
      <c r="D38" s="26">
        <v>2285.9821489280898</v>
      </c>
      <c r="E38" s="26"/>
      <c r="F38" s="26">
        <v>884.241600694726</v>
      </c>
      <c r="G38" s="4"/>
      <c r="H38" s="7">
        <v>1876.1398420000003</v>
      </c>
      <c r="I38" s="7">
        <v>1248.3688086228155</v>
      </c>
      <c r="J38" s="7"/>
      <c r="K38" s="7"/>
      <c r="L38" s="7"/>
      <c r="M38" s="7"/>
      <c r="N38" s="7"/>
      <c r="O38" s="7"/>
      <c r="P38" s="7"/>
    </row>
    <row r="39" spans="1:16" ht="16.5" customHeight="1">
      <c r="A39" s="29"/>
      <c r="B39" s="324" t="s">
        <v>307</v>
      </c>
      <c r="C39" s="324"/>
      <c r="D39" s="324"/>
      <c r="E39" s="324"/>
      <c r="F39" s="324"/>
      <c r="G39" s="324"/>
      <c r="H39" s="324"/>
      <c r="I39" s="324"/>
      <c r="J39" s="319" t="s">
        <v>308</v>
      </c>
      <c r="K39" s="319"/>
      <c r="L39" s="319"/>
      <c r="M39" s="319"/>
      <c r="N39" s="319"/>
      <c r="O39" s="319"/>
      <c r="P39" s="319"/>
    </row>
    <row r="40" spans="1:16">
      <c r="A40" s="22">
        <v>1951</v>
      </c>
      <c r="B40" s="30"/>
      <c r="C40" s="7">
        <v>1.9971036000000002</v>
      </c>
      <c r="D40" s="7"/>
      <c r="E40" s="31">
        <v>0.61799999999999999</v>
      </c>
      <c r="F40" s="31"/>
      <c r="G40" s="6"/>
      <c r="H40" s="31"/>
      <c r="I40" s="31"/>
      <c r="J40" s="7"/>
      <c r="K40" s="7"/>
      <c r="L40" s="7"/>
      <c r="M40" s="7"/>
      <c r="N40" s="7"/>
      <c r="O40" s="7"/>
      <c r="P40" s="7"/>
    </row>
    <row r="41" spans="1:16">
      <c r="A41" s="22">
        <v>1952</v>
      </c>
      <c r="B41" s="27"/>
      <c r="C41" s="7">
        <v>7.3330979999999997</v>
      </c>
      <c r="D41" s="7"/>
      <c r="E41" s="31">
        <v>2.1509999999999998</v>
      </c>
      <c r="F41" s="31"/>
      <c r="G41" s="6"/>
      <c r="H41" s="31"/>
      <c r="I41" s="31"/>
      <c r="J41" s="7"/>
      <c r="K41" s="7"/>
      <c r="L41" s="7"/>
      <c r="M41" s="7"/>
      <c r="N41" s="7"/>
      <c r="O41" s="7"/>
      <c r="P41" s="7"/>
    </row>
    <row r="42" spans="1:16">
      <c r="A42" s="22">
        <v>1953</v>
      </c>
      <c r="B42" s="27">
        <v>47.74</v>
      </c>
      <c r="C42" s="7">
        <v>17.727109599999999</v>
      </c>
      <c r="D42" s="7"/>
      <c r="E42" s="31">
        <v>6.0679999999999996</v>
      </c>
      <c r="F42" s="31"/>
      <c r="G42" s="6"/>
      <c r="H42" s="31"/>
      <c r="I42" s="31">
        <v>4.25</v>
      </c>
      <c r="J42" s="7">
        <v>31.689582530372849</v>
      </c>
      <c r="K42" s="7"/>
      <c r="L42" s="7">
        <v>10.65930037704231</v>
      </c>
      <c r="M42" s="7"/>
      <c r="N42" s="7"/>
      <c r="O42" s="7"/>
      <c r="P42" s="7">
        <f t="shared" ref="P42:P73" si="5">I42/$B42*100</f>
        <v>8.9023879346459989</v>
      </c>
    </row>
    <row r="43" spans="1:16">
      <c r="A43" s="22">
        <v>1954</v>
      </c>
      <c r="B43" s="27">
        <v>66.28</v>
      </c>
      <c r="C43" s="7">
        <v>39.495170000000002</v>
      </c>
      <c r="D43" s="7"/>
      <c r="E43" s="31">
        <v>14.204000000000001</v>
      </c>
      <c r="F43" s="31">
        <v>8.4</v>
      </c>
      <c r="G43" s="6"/>
      <c r="H43" s="31"/>
      <c r="I43" s="31">
        <v>7.85</v>
      </c>
      <c r="J43" s="7">
        <v>36.480631261315629</v>
      </c>
      <c r="K43" s="7"/>
      <c r="L43" s="7">
        <v>13.003922751961374</v>
      </c>
      <c r="M43" s="7">
        <f t="shared" ref="M43:M74" si="6">F43/$B43*100</f>
        <v>12.673506336753167</v>
      </c>
      <c r="N43" s="7"/>
      <c r="O43" s="7"/>
      <c r="P43" s="7">
        <f t="shared" si="5"/>
        <v>11.84369342184671</v>
      </c>
    </row>
    <row r="44" spans="1:16">
      <c r="A44" s="22">
        <v>1955</v>
      </c>
      <c r="B44" s="27">
        <v>114.21</v>
      </c>
      <c r="C44" s="7">
        <v>97.15058470000001</v>
      </c>
      <c r="D44" s="7"/>
      <c r="E44" s="31">
        <v>28.143999999999998</v>
      </c>
      <c r="F44" s="31">
        <v>12.9</v>
      </c>
      <c r="G44" s="6"/>
      <c r="H44" s="31"/>
      <c r="I44" s="31">
        <v>11.62</v>
      </c>
      <c r="J44" s="7">
        <v>45.644963867729047</v>
      </c>
      <c r="K44" s="7"/>
      <c r="L44" s="7">
        <v>14.432478183463211</v>
      </c>
      <c r="M44" s="7">
        <f t="shared" si="6"/>
        <v>11.294982926188602</v>
      </c>
      <c r="N44" s="7"/>
      <c r="O44" s="7"/>
      <c r="P44" s="7">
        <f t="shared" si="5"/>
        <v>10.174240434287714</v>
      </c>
    </row>
    <row r="45" spans="1:16">
      <c r="A45" s="22">
        <v>1956</v>
      </c>
      <c r="B45" s="27">
        <v>151.49</v>
      </c>
      <c r="C45" s="31"/>
      <c r="D45" s="31"/>
      <c r="E45" s="31"/>
      <c r="F45" s="31">
        <v>18.600000000000001</v>
      </c>
      <c r="G45" s="6"/>
      <c r="H45" s="31"/>
      <c r="I45" s="31">
        <v>15.16</v>
      </c>
      <c r="J45" s="7">
        <v>42.75335432481792</v>
      </c>
      <c r="K45" s="7"/>
      <c r="L45" s="7">
        <v>12.385415979052521</v>
      </c>
      <c r="M45" s="7">
        <f t="shared" si="6"/>
        <v>12.278038154333618</v>
      </c>
      <c r="N45" s="7"/>
      <c r="O45" s="7"/>
      <c r="P45" s="7">
        <f t="shared" si="5"/>
        <v>10.00726120536009</v>
      </c>
    </row>
    <row r="46" spans="1:16">
      <c r="A46" s="22">
        <v>1957</v>
      </c>
      <c r="B46" s="27">
        <v>198.42</v>
      </c>
      <c r="C46" s="7">
        <v>103.62793550000001</v>
      </c>
      <c r="D46" s="7"/>
      <c r="E46" s="31">
        <v>35.003</v>
      </c>
      <c r="F46" s="31">
        <v>30</v>
      </c>
      <c r="G46" s="6"/>
      <c r="H46" s="31"/>
      <c r="I46" s="31">
        <v>28.86</v>
      </c>
      <c r="J46" s="7">
        <f t="shared" ref="J46:J77" si="7">C46/$B46*100</f>
        <v>52.226557554681996</v>
      </c>
      <c r="K46" s="7"/>
      <c r="L46" s="7">
        <f t="shared" ref="L46:L65" si="8">E46/$B46*100</f>
        <v>17.640862816248362</v>
      </c>
      <c r="M46" s="7">
        <f t="shared" si="6"/>
        <v>15.119443604475356</v>
      </c>
      <c r="N46" s="7"/>
      <c r="O46" s="7"/>
      <c r="P46" s="7">
        <f t="shared" si="5"/>
        <v>14.54490474750529</v>
      </c>
    </row>
    <row r="47" spans="1:16">
      <c r="A47" s="22">
        <v>1958</v>
      </c>
      <c r="B47" s="27">
        <v>207.58</v>
      </c>
      <c r="C47" s="7">
        <v>111.3852237</v>
      </c>
      <c r="D47" s="7"/>
      <c r="E47" s="31">
        <v>41.097000000000001</v>
      </c>
      <c r="F47" s="31">
        <v>42.9</v>
      </c>
      <c r="G47" s="6"/>
      <c r="H47" s="31"/>
      <c r="I47" s="31">
        <v>33.14</v>
      </c>
      <c r="J47" s="7">
        <f t="shared" si="7"/>
        <v>53.658938096155694</v>
      </c>
      <c r="K47" s="7"/>
      <c r="L47" s="7">
        <f t="shared" si="8"/>
        <v>19.798150110800655</v>
      </c>
      <c r="M47" s="7">
        <f t="shared" si="6"/>
        <v>20.666730898930531</v>
      </c>
      <c r="N47" s="7"/>
      <c r="O47" s="7"/>
      <c r="P47" s="7">
        <f t="shared" si="5"/>
        <v>15.964929183929085</v>
      </c>
    </row>
    <row r="48" spans="1:16">
      <c r="A48" s="22">
        <v>1959</v>
      </c>
      <c r="B48" s="27">
        <v>220.75</v>
      </c>
      <c r="C48" s="7">
        <v>109.31431980000001</v>
      </c>
      <c r="D48" s="7"/>
      <c r="E48" s="31">
        <v>40.021999999999998</v>
      </c>
      <c r="F48" s="31">
        <v>45.8</v>
      </c>
      <c r="G48" s="6"/>
      <c r="H48" s="31"/>
      <c r="I48" s="31">
        <v>38.950000000000003</v>
      </c>
      <c r="J48" s="7">
        <f t="shared" si="7"/>
        <v>49.519510668176672</v>
      </c>
      <c r="K48" s="7"/>
      <c r="L48" s="7">
        <f t="shared" si="8"/>
        <v>18.13001132502831</v>
      </c>
      <c r="M48" s="7">
        <f t="shared" si="6"/>
        <v>20.747451868629671</v>
      </c>
      <c r="N48" s="7"/>
      <c r="O48" s="7"/>
      <c r="P48" s="7">
        <f t="shared" si="5"/>
        <v>17.644394110985278</v>
      </c>
    </row>
    <row r="49" spans="1:19">
      <c r="A49" s="22">
        <v>1960</v>
      </c>
      <c r="B49" s="27">
        <v>249.84</v>
      </c>
      <c r="C49" s="7">
        <v>109.1169103</v>
      </c>
      <c r="D49" s="7"/>
      <c r="E49" s="31">
        <v>41.994999999999997</v>
      </c>
      <c r="F49" s="31">
        <v>39.5</v>
      </c>
      <c r="G49" s="6"/>
      <c r="H49" s="31"/>
      <c r="I49" s="31">
        <v>42.97</v>
      </c>
      <c r="J49" s="7">
        <f t="shared" si="7"/>
        <v>43.67471593820045</v>
      </c>
      <c r="K49" s="7"/>
      <c r="L49" s="7">
        <f t="shared" si="8"/>
        <v>16.808757604867115</v>
      </c>
      <c r="M49" s="7">
        <f t="shared" si="6"/>
        <v>15.810118475824527</v>
      </c>
      <c r="N49" s="7"/>
      <c r="O49" s="7"/>
      <c r="P49" s="7">
        <f t="shared" si="5"/>
        <v>17.199007364713413</v>
      </c>
    </row>
    <row r="50" spans="1:19">
      <c r="A50" s="22">
        <v>1961</v>
      </c>
      <c r="B50" s="27">
        <v>301.64999999999998</v>
      </c>
      <c r="C50" s="7">
        <v>132.52514550000001</v>
      </c>
      <c r="D50" s="7"/>
      <c r="E50" s="31">
        <v>57.152999999999999</v>
      </c>
      <c r="F50" s="31">
        <v>63.7</v>
      </c>
      <c r="G50" s="6"/>
      <c r="H50" s="31"/>
      <c r="I50" s="31">
        <v>54.86</v>
      </c>
      <c r="J50" s="7">
        <f t="shared" si="7"/>
        <v>43.933414719045253</v>
      </c>
      <c r="K50" s="7"/>
      <c r="L50" s="7">
        <f t="shared" si="8"/>
        <v>18.946792640477376</v>
      </c>
      <c r="M50" s="7">
        <f t="shared" si="6"/>
        <v>21.117188794961052</v>
      </c>
      <c r="N50" s="7"/>
      <c r="O50" s="7"/>
      <c r="P50" s="7">
        <f t="shared" si="5"/>
        <v>18.186640145864413</v>
      </c>
    </row>
    <row r="51" spans="1:19">
      <c r="A51" s="22">
        <v>1962</v>
      </c>
      <c r="B51" s="27">
        <v>365.81</v>
      </c>
      <c r="C51" s="7">
        <v>181.808876</v>
      </c>
      <c r="D51" s="7"/>
      <c r="E51" s="31">
        <v>88.393000000000001</v>
      </c>
      <c r="F51" s="31">
        <v>72.3</v>
      </c>
      <c r="G51" s="6"/>
      <c r="H51" s="31"/>
      <c r="I51" s="31">
        <v>68.64</v>
      </c>
      <c r="J51" s="7">
        <f t="shared" si="7"/>
        <v>49.700357015937236</v>
      </c>
      <c r="K51" s="7"/>
      <c r="L51" s="7">
        <f t="shared" si="8"/>
        <v>24.16363686066537</v>
      </c>
      <c r="M51" s="7">
        <f t="shared" si="6"/>
        <v>19.764358546786582</v>
      </c>
      <c r="N51" s="7"/>
      <c r="O51" s="7"/>
      <c r="P51" s="7">
        <f t="shared" si="5"/>
        <v>18.763839151472077</v>
      </c>
    </row>
    <row r="52" spans="1:19">
      <c r="A52" s="22">
        <v>1963</v>
      </c>
      <c r="B52" s="27">
        <v>518.47</v>
      </c>
      <c r="C52" s="7">
        <v>201.344358</v>
      </c>
      <c r="D52" s="7"/>
      <c r="E52" s="31">
        <v>72.838999999999999</v>
      </c>
      <c r="F52" s="31">
        <v>69.7</v>
      </c>
      <c r="G52" s="6"/>
      <c r="H52" s="31"/>
      <c r="I52" s="31">
        <v>74.58</v>
      </c>
      <c r="J52" s="7">
        <f t="shared" si="7"/>
        <v>38.834331398152258</v>
      </c>
      <c r="K52" s="7"/>
      <c r="L52" s="7">
        <f t="shared" si="8"/>
        <v>14.048835998225547</v>
      </c>
      <c r="M52" s="7">
        <f t="shared" si="6"/>
        <v>13.443400775358267</v>
      </c>
      <c r="N52" s="7"/>
      <c r="O52" s="7"/>
      <c r="P52" s="7">
        <f t="shared" si="5"/>
        <v>14.384631704823809</v>
      </c>
    </row>
    <row r="53" spans="1:19">
      <c r="A53" s="22">
        <v>1964</v>
      </c>
      <c r="B53" s="27">
        <v>739.59</v>
      </c>
      <c r="C53" s="7">
        <v>214.1357391</v>
      </c>
      <c r="D53" s="7"/>
      <c r="E53" s="31">
        <v>75.180000000000007</v>
      </c>
      <c r="F53" s="31">
        <v>72.7</v>
      </c>
      <c r="G53" s="6"/>
      <c r="H53" s="31"/>
      <c r="I53" s="31">
        <v>88.43</v>
      </c>
      <c r="J53" s="7">
        <f t="shared" si="7"/>
        <v>28.953303735853648</v>
      </c>
      <c r="K53" s="7"/>
      <c r="L53" s="7">
        <f t="shared" si="8"/>
        <v>10.165091469598021</v>
      </c>
      <c r="M53" s="7">
        <f t="shared" si="6"/>
        <v>9.8297705485471667</v>
      </c>
      <c r="N53" s="7"/>
      <c r="O53" s="7"/>
      <c r="P53" s="7">
        <f t="shared" si="5"/>
        <v>11.956624616341486</v>
      </c>
    </row>
    <row r="54" spans="1:19">
      <c r="A54" s="22">
        <v>1965</v>
      </c>
      <c r="B54" s="27">
        <v>831.25</v>
      </c>
      <c r="C54" s="7">
        <v>266.14012389999999</v>
      </c>
      <c r="D54" s="7"/>
      <c r="E54" s="31">
        <v>93.534999999999997</v>
      </c>
      <c r="F54" s="31">
        <v>91.5</v>
      </c>
      <c r="G54" s="6"/>
      <c r="H54" s="31"/>
      <c r="I54" s="31">
        <v>110.22</v>
      </c>
      <c r="J54" s="7">
        <f t="shared" si="7"/>
        <v>32.016857010526316</v>
      </c>
      <c r="K54" s="7"/>
      <c r="L54" s="7">
        <f t="shared" si="8"/>
        <v>11.25233082706767</v>
      </c>
      <c r="M54" s="7">
        <f t="shared" si="6"/>
        <v>11.007518796992482</v>
      </c>
      <c r="N54" s="7"/>
      <c r="O54" s="7"/>
      <c r="P54" s="7">
        <f t="shared" si="5"/>
        <v>13.259548872180451</v>
      </c>
    </row>
    <row r="55" spans="1:19">
      <c r="A55" s="22">
        <v>1966</v>
      </c>
      <c r="B55" s="27">
        <v>1065.8699999999999</v>
      </c>
      <c r="C55" s="7">
        <v>414.70703000000003</v>
      </c>
      <c r="D55" s="7"/>
      <c r="E55" s="31">
        <v>140.94200000000001</v>
      </c>
      <c r="F55" s="31">
        <v>180.9</v>
      </c>
      <c r="G55" s="6"/>
      <c r="H55" s="31"/>
      <c r="I55" s="31">
        <v>163.09</v>
      </c>
      <c r="J55" s="7">
        <f t="shared" si="7"/>
        <v>38.907843358008023</v>
      </c>
      <c r="K55" s="7"/>
      <c r="L55" s="7">
        <f t="shared" si="8"/>
        <v>13.223188568962446</v>
      </c>
      <c r="M55" s="7">
        <f t="shared" si="6"/>
        <v>16.972051000591069</v>
      </c>
      <c r="N55" s="7"/>
      <c r="O55" s="7"/>
      <c r="P55" s="7">
        <f t="shared" si="5"/>
        <v>15.30111552065449</v>
      </c>
    </row>
    <row r="56" spans="1:19">
      <c r="A56" s="22">
        <v>1967</v>
      </c>
      <c r="B56" s="27">
        <v>1313.26</v>
      </c>
      <c r="C56" s="7">
        <v>518.99626039999998</v>
      </c>
      <c r="D56" s="7">
        <v>296.91252859999997</v>
      </c>
      <c r="E56" s="31">
        <v>180.93199999999999</v>
      </c>
      <c r="F56" s="31">
        <v>236</v>
      </c>
      <c r="G56" s="6"/>
      <c r="H56" s="31"/>
      <c r="I56" s="31">
        <v>205.55</v>
      </c>
      <c r="J56" s="7">
        <f t="shared" si="7"/>
        <v>39.519688439456004</v>
      </c>
      <c r="K56" s="7">
        <f t="shared" ref="K56:K87" si="9">D56/$B56*100</f>
        <v>22.608815360248542</v>
      </c>
      <c r="L56" s="7">
        <f t="shared" si="8"/>
        <v>13.777317515191204</v>
      </c>
      <c r="M56" s="7">
        <f t="shared" si="6"/>
        <v>17.970546578742976</v>
      </c>
      <c r="N56" s="7"/>
      <c r="O56" s="7"/>
      <c r="P56" s="7">
        <f t="shared" si="5"/>
        <v>15.651889191782283</v>
      </c>
    </row>
    <row r="57" spans="1:19">
      <c r="A57" s="22">
        <v>1968</v>
      </c>
      <c r="B57" s="27">
        <v>1692.34</v>
      </c>
      <c r="C57" s="7">
        <v>727.20192250000002</v>
      </c>
      <c r="D57" s="7">
        <v>420.65555400000005</v>
      </c>
      <c r="E57" s="31">
        <v>262.06400000000002</v>
      </c>
      <c r="F57" s="31">
        <v>336.40000000000003</v>
      </c>
      <c r="G57" s="6"/>
      <c r="H57" s="31"/>
      <c r="I57" s="31">
        <v>297.89999999999998</v>
      </c>
      <c r="J57" s="7">
        <f t="shared" si="7"/>
        <v>42.970202352955084</v>
      </c>
      <c r="K57" s="7">
        <f t="shared" si="9"/>
        <v>24.856444567876434</v>
      </c>
      <c r="L57" s="7">
        <f t="shared" si="8"/>
        <v>15.485304371462002</v>
      </c>
      <c r="M57" s="7">
        <f t="shared" si="6"/>
        <v>19.877802332864558</v>
      </c>
      <c r="N57" s="7"/>
      <c r="O57" s="7"/>
      <c r="P57" s="7">
        <f t="shared" si="5"/>
        <v>17.602845763853598</v>
      </c>
    </row>
    <row r="58" spans="1:19">
      <c r="A58" s="22">
        <v>1969</v>
      </c>
      <c r="B58" s="27">
        <v>2211.86</v>
      </c>
      <c r="C58" s="7">
        <v>1058.3684706000001</v>
      </c>
      <c r="D58" s="7">
        <v>610.49519669999995</v>
      </c>
      <c r="E58" s="31">
        <v>370.53199999999998</v>
      </c>
      <c r="F58" s="31">
        <v>482.1</v>
      </c>
      <c r="G58" s="6"/>
      <c r="H58" s="31"/>
      <c r="I58" s="31">
        <v>415.77</v>
      </c>
      <c r="J58" s="7">
        <f t="shared" si="7"/>
        <v>47.849704348376484</v>
      </c>
      <c r="K58" s="7">
        <f t="shared" si="9"/>
        <v>27.600987255070393</v>
      </c>
      <c r="L58" s="7">
        <f t="shared" si="8"/>
        <v>16.752054831680123</v>
      </c>
      <c r="M58" s="7">
        <f t="shared" si="6"/>
        <v>21.796135379273551</v>
      </c>
      <c r="N58" s="7"/>
      <c r="O58" s="7"/>
      <c r="P58" s="7">
        <f t="shared" si="5"/>
        <v>18.797301818379101</v>
      </c>
    </row>
    <row r="59" spans="1:19">
      <c r="A59" s="22">
        <v>1970</v>
      </c>
      <c r="B59" s="27">
        <v>2794.8</v>
      </c>
      <c r="C59" s="7">
        <v>1147.3224098000001</v>
      </c>
      <c r="D59" s="7">
        <v>641.45994100000007</v>
      </c>
      <c r="E59" s="31">
        <v>441.32900000000001</v>
      </c>
      <c r="F59" s="31">
        <v>468.7</v>
      </c>
      <c r="G59" s="6"/>
      <c r="H59" s="31">
        <v>683.60599999999999</v>
      </c>
      <c r="I59" s="31">
        <v>557.79999999999995</v>
      </c>
      <c r="J59" s="7">
        <f t="shared" si="7"/>
        <v>41.052039852583363</v>
      </c>
      <c r="K59" s="7">
        <f t="shared" si="9"/>
        <v>22.951908580220408</v>
      </c>
      <c r="L59" s="7">
        <f t="shared" si="8"/>
        <v>15.79107628452841</v>
      </c>
      <c r="M59" s="7">
        <f t="shared" si="6"/>
        <v>16.770430800057248</v>
      </c>
      <c r="N59" s="7"/>
      <c r="O59" s="7">
        <f t="shared" ref="O59:O104" si="10">H59/$B59*100</f>
        <v>24.459925576069843</v>
      </c>
      <c r="P59" s="7">
        <f t="shared" si="5"/>
        <v>19.958494346643764</v>
      </c>
    </row>
    <row r="60" spans="1:19">
      <c r="A60" s="22">
        <v>1971</v>
      </c>
      <c r="B60" s="27">
        <v>3433.3</v>
      </c>
      <c r="C60" s="7">
        <v>1391.0745763</v>
      </c>
      <c r="D60" s="7">
        <v>766.6043714000001</v>
      </c>
      <c r="E60" s="31">
        <v>546.40800000000002</v>
      </c>
      <c r="F60" s="31">
        <v>548.5</v>
      </c>
      <c r="G60" s="6"/>
      <c r="H60" s="31">
        <v>861.94299999999998</v>
      </c>
      <c r="I60" s="31">
        <v>714</v>
      </c>
      <c r="J60" s="7">
        <f t="shared" si="7"/>
        <v>40.517128602219437</v>
      </c>
      <c r="K60" s="7">
        <f t="shared" si="9"/>
        <v>22.328499443683921</v>
      </c>
      <c r="L60" s="7">
        <f t="shared" si="8"/>
        <v>15.914950630588645</v>
      </c>
      <c r="M60" s="7">
        <f t="shared" si="6"/>
        <v>15.975883261002533</v>
      </c>
      <c r="N60" s="7"/>
      <c r="O60" s="7">
        <f t="shared" si="10"/>
        <v>25.105379663880228</v>
      </c>
      <c r="P60" s="7">
        <f t="shared" si="5"/>
        <v>20.796318410858355</v>
      </c>
    </row>
    <row r="61" spans="1:19">
      <c r="A61" s="22">
        <v>1972</v>
      </c>
      <c r="B61" s="27">
        <v>4259.8</v>
      </c>
      <c r="C61" s="7">
        <v>1739.9061208999999</v>
      </c>
      <c r="D61" s="7">
        <v>997.00253610000004</v>
      </c>
      <c r="E61" s="31">
        <v>701.14300000000003</v>
      </c>
      <c r="F61" s="31">
        <v>746.2</v>
      </c>
      <c r="G61" s="6"/>
      <c r="H61" s="31">
        <v>998.98900000000003</v>
      </c>
      <c r="I61" s="31">
        <v>847.6</v>
      </c>
      <c r="J61" s="7">
        <f t="shared" si="7"/>
        <v>40.844784283299681</v>
      </c>
      <c r="K61" s="7">
        <f t="shared" si="9"/>
        <v>23.404914223672474</v>
      </c>
      <c r="L61" s="7">
        <f t="shared" si="8"/>
        <v>16.459528616366967</v>
      </c>
      <c r="M61" s="7">
        <f t="shared" si="6"/>
        <v>17.517254331189257</v>
      </c>
      <c r="N61" s="7"/>
      <c r="O61" s="7">
        <f t="shared" si="10"/>
        <v>23.451547020986901</v>
      </c>
      <c r="P61" s="7">
        <f t="shared" si="5"/>
        <v>19.897647776890935</v>
      </c>
      <c r="R61" s="9"/>
      <c r="S61" s="32"/>
    </row>
    <row r="62" spans="1:19">
      <c r="A62" s="22">
        <v>1973</v>
      </c>
      <c r="B62" s="27">
        <v>5513.5</v>
      </c>
      <c r="C62" s="7">
        <v>1748.4525051000001</v>
      </c>
      <c r="D62" s="7">
        <v>1142.5652877</v>
      </c>
      <c r="E62" s="31">
        <v>651.58600000000001</v>
      </c>
      <c r="F62" s="31">
        <v>721.2</v>
      </c>
      <c r="G62" s="6"/>
      <c r="H62" s="31">
        <v>1171.7570000000001</v>
      </c>
      <c r="I62" s="31">
        <v>1025.4000000000001</v>
      </c>
      <c r="J62" s="7">
        <f t="shared" si="7"/>
        <v>31.7122064949669</v>
      </c>
      <c r="K62" s="7">
        <f t="shared" si="9"/>
        <v>20.723048656932981</v>
      </c>
      <c r="L62" s="7">
        <f t="shared" si="8"/>
        <v>11.818010338260633</v>
      </c>
      <c r="M62" s="7">
        <f t="shared" si="6"/>
        <v>13.08062029563798</v>
      </c>
      <c r="N62" s="7"/>
      <c r="O62" s="7">
        <f t="shared" si="10"/>
        <v>21.252507481635984</v>
      </c>
      <c r="P62" s="7">
        <f t="shared" si="5"/>
        <v>18.597986759771469</v>
      </c>
      <c r="R62" s="9"/>
      <c r="S62" s="32"/>
    </row>
    <row r="63" spans="1:19">
      <c r="A63" s="22">
        <v>1974</v>
      </c>
      <c r="B63" s="27">
        <v>7879.9</v>
      </c>
      <c r="C63" s="7">
        <v>2517.9331920999998</v>
      </c>
      <c r="D63" s="7">
        <v>1725.9128209</v>
      </c>
      <c r="E63" s="31">
        <v>1018.872</v>
      </c>
      <c r="F63" s="31">
        <v>1203</v>
      </c>
      <c r="G63" s="6"/>
      <c r="H63" s="31">
        <v>1962.854</v>
      </c>
      <c r="I63" s="31">
        <v>1512.9</v>
      </c>
      <c r="J63" s="7">
        <f t="shared" si="7"/>
        <v>31.953872410817397</v>
      </c>
      <c r="K63" s="7">
        <f t="shared" si="9"/>
        <v>21.90272491909796</v>
      </c>
      <c r="L63" s="7">
        <f t="shared" si="8"/>
        <v>12.93001180218023</v>
      </c>
      <c r="M63" s="7">
        <f t="shared" si="6"/>
        <v>15.266691201664997</v>
      </c>
      <c r="N63" s="7"/>
      <c r="O63" s="7">
        <f t="shared" si="10"/>
        <v>24.909630832878591</v>
      </c>
      <c r="P63" s="7">
        <f t="shared" si="5"/>
        <v>19.199482226931817</v>
      </c>
      <c r="R63" s="9"/>
      <c r="S63" s="32"/>
    </row>
    <row r="64" spans="1:19">
      <c r="A64" s="22">
        <v>1975</v>
      </c>
      <c r="B64" s="27">
        <v>10505.1</v>
      </c>
      <c r="C64" s="7">
        <v>3918.0062528829999</v>
      </c>
      <c r="D64" s="7">
        <v>2488.9659593000001</v>
      </c>
      <c r="E64" s="31">
        <v>1550.2139999999999</v>
      </c>
      <c r="F64" s="31">
        <v>1765.3</v>
      </c>
      <c r="G64" s="6"/>
      <c r="H64" s="31">
        <v>2800.6709999999998</v>
      </c>
      <c r="I64" s="31">
        <v>2413.1</v>
      </c>
      <c r="J64" s="7">
        <f t="shared" si="7"/>
        <v>37.296229953860504</v>
      </c>
      <c r="K64" s="7">
        <f t="shared" si="9"/>
        <v>23.692929713186928</v>
      </c>
      <c r="L64" s="7">
        <f t="shared" si="8"/>
        <v>14.756775280578005</v>
      </c>
      <c r="M64" s="7">
        <f t="shared" si="6"/>
        <v>16.804218903199398</v>
      </c>
      <c r="N64" s="7"/>
      <c r="O64" s="7">
        <f t="shared" si="10"/>
        <v>26.660107947568324</v>
      </c>
      <c r="P64" s="7">
        <f t="shared" si="5"/>
        <v>22.970747541670235</v>
      </c>
      <c r="R64" s="9"/>
      <c r="S64" s="32"/>
    </row>
    <row r="65" spans="1:19">
      <c r="A65" s="22">
        <v>1976</v>
      </c>
      <c r="B65" s="27">
        <v>14413.2</v>
      </c>
      <c r="C65" s="7">
        <v>5226.2152480610002</v>
      </c>
      <c r="D65" s="7">
        <v>3341.8399631000002</v>
      </c>
      <c r="E65" s="31">
        <v>2170.5349999999999</v>
      </c>
      <c r="F65" s="31">
        <v>2518.9</v>
      </c>
      <c r="G65" s="6"/>
      <c r="H65" s="31">
        <v>3776.547</v>
      </c>
      <c r="I65" s="31">
        <v>3099.6</v>
      </c>
      <c r="J65" s="7">
        <f t="shared" si="7"/>
        <v>36.259923181951265</v>
      </c>
      <c r="K65" s="7">
        <f t="shared" si="9"/>
        <v>23.185968161823883</v>
      </c>
      <c r="L65" s="7">
        <f t="shared" si="8"/>
        <v>15.059355313185135</v>
      </c>
      <c r="M65" s="7">
        <f t="shared" si="6"/>
        <v>17.476341131740352</v>
      </c>
      <c r="N65" s="7"/>
      <c r="O65" s="7">
        <f t="shared" si="10"/>
        <v>26.2020023311964</v>
      </c>
      <c r="P65" s="7">
        <f t="shared" si="5"/>
        <v>21.505286820414618</v>
      </c>
      <c r="R65" s="9"/>
      <c r="S65" s="32"/>
    </row>
    <row r="66" spans="1:19">
      <c r="A66" s="22">
        <v>1977</v>
      </c>
      <c r="B66" s="27">
        <v>18520.3</v>
      </c>
      <c r="C66" s="7">
        <v>6169.5089329999992</v>
      </c>
      <c r="D66" s="7">
        <v>4445.7513819999995</v>
      </c>
      <c r="E66" s="33"/>
      <c r="F66" s="31">
        <v>3274.4</v>
      </c>
      <c r="G66" s="6"/>
      <c r="H66" s="31">
        <v>4651.8670000000002</v>
      </c>
      <c r="I66" s="31">
        <v>4084.4</v>
      </c>
      <c r="J66" s="7">
        <f t="shared" si="7"/>
        <v>33.312143609984716</v>
      </c>
      <c r="K66" s="7">
        <f t="shared" si="9"/>
        <v>24.004748206022576</v>
      </c>
      <c r="L66" s="7"/>
      <c r="M66" s="7">
        <f t="shared" si="6"/>
        <v>17.680059178307047</v>
      </c>
      <c r="N66" s="7"/>
      <c r="O66" s="7">
        <f t="shared" si="10"/>
        <v>25.117665480580769</v>
      </c>
      <c r="P66" s="7">
        <f t="shared" si="5"/>
        <v>22.053638439982077</v>
      </c>
      <c r="R66" s="9"/>
      <c r="S66" s="32"/>
    </row>
    <row r="67" spans="1:19">
      <c r="A67" s="22">
        <v>1978</v>
      </c>
      <c r="B67" s="27">
        <v>25023.1</v>
      </c>
      <c r="C67" s="7">
        <v>7997.5310070000005</v>
      </c>
      <c r="D67" s="7">
        <v>5811.3345569999992</v>
      </c>
      <c r="E67" s="33"/>
      <c r="F67" s="31">
        <v>4408</v>
      </c>
      <c r="G67" s="6"/>
      <c r="H67" s="31">
        <v>6559.5730000000003</v>
      </c>
      <c r="I67" s="31">
        <v>5136.7</v>
      </c>
      <c r="J67" s="7">
        <f t="shared" si="7"/>
        <v>31.9605924405849</v>
      </c>
      <c r="K67" s="7">
        <f t="shared" si="9"/>
        <v>23.223879363468154</v>
      </c>
      <c r="L67" s="7"/>
      <c r="M67" s="7">
        <f t="shared" si="6"/>
        <v>17.615723071881582</v>
      </c>
      <c r="N67" s="7"/>
      <c r="O67" s="7">
        <f t="shared" si="10"/>
        <v>26.214070199136003</v>
      </c>
      <c r="P67" s="7">
        <f t="shared" si="5"/>
        <v>20.527832282970536</v>
      </c>
      <c r="R67" s="9"/>
      <c r="S67" s="32"/>
    </row>
    <row r="68" spans="1:19">
      <c r="A68" s="22">
        <v>1979</v>
      </c>
      <c r="B68" s="27">
        <v>32218.9</v>
      </c>
      <c r="C68" s="7">
        <v>11157.290396</v>
      </c>
      <c r="D68" s="7">
        <v>7960.858702999999</v>
      </c>
      <c r="E68" s="33"/>
      <c r="F68" s="31">
        <v>5990</v>
      </c>
      <c r="G68" s="6"/>
      <c r="H68" s="31">
        <v>8669.3349999999991</v>
      </c>
      <c r="I68" s="31">
        <v>6846.1</v>
      </c>
      <c r="J68" s="7">
        <f t="shared" si="7"/>
        <v>34.629644078475671</v>
      </c>
      <c r="K68" s="7">
        <f t="shared" si="9"/>
        <v>24.708660764333974</v>
      </c>
      <c r="L68" s="7"/>
      <c r="M68" s="7">
        <f t="shared" si="6"/>
        <v>18.591572027598708</v>
      </c>
      <c r="N68" s="7"/>
      <c r="O68" s="7">
        <f t="shared" si="10"/>
        <v>26.907607025689884</v>
      </c>
      <c r="P68" s="7">
        <f t="shared" si="5"/>
        <v>21.248708056451338</v>
      </c>
      <c r="R68" s="9"/>
      <c r="S68" s="32"/>
    </row>
    <row r="69" spans="1:19">
      <c r="A69" s="22">
        <v>1980</v>
      </c>
      <c r="B69" s="27">
        <v>39471.300000000003</v>
      </c>
      <c r="C69" s="7">
        <v>14736.849283</v>
      </c>
      <c r="D69" s="7">
        <v>10560.700548999999</v>
      </c>
      <c r="E69" s="33"/>
      <c r="F69" s="31">
        <v>7682</v>
      </c>
      <c r="G69" s="6"/>
      <c r="H69" s="31">
        <v>11331.49</v>
      </c>
      <c r="I69" s="31">
        <v>9081.5</v>
      </c>
      <c r="J69" s="7">
        <f t="shared" si="7"/>
        <v>37.33560658757122</v>
      </c>
      <c r="K69" s="7">
        <f t="shared" si="9"/>
        <v>26.755390749734616</v>
      </c>
      <c r="L69" s="7"/>
      <c r="M69" s="7">
        <f t="shared" si="6"/>
        <v>19.462242186094706</v>
      </c>
      <c r="N69" s="7"/>
      <c r="O69" s="7">
        <f t="shared" si="10"/>
        <v>28.708175307121881</v>
      </c>
      <c r="P69" s="7">
        <f t="shared" si="5"/>
        <v>23.007856341189672</v>
      </c>
      <c r="R69" s="9"/>
      <c r="S69" s="32"/>
    </row>
    <row r="70" spans="1:19">
      <c r="A70" s="22">
        <v>1981</v>
      </c>
      <c r="B70" s="27">
        <v>49324</v>
      </c>
      <c r="C70" s="7">
        <v>18533.359352699998</v>
      </c>
      <c r="D70" s="7">
        <v>13086.043791</v>
      </c>
      <c r="E70" s="33"/>
      <c r="F70" s="31">
        <v>10189.799999999999</v>
      </c>
      <c r="G70" s="6"/>
      <c r="H70" s="31">
        <v>15011.468999999999</v>
      </c>
      <c r="I70" s="31">
        <v>12638.6</v>
      </c>
      <c r="J70" s="7">
        <f t="shared" si="7"/>
        <v>37.574729042048489</v>
      </c>
      <c r="K70" s="7">
        <f t="shared" si="9"/>
        <v>26.530783778687862</v>
      </c>
      <c r="L70" s="7"/>
      <c r="M70" s="7">
        <f t="shared" si="6"/>
        <v>20.658908442137701</v>
      </c>
      <c r="N70" s="7"/>
      <c r="O70" s="7">
        <f t="shared" si="10"/>
        <v>30.434411239964316</v>
      </c>
      <c r="P70" s="7">
        <f t="shared" si="5"/>
        <v>25.623631497850948</v>
      </c>
      <c r="R70" s="9"/>
      <c r="S70" s="32"/>
    </row>
    <row r="71" spans="1:19">
      <c r="A71" s="22">
        <v>1982</v>
      </c>
      <c r="B71" s="27">
        <v>56858.6</v>
      </c>
      <c r="C71" s="7">
        <v>20185.885662999997</v>
      </c>
      <c r="D71" s="7">
        <v>14400.7237671</v>
      </c>
      <c r="E71" s="33"/>
      <c r="F71" s="31">
        <v>11639.2</v>
      </c>
      <c r="G71" s="6"/>
      <c r="H71" s="31">
        <v>15546.871999999999</v>
      </c>
      <c r="I71" s="31">
        <v>13559.8</v>
      </c>
      <c r="J71" s="7">
        <f t="shared" si="7"/>
        <v>35.501904132356401</v>
      </c>
      <c r="K71" s="7">
        <f t="shared" si="9"/>
        <v>25.327257032533339</v>
      </c>
      <c r="L71" s="7"/>
      <c r="M71" s="7">
        <f t="shared" si="6"/>
        <v>20.470430154805079</v>
      </c>
      <c r="N71" s="7"/>
      <c r="O71" s="7">
        <f t="shared" si="10"/>
        <v>27.343043972239904</v>
      </c>
      <c r="P71" s="7">
        <f t="shared" si="5"/>
        <v>23.848283285202239</v>
      </c>
      <c r="R71" s="9"/>
      <c r="S71" s="32"/>
    </row>
    <row r="72" spans="1:19">
      <c r="A72" s="22">
        <v>1983</v>
      </c>
      <c r="B72" s="27">
        <v>67509.2</v>
      </c>
      <c r="C72" s="7">
        <v>22675.1967941</v>
      </c>
      <c r="D72" s="7">
        <v>16364.908215079999</v>
      </c>
      <c r="E72" s="33"/>
      <c r="F72" s="31">
        <v>12200.1</v>
      </c>
      <c r="G72" s="6"/>
      <c r="H72" s="31">
        <v>16092.418</v>
      </c>
      <c r="I72" s="31">
        <v>15453.3</v>
      </c>
      <c r="J72" s="7">
        <f t="shared" si="7"/>
        <v>33.588306177676522</v>
      </c>
      <c r="K72" s="7">
        <f t="shared" si="9"/>
        <v>24.241004507652288</v>
      </c>
      <c r="L72" s="7"/>
      <c r="M72" s="7">
        <f t="shared" si="6"/>
        <v>18.071759108388193</v>
      </c>
      <c r="N72" s="7"/>
      <c r="O72" s="7">
        <f t="shared" si="10"/>
        <v>23.837370313972023</v>
      </c>
      <c r="P72" s="7">
        <f t="shared" si="5"/>
        <v>22.890657865890869</v>
      </c>
      <c r="R72" s="9"/>
      <c r="S72" s="32"/>
    </row>
    <row r="73" spans="1:19">
      <c r="A73" s="22">
        <v>1984</v>
      </c>
      <c r="B73" s="27">
        <v>77855.600000000006</v>
      </c>
      <c r="C73" s="7">
        <v>25677.945191609</v>
      </c>
      <c r="D73" s="7">
        <v>18803.799848090996</v>
      </c>
      <c r="E73" s="33"/>
      <c r="F73" s="31">
        <v>13444.6</v>
      </c>
      <c r="G73" s="6"/>
      <c r="H73" s="31">
        <v>17704.79</v>
      </c>
      <c r="I73" s="31">
        <v>16477.2</v>
      </c>
      <c r="J73" s="7">
        <f t="shared" si="7"/>
        <v>32.981500613454905</v>
      </c>
      <c r="K73" s="7">
        <f t="shared" si="9"/>
        <v>24.152148141034164</v>
      </c>
      <c r="L73" s="7"/>
      <c r="M73" s="7">
        <f t="shared" si="6"/>
        <v>17.268635782140269</v>
      </c>
      <c r="N73" s="7"/>
      <c r="O73" s="7">
        <f t="shared" si="10"/>
        <v>22.740547886086549</v>
      </c>
      <c r="P73" s="7">
        <f t="shared" si="5"/>
        <v>21.163795539434542</v>
      </c>
      <c r="R73" s="9"/>
      <c r="S73" s="32"/>
    </row>
    <row r="74" spans="1:19">
      <c r="A74" s="22">
        <v>1985</v>
      </c>
      <c r="B74" s="27">
        <v>87239.6</v>
      </c>
      <c r="C74" s="7">
        <v>27970.043900500001</v>
      </c>
      <c r="D74" s="7">
        <v>19906.930484800003</v>
      </c>
      <c r="E74" s="33"/>
      <c r="F74" s="31">
        <v>14867</v>
      </c>
      <c r="G74" s="6"/>
      <c r="H74" s="31">
        <v>18926.093000000001</v>
      </c>
      <c r="I74" s="31">
        <v>18782.599999999999</v>
      </c>
      <c r="J74" s="7">
        <f t="shared" si="7"/>
        <v>32.061178525004699</v>
      </c>
      <c r="K74" s="7">
        <f t="shared" si="9"/>
        <v>22.81868610676803</v>
      </c>
      <c r="L74" s="7"/>
      <c r="M74" s="7">
        <f t="shared" si="6"/>
        <v>17.041572863699511</v>
      </c>
      <c r="N74" s="7"/>
      <c r="O74" s="7">
        <f t="shared" si="10"/>
        <v>21.694383055401445</v>
      </c>
      <c r="P74" s="7">
        <f t="shared" ref="P74:P104" si="11">I74/$B74*100</f>
        <v>21.529901558466566</v>
      </c>
      <c r="R74" s="9"/>
      <c r="S74" s="32"/>
    </row>
    <row r="75" spans="1:19">
      <c r="A75" s="22">
        <v>1986</v>
      </c>
      <c r="B75" s="27">
        <v>101840.2</v>
      </c>
      <c r="C75" s="7">
        <v>31368.672019400001</v>
      </c>
      <c r="D75" s="7">
        <v>22518.436418200003</v>
      </c>
      <c r="E75" s="33"/>
      <c r="F75" s="31">
        <v>15926.7</v>
      </c>
      <c r="G75" s="6"/>
      <c r="H75" s="31">
        <v>20110.633000000002</v>
      </c>
      <c r="I75" s="31">
        <v>20831.599999999999</v>
      </c>
      <c r="J75" s="7">
        <f t="shared" si="7"/>
        <v>30.801856260494386</v>
      </c>
      <c r="K75" s="7">
        <f t="shared" si="9"/>
        <v>22.111539861665634</v>
      </c>
      <c r="L75" s="7"/>
      <c r="M75" s="7">
        <f t="shared" ref="M75:M100" si="12">F75/$B75*100</f>
        <v>15.638912727979717</v>
      </c>
      <c r="N75" s="7"/>
      <c r="O75" s="7">
        <f t="shared" si="10"/>
        <v>19.747244212010585</v>
      </c>
      <c r="P75" s="7">
        <f t="shared" si="11"/>
        <v>20.455183709379991</v>
      </c>
      <c r="R75" s="9"/>
      <c r="S75" s="32"/>
    </row>
    <row r="76" spans="1:19">
      <c r="A76" s="22">
        <v>1987</v>
      </c>
      <c r="B76" s="27">
        <v>120204.9</v>
      </c>
      <c r="C76" s="7">
        <v>33598.435950899999</v>
      </c>
      <c r="D76" s="7">
        <v>24714.258033999999</v>
      </c>
      <c r="E76" s="33"/>
      <c r="F76" s="31">
        <v>18180.099999999999</v>
      </c>
      <c r="G76" s="6"/>
      <c r="H76" s="31">
        <v>21754.134999999998</v>
      </c>
      <c r="I76" s="31">
        <v>23344.2</v>
      </c>
      <c r="J76" s="7">
        <f t="shared" si="7"/>
        <v>27.950970343887811</v>
      </c>
      <c r="K76" s="7">
        <f t="shared" si="9"/>
        <v>20.560108642825707</v>
      </c>
      <c r="L76" s="7"/>
      <c r="M76" s="7">
        <f t="shared" si="12"/>
        <v>15.124258661668533</v>
      </c>
      <c r="N76" s="7"/>
      <c r="O76" s="7">
        <f t="shared" si="10"/>
        <v>18.097544276481241</v>
      </c>
      <c r="P76" s="7">
        <f t="shared" si="11"/>
        <v>19.420339769842997</v>
      </c>
      <c r="R76" s="9"/>
      <c r="S76" s="32"/>
    </row>
    <row r="77" spans="1:19">
      <c r="A77" s="22">
        <v>1988</v>
      </c>
      <c r="B77" s="27">
        <v>144073.4</v>
      </c>
      <c r="C77" s="7">
        <v>40295.033165999994</v>
      </c>
      <c r="D77" s="7">
        <v>26913.317437999998</v>
      </c>
      <c r="E77" s="33"/>
      <c r="F77" s="31">
        <v>20881.400000000001</v>
      </c>
      <c r="G77" s="6"/>
      <c r="H77" s="31">
        <v>25361.43</v>
      </c>
      <c r="I77" s="31">
        <v>28259.5</v>
      </c>
      <c r="J77" s="7">
        <f t="shared" si="7"/>
        <v>27.968405802875473</v>
      </c>
      <c r="K77" s="7">
        <f t="shared" si="9"/>
        <v>18.680282021525137</v>
      </c>
      <c r="L77" s="7"/>
      <c r="M77" s="7">
        <f t="shared" si="12"/>
        <v>14.493584520112664</v>
      </c>
      <c r="N77" s="7"/>
      <c r="O77" s="7">
        <f t="shared" si="10"/>
        <v>17.603131459381121</v>
      </c>
      <c r="P77" s="7">
        <f t="shared" si="11"/>
        <v>19.61465475236928</v>
      </c>
      <c r="R77" s="9"/>
      <c r="S77" s="32"/>
    </row>
    <row r="78" spans="1:19">
      <c r="A78" s="22">
        <v>1989</v>
      </c>
      <c r="B78" s="27">
        <v>163518</v>
      </c>
      <c r="C78" s="7">
        <v>52508.429556000003</v>
      </c>
      <c r="D78" s="7">
        <v>32888.318409</v>
      </c>
      <c r="E78" s="33"/>
      <c r="F78" s="31">
        <v>25677.200000000001</v>
      </c>
      <c r="G78" s="6"/>
      <c r="H78" s="31">
        <v>30584.424999999999</v>
      </c>
      <c r="I78" s="31">
        <v>34007.9</v>
      </c>
      <c r="J78" s="7">
        <f t="shared" ref="J78:J104" si="13">C78/$B78*100</f>
        <v>32.111712200491695</v>
      </c>
      <c r="K78" s="7">
        <f t="shared" si="9"/>
        <v>20.112965183649507</v>
      </c>
      <c r="L78" s="7"/>
      <c r="M78" s="7">
        <f t="shared" si="12"/>
        <v>15.702980711603615</v>
      </c>
      <c r="N78" s="7"/>
      <c r="O78" s="7">
        <f t="shared" si="10"/>
        <v>18.704011179197398</v>
      </c>
      <c r="P78" s="7">
        <f t="shared" si="11"/>
        <v>20.797649188468547</v>
      </c>
      <c r="R78" s="9"/>
      <c r="S78" s="32"/>
    </row>
    <row r="79" spans="1:19">
      <c r="A79" s="22">
        <v>1990</v>
      </c>
      <c r="B79" s="27">
        <v>197712.3</v>
      </c>
      <c r="C79" s="7">
        <v>65935.253213999997</v>
      </c>
      <c r="D79" s="7">
        <v>43070.958662999998</v>
      </c>
      <c r="E79" s="33"/>
      <c r="F79" s="31">
        <v>33296.1</v>
      </c>
      <c r="G79" s="6"/>
      <c r="H79" s="31">
        <v>39374.595999999998</v>
      </c>
      <c r="I79" s="31">
        <v>42316.1</v>
      </c>
      <c r="J79" s="7">
        <f t="shared" si="13"/>
        <v>33.349090174966349</v>
      </c>
      <c r="K79" s="7">
        <f t="shared" si="9"/>
        <v>21.784663201530709</v>
      </c>
      <c r="L79" s="7"/>
      <c r="M79" s="7">
        <f t="shared" si="12"/>
        <v>16.84068214268915</v>
      </c>
      <c r="N79" s="7"/>
      <c r="O79" s="7">
        <f t="shared" si="10"/>
        <v>19.915096835148848</v>
      </c>
      <c r="P79" s="7">
        <f t="shared" si="11"/>
        <v>21.402866690640895</v>
      </c>
      <c r="R79" s="9"/>
      <c r="S79" s="32"/>
    </row>
    <row r="80" spans="1:19">
      <c r="A80" s="22">
        <v>1991</v>
      </c>
      <c r="B80" s="27">
        <v>238877.2</v>
      </c>
      <c r="C80" s="7">
        <v>81632.521983999992</v>
      </c>
      <c r="D80" s="7">
        <v>53655.815694999998</v>
      </c>
      <c r="E80" s="33"/>
      <c r="F80" s="31">
        <v>40311.5</v>
      </c>
      <c r="G80" s="6"/>
      <c r="H80" s="31">
        <v>47446.841999999997</v>
      </c>
      <c r="I80" s="31">
        <v>53210.2</v>
      </c>
      <c r="J80" s="7">
        <f t="shared" si="13"/>
        <v>34.173425502308291</v>
      </c>
      <c r="K80" s="7">
        <f t="shared" si="9"/>
        <v>22.461673066747263</v>
      </c>
      <c r="L80" s="7"/>
      <c r="M80" s="7">
        <f t="shared" si="12"/>
        <v>16.875407112943385</v>
      </c>
      <c r="N80" s="7"/>
      <c r="O80" s="7">
        <f t="shared" si="10"/>
        <v>19.862440618024657</v>
      </c>
      <c r="P80" s="7">
        <f t="shared" si="11"/>
        <v>22.275127136453371</v>
      </c>
      <c r="R80" s="9"/>
      <c r="S80" s="32"/>
    </row>
    <row r="81" spans="1:19">
      <c r="A81" s="22">
        <v>1992</v>
      </c>
      <c r="B81" s="27">
        <v>273267.40000000002</v>
      </c>
      <c r="C81" s="7">
        <v>94174.148109000002</v>
      </c>
      <c r="D81" s="7">
        <v>61036.469719999994</v>
      </c>
      <c r="E81" s="33"/>
      <c r="F81" s="31">
        <v>44993.4</v>
      </c>
      <c r="G81" s="6"/>
      <c r="H81" s="31">
        <v>45469.557000000001</v>
      </c>
      <c r="I81" s="31">
        <v>63234.8</v>
      </c>
      <c r="J81" s="7">
        <f t="shared" si="13"/>
        <v>34.462269597105248</v>
      </c>
      <c r="K81" s="7">
        <f t="shared" si="9"/>
        <v>22.335803582864251</v>
      </c>
      <c r="L81" s="7"/>
      <c r="M81" s="7">
        <f t="shared" si="12"/>
        <v>16.46497167243513</v>
      </c>
      <c r="N81" s="7"/>
      <c r="O81" s="7">
        <f t="shared" si="10"/>
        <v>16.639217484412701</v>
      </c>
      <c r="P81" s="7">
        <f t="shared" si="11"/>
        <v>23.140264810218856</v>
      </c>
      <c r="R81" s="9"/>
      <c r="S81" s="32"/>
    </row>
    <row r="82" spans="1:19">
      <c r="A82" s="22">
        <v>1993</v>
      </c>
      <c r="B82" s="27">
        <v>310073.7</v>
      </c>
      <c r="C82" s="7">
        <v>107328.784185</v>
      </c>
      <c r="D82" s="7">
        <v>66129.190443999993</v>
      </c>
      <c r="E82" s="33"/>
      <c r="F82" s="31">
        <v>49046.7</v>
      </c>
      <c r="G82" s="6"/>
      <c r="H82" s="31">
        <v>50734.906999999999</v>
      </c>
      <c r="I82" s="31">
        <v>70770.399999999994</v>
      </c>
      <c r="J82" s="7">
        <f t="shared" si="13"/>
        <v>34.613959257105648</v>
      </c>
      <c r="K82" s="7">
        <f t="shared" si="9"/>
        <v>21.326926612608549</v>
      </c>
      <c r="L82" s="7"/>
      <c r="M82" s="7">
        <f t="shared" si="12"/>
        <v>15.817755585204418</v>
      </c>
      <c r="N82" s="7"/>
      <c r="O82" s="7">
        <f t="shared" si="10"/>
        <v>16.362209049009959</v>
      </c>
      <c r="P82" s="7">
        <f t="shared" si="11"/>
        <v>22.823735131357477</v>
      </c>
      <c r="R82" s="9"/>
      <c r="S82" s="32"/>
    </row>
    <row r="83" spans="1:19">
      <c r="A83" s="22">
        <v>1994</v>
      </c>
      <c r="B83" s="27">
        <v>366054.2</v>
      </c>
      <c r="C83" s="7">
        <v>128941.56751399999</v>
      </c>
      <c r="D83" s="7">
        <v>76160.001980000001</v>
      </c>
      <c r="E83" s="33"/>
      <c r="F83" s="31">
        <v>59045.2</v>
      </c>
      <c r="G83" s="6"/>
      <c r="H83" s="31">
        <v>60356.680999999997</v>
      </c>
      <c r="I83" s="31">
        <v>79022.600000000006</v>
      </c>
      <c r="J83" s="7">
        <f t="shared" si="13"/>
        <v>35.224720140897162</v>
      </c>
      <c r="K83" s="7">
        <f t="shared" si="9"/>
        <v>20.805662653235505</v>
      </c>
      <c r="L83" s="7"/>
      <c r="M83" s="7">
        <f t="shared" si="12"/>
        <v>16.130179629136887</v>
      </c>
      <c r="N83" s="7"/>
      <c r="O83" s="7">
        <f t="shared" si="10"/>
        <v>16.488454715176058</v>
      </c>
      <c r="P83" s="7">
        <f t="shared" si="11"/>
        <v>21.587677453229603</v>
      </c>
      <c r="R83" s="9"/>
      <c r="S83" s="32"/>
    </row>
    <row r="84" spans="1:19">
      <c r="A84" s="22">
        <v>1995</v>
      </c>
      <c r="B84" s="27">
        <v>428927.1</v>
      </c>
      <c r="C84" s="7">
        <v>152037.42661700002</v>
      </c>
      <c r="D84" s="7">
        <v>88244.245548000006</v>
      </c>
      <c r="E84" s="33"/>
      <c r="F84" s="31">
        <v>69804.2</v>
      </c>
      <c r="G84" s="6"/>
      <c r="H84" s="31">
        <v>71578.725000000006</v>
      </c>
      <c r="I84" s="31">
        <v>94235.3</v>
      </c>
      <c r="J84" s="7">
        <f t="shared" si="13"/>
        <v>35.445982922739091</v>
      </c>
      <c r="K84" s="7">
        <f t="shared" si="9"/>
        <v>20.573250220841725</v>
      </c>
      <c r="L84" s="7"/>
      <c r="M84" s="7">
        <f t="shared" si="12"/>
        <v>16.274140757252223</v>
      </c>
      <c r="N84" s="7"/>
      <c r="O84" s="7">
        <f t="shared" si="10"/>
        <v>16.687853250587338</v>
      </c>
      <c r="P84" s="7">
        <f t="shared" si="11"/>
        <v>21.970003760545794</v>
      </c>
      <c r="R84" s="9"/>
      <c r="S84" s="32"/>
    </row>
    <row r="85" spans="1:19">
      <c r="A85" s="22">
        <v>1996</v>
      </c>
      <c r="B85" s="27">
        <v>481140.8</v>
      </c>
      <c r="C85" s="7">
        <v>175310.138152</v>
      </c>
      <c r="D85" s="7">
        <v>102760.8581</v>
      </c>
      <c r="E85" s="33"/>
      <c r="F85" s="31">
        <v>82424.2</v>
      </c>
      <c r="G85" s="6"/>
      <c r="H85" s="31">
        <v>84429.27</v>
      </c>
      <c r="I85" s="31">
        <v>108234.3</v>
      </c>
      <c r="J85" s="7">
        <f t="shared" si="13"/>
        <v>36.436348393651095</v>
      </c>
      <c r="K85" s="7">
        <f t="shared" si="9"/>
        <v>21.357751847276308</v>
      </c>
      <c r="L85" s="7"/>
      <c r="M85" s="7">
        <f t="shared" si="12"/>
        <v>17.130993671706911</v>
      </c>
      <c r="N85" s="7"/>
      <c r="O85" s="7">
        <f t="shared" si="10"/>
        <v>17.547726154173581</v>
      </c>
      <c r="P85" s="7">
        <f t="shared" si="11"/>
        <v>22.495348554934441</v>
      </c>
      <c r="R85" s="9"/>
      <c r="S85" s="32"/>
    </row>
    <row r="86" spans="1:19">
      <c r="A86" s="22">
        <v>1997</v>
      </c>
      <c r="B86" s="27">
        <v>530347.1</v>
      </c>
      <c r="C86" s="7">
        <v>194510.59684700001</v>
      </c>
      <c r="D86" s="7">
        <v>115900.81440899998</v>
      </c>
      <c r="E86" s="33"/>
      <c r="F86" s="31">
        <v>97726.9</v>
      </c>
      <c r="G86" s="6"/>
      <c r="H86" s="31">
        <v>100327.102</v>
      </c>
      <c r="I86" s="31">
        <v>123372.7</v>
      </c>
      <c r="J86" s="7">
        <f t="shared" si="13"/>
        <v>36.676093231583621</v>
      </c>
      <c r="K86" s="7">
        <f t="shared" si="9"/>
        <v>21.853766035300275</v>
      </c>
      <c r="L86" s="7"/>
      <c r="M86" s="7">
        <f t="shared" si="12"/>
        <v>18.426969809017528</v>
      </c>
      <c r="N86" s="7"/>
      <c r="O86" s="7">
        <f t="shared" si="10"/>
        <v>18.917252870808571</v>
      </c>
      <c r="P86" s="7">
        <f t="shared" si="11"/>
        <v>23.262633094439472</v>
      </c>
      <c r="R86" s="9"/>
      <c r="S86" s="32"/>
    </row>
    <row r="87" spans="1:19">
      <c r="A87" s="22">
        <v>1998</v>
      </c>
      <c r="B87" s="27">
        <v>524476.80000000005</v>
      </c>
      <c r="C87" s="7">
        <v>211659.60099500002</v>
      </c>
      <c r="D87" s="7">
        <v>123883.77883700001</v>
      </c>
      <c r="E87" s="33"/>
      <c r="F87" s="31">
        <v>112435</v>
      </c>
      <c r="G87" s="6"/>
      <c r="H87" s="31">
        <v>115430.21799999999</v>
      </c>
      <c r="I87" s="31">
        <v>138282.5</v>
      </c>
      <c r="J87" s="7">
        <f t="shared" si="13"/>
        <v>40.356332443112834</v>
      </c>
      <c r="K87" s="7">
        <f t="shared" si="9"/>
        <v>23.620449719987612</v>
      </c>
      <c r="L87" s="7"/>
      <c r="M87" s="7">
        <f t="shared" si="12"/>
        <v>21.437554530534047</v>
      </c>
      <c r="N87" s="7"/>
      <c r="O87" s="7">
        <f t="shared" si="10"/>
        <v>22.008641373650843</v>
      </c>
      <c r="P87" s="7">
        <f t="shared" si="11"/>
        <v>26.36579921170965</v>
      </c>
      <c r="R87" s="9"/>
      <c r="S87" s="32"/>
    </row>
    <row r="88" spans="1:19">
      <c r="A88" s="22">
        <v>1999</v>
      </c>
      <c r="B88" s="27">
        <v>576872.80000000005</v>
      </c>
      <c r="C88" s="7">
        <v>231867.96918700001</v>
      </c>
      <c r="D88" s="7">
        <v>133755.75550100004</v>
      </c>
      <c r="E88" s="33"/>
      <c r="F88" s="31">
        <v>118176.9</v>
      </c>
      <c r="G88" s="6"/>
      <c r="H88" s="31">
        <v>120987.658</v>
      </c>
      <c r="I88" s="31">
        <v>148116.20000000001</v>
      </c>
      <c r="J88" s="7">
        <f t="shared" si="13"/>
        <v>40.193950761242334</v>
      </c>
      <c r="K88" s="7">
        <f t="shared" ref="K88:K104" si="14">D88/$B88*100</f>
        <v>23.186351566757875</v>
      </c>
      <c r="L88" s="7"/>
      <c r="M88" s="7">
        <f t="shared" si="12"/>
        <v>20.485781267551527</v>
      </c>
      <c r="N88" s="7"/>
      <c r="O88" s="7">
        <f t="shared" si="10"/>
        <v>20.973021782271584</v>
      </c>
      <c r="P88" s="7">
        <f t="shared" si="11"/>
        <v>25.675712219400882</v>
      </c>
      <c r="R88" s="9"/>
      <c r="S88" s="32"/>
    </row>
    <row r="89" spans="1:19">
      <c r="A89" s="22">
        <v>2000</v>
      </c>
      <c r="B89" s="27">
        <v>635184.6</v>
      </c>
      <c r="C89" s="7">
        <v>246869.72755500002</v>
      </c>
      <c r="D89" s="7">
        <v>140396.509536</v>
      </c>
      <c r="E89" s="34"/>
      <c r="F89" s="31">
        <v>126785.8</v>
      </c>
      <c r="G89" s="6"/>
      <c r="H89" s="31">
        <v>129284.147</v>
      </c>
      <c r="I89" s="31">
        <v>156968.6</v>
      </c>
      <c r="J89" s="7">
        <f t="shared" si="13"/>
        <v>38.865823817989295</v>
      </c>
      <c r="K89" s="7">
        <f t="shared" si="14"/>
        <v>22.10326093170395</v>
      </c>
      <c r="L89" s="7"/>
      <c r="M89" s="7">
        <f t="shared" si="12"/>
        <v>19.960465036463418</v>
      </c>
      <c r="N89" s="7"/>
      <c r="O89" s="7">
        <f t="shared" si="10"/>
        <v>20.353791165591861</v>
      </c>
      <c r="P89" s="7">
        <f t="shared" si="11"/>
        <v>24.712280492946462</v>
      </c>
      <c r="R89" s="9"/>
      <c r="S89" s="32"/>
    </row>
    <row r="90" spans="1:19">
      <c r="A90" s="22">
        <v>2001</v>
      </c>
      <c r="B90" s="27">
        <v>688164.9</v>
      </c>
      <c r="C90" s="7">
        <v>274122.92570700002</v>
      </c>
      <c r="D90" s="7">
        <v>151632.041062</v>
      </c>
      <c r="E90" s="34"/>
      <c r="F90" s="31">
        <v>132245.20000000001</v>
      </c>
      <c r="G90" s="6"/>
      <c r="H90" s="31">
        <v>136765.4</v>
      </c>
      <c r="I90" s="31">
        <v>181738.5</v>
      </c>
      <c r="J90" s="7">
        <f t="shared" si="13"/>
        <v>39.833901105243818</v>
      </c>
      <c r="K90" s="7">
        <f t="shared" si="14"/>
        <v>22.034259675551603</v>
      </c>
      <c r="L90" s="7"/>
      <c r="M90" s="7">
        <f t="shared" si="12"/>
        <v>19.217080092286022</v>
      </c>
      <c r="N90" s="7"/>
      <c r="O90" s="7">
        <f t="shared" si="10"/>
        <v>19.87392847266694</v>
      </c>
      <c r="P90" s="7">
        <f t="shared" si="11"/>
        <v>26.409149899973102</v>
      </c>
      <c r="R90" s="9"/>
      <c r="S90" s="32"/>
    </row>
    <row r="91" spans="1:19">
      <c r="A91" s="22">
        <v>2002</v>
      </c>
      <c r="B91" s="27">
        <v>761938.9</v>
      </c>
      <c r="C91" s="7">
        <v>300934.23120899999</v>
      </c>
      <c r="D91" s="7">
        <v>158428.08528300002</v>
      </c>
      <c r="E91" s="34"/>
      <c r="F91" s="31">
        <v>131056.6</v>
      </c>
      <c r="G91" s="6"/>
      <c r="H91" s="31">
        <v>136921.91399999999</v>
      </c>
      <c r="I91" s="31">
        <v>198646.9</v>
      </c>
      <c r="J91" s="7">
        <f t="shared" si="13"/>
        <v>39.495848185333493</v>
      </c>
      <c r="K91" s="7">
        <f t="shared" si="14"/>
        <v>20.792754548035283</v>
      </c>
      <c r="L91" s="7"/>
      <c r="M91" s="7">
        <f t="shared" si="12"/>
        <v>17.200408064216173</v>
      </c>
      <c r="N91" s="7"/>
      <c r="O91" s="7">
        <f t="shared" si="10"/>
        <v>17.970196035403887</v>
      </c>
      <c r="P91" s="7">
        <f t="shared" si="11"/>
        <v>26.071237470616083</v>
      </c>
      <c r="R91" s="9"/>
      <c r="S91" s="32"/>
    </row>
    <row r="92" spans="1:19">
      <c r="A92" s="22">
        <v>2003</v>
      </c>
      <c r="B92" s="27">
        <v>810915.3</v>
      </c>
      <c r="C92" s="7">
        <v>329602.07340699999</v>
      </c>
      <c r="D92" s="7">
        <v>171869.12145799998</v>
      </c>
      <c r="E92" s="34"/>
      <c r="F92" s="31">
        <v>157028</v>
      </c>
      <c r="G92" s="6"/>
      <c r="H92" s="31">
        <v>164303.073</v>
      </c>
      <c r="I92" s="31">
        <v>264116.5</v>
      </c>
      <c r="J92" s="7">
        <f t="shared" si="13"/>
        <v>40.645684377517597</v>
      </c>
      <c r="K92" s="7">
        <f t="shared" si="14"/>
        <v>21.19446031638569</v>
      </c>
      <c r="L92" s="7"/>
      <c r="M92" s="7">
        <f t="shared" si="12"/>
        <v>19.36429119046095</v>
      </c>
      <c r="N92" s="7"/>
      <c r="O92" s="7">
        <f t="shared" si="10"/>
        <v>20.261434578925812</v>
      </c>
      <c r="P92" s="7">
        <f t="shared" si="11"/>
        <v>32.570171015394578</v>
      </c>
      <c r="R92" s="9"/>
      <c r="S92" s="32"/>
    </row>
    <row r="93" spans="1:19">
      <c r="A93" s="22">
        <v>2004</v>
      </c>
      <c r="B93" s="27">
        <v>876033.1</v>
      </c>
      <c r="C93" s="7">
        <v>334254.818715</v>
      </c>
      <c r="D93" s="7">
        <v>187419.200297</v>
      </c>
      <c r="E93" s="34"/>
      <c r="F93" s="31">
        <v>168328</v>
      </c>
      <c r="G93" s="6"/>
      <c r="H93" s="31">
        <v>173537.853</v>
      </c>
      <c r="I93" s="31">
        <v>259550.5</v>
      </c>
      <c r="J93" s="7">
        <f t="shared" si="13"/>
        <v>38.155501055268346</v>
      </c>
      <c r="K93" s="7">
        <f t="shared" si="14"/>
        <v>21.394077495131178</v>
      </c>
      <c r="L93" s="7"/>
      <c r="M93" s="7">
        <f t="shared" si="12"/>
        <v>19.214799075514385</v>
      </c>
      <c r="N93" s="7"/>
      <c r="O93" s="7">
        <f t="shared" si="10"/>
        <v>19.809508681806658</v>
      </c>
      <c r="P93" s="7">
        <f t="shared" si="11"/>
        <v>29.627933008467377</v>
      </c>
      <c r="R93" s="9"/>
      <c r="S93" s="32"/>
    </row>
    <row r="94" spans="1:19">
      <c r="A94" s="22">
        <v>2005</v>
      </c>
      <c r="B94" s="27">
        <v>919797.3</v>
      </c>
      <c r="C94" s="7">
        <v>351270.90801399999</v>
      </c>
      <c r="D94" s="7">
        <v>197732.43481399998</v>
      </c>
      <c r="E94" s="34"/>
      <c r="F94" s="31">
        <v>183566</v>
      </c>
      <c r="G94" s="6">
        <v>242544</v>
      </c>
      <c r="H94" s="31">
        <v>187945.88</v>
      </c>
      <c r="I94" s="31">
        <v>271192</v>
      </c>
      <c r="J94" s="7">
        <f t="shared" si="13"/>
        <v>38.19003469720991</v>
      </c>
      <c r="K94" s="7">
        <f t="shared" si="14"/>
        <v>21.4973923943895</v>
      </c>
      <c r="L94" s="7"/>
      <c r="M94" s="7">
        <f t="shared" si="12"/>
        <v>19.957223183847137</v>
      </c>
      <c r="N94" s="7">
        <f t="shared" ref="N94:N104" si="15">G94/$B94*100</f>
        <v>26.369288102933115</v>
      </c>
      <c r="O94" s="7">
        <f t="shared" si="10"/>
        <v>20.433402011508406</v>
      </c>
      <c r="P94" s="7">
        <f t="shared" si="11"/>
        <v>29.483887373881178</v>
      </c>
      <c r="R94" s="9"/>
      <c r="S94" s="32"/>
    </row>
    <row r="95" spans="1:19">
      <c r="A95" s="22">
        <v>2006</v>
      </c>
      <c r="B95" s="27">
        <v>966054.6</v>
      </c>
      <c r="C95" s="7">
        <v>371627.88338199997</v>
      </c>
      <c r="D95" s="7">
        <v>208759.90035300003</v>
      </c>
      <c r="E95" s="34"/>
      <c r="F95" s="31">
        <v>200537</v>
      </c>
      <c r="G95" s="6">
        <v>260800</v>
      </c>
      <c r="H95" s="31">
        <v>205927.57</v>
      </c>
      <c r="I95" s="31">
        <v>290891.90000000002</v>
      </c>
      <c r="J95" s="7">
        <f t="shared" si="13"/>
        <v>38.468621067794714</v>
      </c>
      <c r="K95" s="7">
        <f t="shared" si="14"/>
        <v>21.609534321662569</v>
      </c>
      <c r="L95" s="7"/>
      <c r="M95" s="7">
        <f t="shared" si="12"/>
        <v>20.758350511451422</v>
      </c>
      <c r="N95" s="7">
        <f t="shared" si="15"/>
        <v>26.996403722936574</v>
      </c>
      <c r="O95" s="7">
        <f t="shared" si="10"/>
        <v>21.316348993110743</v>
      </c>
      <c r="P95" s="7">
        <f t="shared" si="11"/>
        <v>30.111331181488087</v>
      </c>
      <c r="R95" s="9"/>
      <c r="S95" s="32"/>
    </row>
    <row r="96" spans="1:19">
      <c r="A96" s="22">
        <v>2007</v>
      </c>
      <c r="B96" s="27">
        <v>1043257.8</v>
      </c>
      <c r="C96" s="7">
        <v>383750.57752600004</v>
      </c>
      <c r="D96" s="7">
        <v>244190.73868000001</v>
      </c>
      <c r="E96" s="34"/>
      <c r="F96" s="31">
        <v>203908</v>
      </c>
      <c r="G96" s="6">
        <v>268320</v>
      </c>
      <c r="H96" s="31">
        <v>209810.31599999999</v>
      </c>
      <c r="I96" s="31">
        <v>309583.5</v>
      </c>
      <c r="J96" s="7">
        <f t="shared" si="13"/>
        <v>36.783868524730899</v>
      </c>
      <c r="K96" s="7">
        <f t="shared" si="14"/>
        <v>23.406557677306605</v>
      </c>
      <c r="L96" s="7"/>
      <c r="M96" s="7">
        <f t="shared" si="12"/>
        <v>19.545312769288664</v>
      </c>
      <c r="N96" s="7">
        <f t="shared" si="15"/>
        <v>25.719433873391601</v>
      </c>
      <c r="O96" s="7">
        <f t="shared" si="10"/>
        <v>20.111070916507884</v>
      </c>
      <c r="P96" s="7">
        <f t="shared" si="11"/>
        <v>29.674688269764193</v>
      </c>
      <c r="R96" s="9"/>
      <c r="S96" s="32"/>
    </row>
    <row r="97" spans="1:19">
      <c r="A97" s="22">
        <v>2008</v>
      </c>
      <c r="B97" s="27">
        <v>1104492.2</v>
      </c>
      <c r="C97" s="7">
        <v>429528.50417900004</v>
      </c>
      <c r="D97" s="7">
        <v>247556.24529299996</v>
      </c>
      <c r="E97" s="34"/>
      <c r="F97" s="31">
        <v>232176</v>
      </c>
      <c r="G97" s="6">
        <v>297287</v>
      </c>
      <c r="H97" s="31">
        <v>238833.57500000001</v>
      </c>
      <c r="I97" s="31">
        <v>353493.9</v>
      </c>
      <c r="J97" s="7">
        <f t="shared" si="13"/>
        <v>38.889229292791747</v>
      </c>
      <c r="K97" s="7">
        <f t="shared" si="14"/>
        <v>22.413580222024198</v>
      </c>
      <c r="L97" s="7"/>
      <c r="M97" s="7">
        <f t="shared" si="12"/>
        <v>21.021062892069313</v>
      </c>
      <c r="N97" s="7">
        <f t="shared" si="15"/>
        <v>26.916170163990294</v>
      </c>
      <c r="O97" s="7">
        <f t="shared" si="10"/>
        <v>21.623835369774454</v>
      </c>
      <c r="P97" s="7">
        <f t="shared" si="11"/>
        <v>32.005106056882973</v>
      </c>
      <c r="R97" s="9"/>
      <c r="S97" s="32"/>
    </row>
    <row r="98" spans="1:19">
      <c r="A98" s="22">
        <v>2009</v>
      </c>
      <c r="B98" s="27">
        <v>1151707.8</v>
      </c>
      <c r="C98" s="7">
        <v>495183.70787500002</v>
      </c>
      <c r="D98" s="7">
        <v>294003.82371400006</v>
      </c>
      <c r="E98" s="34"/>
      <c r="F98" s="31">
        <v>264883</v>
      </c>
      <c r="G98" s="6">
        <v>352670</v>
      </c>
      <c r="H98" s="31">
        <v>272872.64500000002</v>
      </c>
      <c r="I98" s="31">
        <v>401766.7</v>
      </c>
      <c r="J98" s="7">
        <f t="shared" si="13"/>
        <v>42.995602519580054</v>
      </c>
      <c r="K98" s="7">
        <f t="shared" si="14"/>
        <v>25.527640232531208</v>
      </c>
      <c r="L98" s="7"/>
      <c r="M98" s="7">
        <f t="shared" si="12"/>
        <v>22.999149610691184</v>
      </c>
      <c r="N98" s="7">
        <f t="shared" si="15"/>
        <v>30.621482289170913</v>
      </c>
      <c r="O98" s="7">
        <f t="shared" si="10"/>
        <v>23.69287114318406</v>
      </c>
      <c r="P98" s="7">
        <f t="shared" si="11"/>
        <v>34.884429887511395</v>
      </c>
      <c r="R98" s="9"/>
      <c r="S98" s="32"/>
    </row>
    <row r="99" spans="1:19">
      <c r="A99" s="22">
        <v>2010</v>
      </c>
      <c r="B99" s="27">
        <v>1265308</v>
      </c>
      <c r="C99" s="7">
        <v>478805.58430500003</v>
      </c>
      <c r="D99" s="7">
        <v>278256.51651500002</v>
      </c>
      <c r="E99" s="34"/>
      <c r="F99" s="31">
        <v>251156</v>
      </c>
      <c r="G99" s="6">
        <v>326519</v>
      </c>
      <c r="H99" s="31">
        <v>254230.96599999999</v>
      </c>
      <c r="I99" s="31">
        <v>392264.1</v>
      </c>
      <c r="J99" s="7">
        <f t="shared" si="13"/>
        <v>37.841030350317865</v>
      </c>
      <c r="K99" s="7">
        <f t="shared" si="14"/>
        <v>21.991208189231397</v>
      </c>
      <c r="L99" s="7"/>
      <c r="M99" s="7">
        <f t="shared" si="12"/>
        <v>19.849396352508638</v>
      </c>
      <c r="N99" s="7">
        <f t="shared" si="15"/>
        <v>25.805495578942043</v>
      </c>
      <c r="O99" s="7">
        <f t="shared" si="10"/>
        <v>20.09241749834823</v>
      </c>
      <c r="P99" s="7">
        <f t="shared" si="11"/>
        <v>31.001471578461526</v>
      </c>
      <c r="R99" s="9"/>
      <c r="S99" s="32"/>
    </row>
    <row r="100" spans="1:19">
      <c r="A100" s="22">
        <v>2011</v>
      </c>
      <c r="B100" s="27">
        <v>1332681</v>
      </c>
      <c r="C100" s="7">
        <v>497683.73816299997</v>
      </c>
      <c r="D100" s="7">
        <v>287687.533421</v>
      </c>
      <c r="E100" s="34"/>
      <c r="F100" s="31">
        <v>270655</v>
      </c>
      <c r="G100" s="6">
        <v>342821</v>
      </c>
      <c r="H100" s="31">
        <v>273694.06900000002</v>
      </c>
      <c r="I100" s="31">
        <v>431075.5</v>
      </c>
      <c r="J100" s="7">
        <f t="shared" si="13"/>
        <v>37.344551183891717</v>
      </c>
      <c r="K100" s="7">
        <f t="shared" si="14"/>
        <v>21.587126508219146</v>
      </c>
      <c r="L100" s="7"/>
      <c r="M100" s="7">
        <f t="shared" si="12"/>
        <v>20.309061208196113</v>
      </c>
      <c r="N100" s="7">
        <f t="shared" si="15"/>
        <v>25.724160545546908</v>
      </c>
      <c r="O100" s="7">
        <f t="shared" si="10"/>
        <v>20.53710295261957</v>
      </c>
      <c r="P100" s="7">
        <f t="shared" si="11"/>
        <v>32.346488019263425</v>
      </c>
      <c r="R100" s="9"/>
      <c r="S100" s="32"/>
    </row>
    <row r="101" spans="1:19">
      <c r="A101" s="22">
        <v>2012</v>
      </c>
      <c r="B101" s="27">
        <v>1377456.7</v>
      </c>
      <c r="C101" s="7">
        <v>531665.81030899996</v>
      </c>
      <c r="D101" s="7">
        <v>303813.01125800004</v>
      </c>
      <c r="E101" s="34"/>
      <c r="F101" s="31"/>
      <c r="G101" s="6">
        <v>364118</v>
      </c>
      <c r="H101" s="31">
        <v>292977.19900000002</v>
      </c>
      <c r="I101" s="31">
        <v>450811.9</v>
      </c>
      <c r="J101" s="7">
        <f t="shared" si="13"/>
        <v>38.597642329446721</v>
      </c>
      <c r="K101" s="7">
        <f t="shared" si="14"/>
        <v>22.056084322505388</v>
      </c>
      <c r="L101" s="7"/>
      <c r="M101" s="7"/>
      <c r="N101" s="7">
        <f t="shared" si="15"/>
        <v>26.434079561266792</v>
      </c>
      <c r="O101" s="7">
        <f t="shared" si="10"/>
        <v>21.269430755972223</v>
      </c>
      <c r="P101" s="7">
        <f t="shared" si="11"/>
        <v>32.72784545604955</v>
      </c>
      <c r="R101" s="9"/>
      <c r="S101" s="32"/>
    </row>
    <row r="102" spans="1:19">
      <c r="A102" s="22">
        <v>2013</v>
      </c>
      <c r="B102" s="27">
        <v>1429445.4</v>
      </c>
      <c r="C102" s="7">
        <v>559686.54587199993</v>
      </c>
      <c r="D102" s="7">
        <v>324648.60392799997</v>
      </c>
      <c r="E102" s="34"/>
      <c r="F102" s="31"/>
      <c r="G102" s="6">
        <v>383598</v>
      </c>
      <c r="H102" s="31">
        <v>300237.56400000001</v>
      </c>
      <c r="I102" s="31">
        <v>453991.4</v>
      </c>
      <c r="J102" s="7">
        <f t="shared" si="13"/>
        <v>39.15410451298105</v>
      </c>
      <c r="K102" s="7">
        <f t="shared" si="14"/>
        <v>22.711507828700555</v>
      </c>
      <c r="L102" s="7"/>
      <c r="M102" s="7"/>
      <c r="N102" s="7">
        <f t="shared" si="15"/>
        <v>26.835442612918271</v>
      </c>
      <c r="O102" s="7">
        <f t="shared" si="10"/>
        <v>21.003779787601541</v>
      </c>
      <c r="P102" s="7">
        <f t="shared" si="11"/>
        <v>31.759967886846191</v>
      </c>
      <c r="R102" s="9"/>
      <c r="S102" s="32"/>
    </row>
    <row r="103" spans="1:19">
      <c r="A103" s="22">
        <v>2014</v>
      </c>
      <c r="B103" s="27">
        <v>1486079.3</v>
      </c>
      <c r="C103" s="7">
        <v>573761.93168799998</v>
      </c>
      <c r="D103" s="7">
        <v>329674.66329499998</v>
      </c>
      <c r="E103" s="34"/>
      <c r="F103" s="31"/>
      <c r="G103" s="6">
        <v>389165</v>
      </c>
      <c r="H103" s="31">
        <v>312394.13299999997</v>
      </c>
      <c r="I103" s="31">
        <v>475250.1</v>
      </c>
      <c r="J103" s="7">
        <f t="shared" si="13"/>
        <v>38.609105966821552</v>
      </c>
      <c r="K103" s="7">
        <f t="shared" si="14"/>
        <v>22.184190527046567</v>
      </c>
      <c r="L103" s="7"/>
      <c r="M103" s="7"/>
      <c r="N103" s="7">
        <f t="shared" si="15"/>
        <v>26.187364294758698</v>
      </c>
      <c r="O103" s="7">
        <f t="shared" si="10"/>
        <v>21.021363597487696</v>
      </c>
      <c r="P103" s="7">
        <f t="shared" si="11"/>
        <v>31.980130535429701</v>
      </c>
      <c r="R103" s="9"/>
      <c r="S103" s="32"/>
    </row>
    <row r="104" spans="1:19">
      <c r="A104" s="29">
        <v>2015</v>
      </c>
      <c r="B104" s="35">
        <v>1564123.9</v>
      </c>
      <c r="C104" s="35">
        <v>621109.78915999993</v>
      </c>
      <c r="D104" s="35">
        <v>398148.96708199999</v>
      </c>
      <c r="E104" s="36"/>
      <c r="F104" s="35"/>
      <c r="G104" s="37">
        <v>417766</v>
      </c>
      <c r="H104" s="35">
        <v>339351.01699999999</v>
      </c>
      <c r="I104" s="35">
        <v>504628.4</v>
      </c>
      <c r="J104" s="35">
        <f t="shared" si="13"/>
        <v>39.709756315340492</v>
      </c>
      <c r="K104" s="35">
        <f t="shared" si="14"/>
        <v>25.455078531950058</v>
      </c>
      <c r="L104" s="35"/>
      <c r="M104" s="35"/>
      <c r="N104" s="35">
        <f t="shared" si="15"/>
        <v>26.70926516754843</v>
      </c>
      <c r="O104" s="35">
        <f t="shared" si="10"/>
        <v>21.695916608652293</v>
      </c>
      <c r="P104" s="35">
        <f t="shared" si="11"/>
        <v>32.262687118328678</v>
      </c>
      <c r="Q104" s="38"/>
    </row>
    <row r="105" spans="1:19">
      <c r="A105" s="2" t="s">
        <v>713</v>
      </c>
      <c r="B105" s="3"/>
      <c r="C105" s="4"/>
      <c r="D105" s="4"/>
      <c r="E105" s="5"/>
      <c r="F105" s="6"/>
      <c r="G105" s="6"/>
      <c r="H105" s="6"/>
      <c r="I105" s="6"/>
      <c r="J105" s="7"/>
      <c r="K105" s="7"/>
      <c r="L105" s="7"/>
      <c r="M105" s="7"/>
      <c r="N105" s="7"/>
      <c r="O105" s="7"/>
      <c r="P105" s="7"/>
    </row>
    <row r="106" spans="1:19">
      <c r="A106" s="309" t="s">
        <v>829</v>
      </c>
    </row>
    <row r="107" spans="1:19">
      <c r="A107" s="309" t="s">
        <v>803</v>
      </c>
    </row>
    <row r="108" spans="1:19">
      <c r="A108" s="309" t="s">
        <v>805</v>
      </c>
    </row>
    <row r="109" spans="1:19">
      <c r="A109" s="309" t="s">
        <v>804</v>
      </c>
    </row>
    <row r="110" spans="1:19">
      <c r="A110" s="309" t="s">
        <v>807</v>
      </c>
    </row>
    <row r="111" spans="1:19">
      <c r="A111" s="309" t="s">
        <v>806</v>
      </c>
    </row>
    <row r="112" spans="1:19">
      <c r="A112" s="309" t="s">
        <v>830</v>
      </c>
    </row>
    <row r="113" spans="1:1">
      <c r="A113" s="306" t="s">
        <v>810</v>
      </c>
    </row>
  </sheetData>
  <mergeCells count="17">
    <mergeCell ref="B39:I39"/>
    <mergeCell ref="O2:O3"/>
    <mergeCell ref="P2:P3"/>
    <mergeCell ref="B5:I5"/>
    <mergeCell ref="J5:P5"/>
    <mergeCell ref="B2:B3"/>
    <mergeCell ref="C2:D2"/>
    <mergeCell ref="E2:E3"/>
    <mergeCell ref="F2:F3"/>
    <mergeCell ref="G2:G3"/>
    <mergeCell ref="H2:H3"/>
    <mergeCell ref="I2:I3"/>
    <mergeCell ref="J2:K2"/>
    <mergeCell ref="L2:L3"/>
    <mergeCell ref="M2:M3"/>
    <mergeCell ref="N2:N3"/>
    <mergeCell ref="J39:P39"/>
  </mergeCells>
  <phoneticPr fontId="2" type="noConversion"/>
  <pageMargins left="0.7" right="0.7" top="0.75" bottom="0.75" header="0.3" footer="0.3"/>
  <pageSetup paperSize="9" orientation="portrait"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21"/>
  <sheetViews>
    <sheetView zoomScaleNormal="100" zoomScaleSheetLayoutView="110" workbookViewId="0">
      <pane xSplit="1" ySplit="5" topLeftCell="B27" activePane="bottomRight" state="frozen"/>
      <selection pane="topRight" activeCell="B1" sqref="B1"/>
      <selection pane="bottomLeft" activeCell="A6" sqref="A6"/>
      <selection pane="bottomRight" activeCell="A43" sqref="A43"/>
    </sheetView>
  </sheetViews>
  <sheetFormatPr defaultColWidth="9" defaultRowHeight="12.75"/>
  <cols>
    <col min="1" max="1" width="9" style="1"/>
    <col min="2" max="7" width="8" style="9" customWidth="1"/>
    <col min="8" max="12" width="9.42578125" style="9" customWidth="1"/>
    <col min="13" max="13" width="8" style="11" customWidth="1"/>
    <col min="14" max="15" width="9.42578125" style="161" customWidth="1"/>
    <col min="16" max="17" width="9.42578125" style="1" customWidth="1"/>
    <col min="18" max="16384" width="9" style="1"/>
  </cols>
  <sheetData>
    <row r="1" spans="1:17">
      <c r="A1" s="1" t="s">
        <v>791</v>
      </c>
      <c r="M1" s="2"/>
    </row>
    <row r="2" spans="1:17" s="159" customFormat="1" ht="36.75" customHeight="1">
      <c r="A2" s="234"/>
      <c r="B2" s="387" t="s">
        <v>440</v>
      </c>
      <c r="C2" s="387" t="s">
        <v>737</v>
      </c>
      <c r="D2" s="365" t="s">
        <v>444</v>
      </c>
      <c r="E2" s="365"/>
      <c r="F2" s="365"/>
      <c r="G2" s="387" t="s">
        <v>441</v>
      </c>
      <c r="H2" s="387" t="s">
        <v>744</v>
      </c>
      <c r="I2" s="387" t="s">
        <v>745</v>
      </c>
      <c r="J2" s="387" t="s">
        <v>746</v>
      </c>
      <c r="K2" s="387" t="s">
        <v>446</v>
      </c>
      <c r="L2" s="387" t="s">
        <v>447</v>
      </c>
      <c r="M2" s="388" t="s">
        <v>192</v>
      </c>
      <c r="N2" s="385" t="s">
        <v>442</v>
      </c>
      <c r="O2" s="385"/>
      <c r="P2" s="382" t="s">
        <v>443</v>
      </c>
      <c r="Q2" s="382"/>
    </row>
    <row r="3" spans="1:17" s="159" customFormat="1" ht="25.5" customHeight="1">
      <c r="B3" s="368"/>
      <c r="C3" s="368"/>
      <c r="D3" s="235" t="s">
        <v>313</v>
      </c>
      <c r="E3" s="236" t="s">
        <v>445</v>
      </c>
      <c r="F3" s="235" t="s">
        <v>323</v>
      </c>
      <c r="G3" s="368"/>
      <c r="H3" s="368"/>
      <c r="I3" s="368"/>
      <c r="J3" s="368"/>
      <c r="K3" s="368"/>
      <c r="L3" s="368"/>
      <c r="M3" s="389"/>
      <c r="N3" s="239" t="s">
        <v>446</v>
      </c>
      <c r="O3" s="239" t="s">
        <v>448</v>
      </c>
      <c r="P3" s="239" t="s">
        <v>446</v>
      </c>
      <c r="Q3" s="239" t="s">
        <v>447</v>
      </c>
    </row>
    <row r="4" spans="1:17" s="20" customFormat="1">
      <c r="B4" s="13" t="s">
        <v>672</v>
      </c>
      <c r="C4" s="13" t="s">
        <v>538</v>
      </c>
      <c r="D4" s="13" t="s">
        <v>256</v>
      </c>
      <c r="E4" s="13" t="s">
        <v>257</v>
      </c>
      <c r="F4" s="13" t="s">
        <v>258</v>
      </c>
      <c r="G4" s="13" t="s">
        <v>259</v>
      </c>
      <c r="H4" s="13" t="s">
        <v>260</v>
      </c>
      <c r="I4" s="13" t="s">
        <v>261</v>
      </c>
      <c r="J4" s="13" t="s">
        <v>262</v>
      </c>
      <c r="K4" s="13" t="s">
        <v>618</v>
      </c>
      <c r="L4" s="13" t="s">
        <v>263</v>
      </c>
      <c r="M4" s="13" t="s">
        <v>264</v>
      </c>
      <c r="N4" s="13" t="s">
        <v>539</v>
      </c>
      <c r="O4" s="13" t="s">
        <v>265</v>
      </c>
      <c r="P4" s="13" t="s">
        <v>266</v>
      </c>
      <c r="Q4" s="13" t="s">
        <v>267</v>
      </c>
    </row>
    <row r="5" spans="1:17">
      <c r="B5" s="366" t="s">
        <v>306</v>
      </c>
      <c r="C5" s="366"/>
      <c r="D5" s="366"/>
      <c r="E5" s="366"/>
      <c r="F5" s="366"/>
      <c r="G5" s="366"/>
      <c r="H5" s="366"/>
      <c r="I5" s="366"/>
      <c r="J5" s="366"/>
      <c r="K5" s="366"/>
      <c r="L5" s="366"/>
      <c r="M5" s="366"/>
      <c r="N5" s="386" t="s">
        <v>195</v>
      </c>
      <c r="O5" s="386"/>
      <c r="P5" s="386"/>
      <c r="Q5" s="386"/>
    </row>
    <row r="6" spans="1:17">
      <c r="A6" s="190">
        <v>1911</v>
      </c>
      <c r="B6" s="201">
        <v>52.284464</v>
      </c>
      <c r="C6" s="201">
        <v>14.163046</v>
      </c>
      <c r="D6" s="201">
        <v>12.35</v>
      </c>
      <c r="E6" s="201">
        <v>12.35</v>
      </c>
      <c r="F6" s="201"/>
      <c r="G6" s="201">
        <v>38.121417999999998</v>
      </c>
      <c r="H6" s="201">
        <v>46.172311000000001</v>
      </c>
      <c r="I6" s="200">
        <v>1.3480650000000001</v>
      </c>
      <c r="J6" s="201">
        <v>44.824246000000002</v>
      </c>
      <c r="K6" s="200">
        <v>-6.7028280000000011</v>
      </c>
      <c r="L6" s="201">
        <v>-19.052828000000002</v>
      </c>
      <c r="M6" s="237">
        <v>515.20506318060984</v>
      </c>
      <c r="N6" s="200">
        <f>K6/(M6)*100</f>
        <v>-1.3010019658231238</v>
      </c>
      <c r="O6" s="200">
        <f>L6/(M6)*100</f>
        <v>-3.6981057372335755</v>
      </c>
      <c r="P6" s="201">
        <f>K6/G6*100</f>
        <v>-17.582840176616727</v>
      </c>
      <c r="Q6" s="201">
        <f>L6/G6*100</f>
        <v>-49.979326582237846</v>
      </c>
    </row>
    <row r="7" spans="1:17">
      <c r="A7" s="1">
        <v>1912</v>
      </c>
      <c r="B7" s="7">
        <v>62.126892999999995</v>
      </c>
      <c r="C7" s="7">
        <v>21.012152999999998</v>
      </c>
      <c r="D7" s="7">
        <v>12.35</v>
      </c>
      <c r="E7" s="7">
        <v>12.35</v>
      </c>
      <c r="F7" s="7"/>
      <c r="G7" s="7">
        <v>41.114739999999998</v>
      </c>
      <c r="H7" s="7">
        <v>51.781224999999999</v>
      </c>
      <c r="I7" s="203">
        <v>1.9991020000000002</v>
      </c>
      <c r="J7" s="7">
        <v>49.782122999999999</v>
      </c>
      <c r="K7" s="203">
        <v>-8.6673830000000009</v>
      </c>
      <c r="L7" s="7">
        <v>-21.017383000000002</v>
      </c>
      <c r="M7" s="4">
        <v>629.86822468637479</v>
      </c>
      <c r="N7" s="203">
        <f t="shared" ref="N7:N35" si="0">K7/(M7)*100</f>
        <v>-1.3760629065413932</v>
      </c>
      <c r="O7" s="203">
        <f t="shared" ref="O7:O35" si="1">L7/(M7)*100</f>
        <v>-3.3367904866871188</v>
      </c>
      <c r="P7" s="7">
        <f t="shared" ref="P7:P35" si="2">K7/G7*100</f>
        <v>-21.080962691239204</v>
      </c>
      <c r="Q7" s="7">
        <f t="shared" ref="Q7:Q35" si="3">L7/G7*100</f>
        <v>-51.118851779191608</v>
      </c>
    </row>
    <row r="8" spans="1:17">
      <c r="A8" s="1">
        <v>1913</v>
      </c>
      <c r="B8" s="7">
        <v>63.093487000000003</v>
      </c>
      <c r="C8" s="7">
        <v>21.448778999999998</v>
      </c>
      <c r="D8" s="7">
        <v>10</v>
      </c>
      <c r="E8" s="7">
        <v>10</v>
      </c>
      <c r="F8" s="7"/>
      <c r="G8" s="7">
        <v>41.644708000000001</v>
      </c>
      <c r="H8" s="7">
        <v>53.454484000000008</v>
      </c>
      <c r="I8" s="203">
        <v>2.0946770000000003</v>
      </c>
      <c r="J8" s="7">
        <v>51.359807000000011</v>
      </c>
      <c r="K8" s="203">
        <v>-9.7150990000000093</v>
      </c>
      <c r="L8" s="7">
        <v>-19.715099000000009</v>
      </c>
      <c r="M8" s="4">
        <v>699.92111119938738</v>
      </c>
      <c r="N8" s="203">
        <f t="shared" si="0"/>
        <v>-1.3880277140594002</v>
      </c>
      <c r="O8" s="203">
        <f t="shared" si="1"/>
        <v>-2.8167601583292927</v>
      </c>
      <c r="P8" s="7">
        <f t="shared" si="2"/>
        <v>-23.328531922951672</v>
      </c>
      <c r="Q8" s="7">
        <f t="shared" si="3"/>
        <v>-47.341186784164769</v>
      </c>
    </row>
    <row r="9" spans="1:17">
      <c r="A9" s="1">
        <v>1914</v>
      </c>
      <c r="B9" s="7">
        <v>62.04766</v>
      </c>
      <c r="C9" s="7">
        <v>17.279874</v>
      </c>
      <c r="D9" s="203">
        <v>9</v>
      </c>
      <c r="E9" s="203">
        <v>9</v>
      </c>
      <c r="F9" s="7"/>
      <c r="G9" s="7">
        <v>44.767786000000001</v>
      </c>
      <c r="H9" s="7">
        <v>55.099833999999987</v>
      </c>
      <c r="I9" s="203">
        <v>1.5101230000000001</v>
      </c>
      <c r="J9" s="7">
        <v>53.589710999999987</v>
      </c>
      <c r="K9" s="203">
        <v>-8.8219249999999878</v>
      </c>
      <c r="L9" s="7">
        <v>-17.82192499999999</v>
      </c>
      <c r="M9" s="4">
        <v>630.95582015420564</v>
      </c>
      <c r="N9" s="203">
        <f t="shared" si="0"/>
        <v>-1.3981842655550605</v>
      </c>
      <c r="O9" s="203">
        <f t="shared" si="1"/>
        <v>-2.8245915848187768</v>
      </c>
      <c r="P9" s="7">
        <f t="shared" si="2"/>
        <v>-19.705966696677802</v>
      </c>
      <c r="Q9" s="7">
        <f t="shared" si="3"/>
        <v>-39.809708257629694</v>
      </c>
    </row>
    <row r="10" spans="1:17">
      <c r="A10" s="1">
        <v>1915</v>
      </c>
      <c r="B10" s="7">
        <v>62.722495000000002</v>
      </c>
      <c r="C10" s="7">
        <v>15.893165000000002</v>
      </c>
      <c r="D10" s="203">
        <v>8</v>
      </c>
      <c r="E10" s="203">
        <v>8</v>
      </c>
      <c r="F10" s="7"/>
      <c r="G10" s="7">
        <v>46.829329999999999</v>
      </c>
      <c r="H10" s="7">
        <v>56.869947000000003</v>
      </c>
      <c r="I10" s="203">
        <v>2.503549</v>
      </c>
      <c r="J10" s="7">
        <v>54.366398000000004</v>
      </c>
      <c r="K10" s="203">
        <v>-7.5370679999999997</v>
      </c>
      <c r="L10" s="7">
        <v>-15.537068</v>
      </c>
      <c r="M10" s="4">
        <v>570.71674930006009</v>
      </c>
      <c r="N10" s="203">
        <f t="shared" si="0"/>
        <v>-1.3206319963876354</v>
      </c>
      <c r="O10" s="203">
        <f t="shared" si="1"/>
        <v>-2.7223781357486021</v>
      </c>
      <c r="P10" s="7">
        <f t="shared" si="2"/>
        <v>-16.094759416801395</v>
      </c>
      <c r="Q10" s="7">
        <f t="shared" si="3"/>
        <v>-33.178070239313698</v>
      </c>
    </row>
    <row r="11" spans="1:17">
      <c r="A11" s="1">
        <v>1916</v>
      </c>
      <c r="B11" s="7">
        <v>68.202106999999998</v>
      </c>
      <c r="C11" s="7">
        <v>16.437548</v>
      </c>
      <c r="D11" s="203">
        <v>7</v>
      </c>
      <c r="E11" s="203">
        <v>7</v>
      </c>
      <c r="F11" s="7"/>
      <c r="G11" s="7">
        <v>51.764558999999998</v>
      </c>
      <c r="H11" s="7">
        <v>57.562709999999996</v>
      </c>
      <c r="I11" s="203">
        <v>1.007285</v>
      </c>
      <c r="J11" s="7">
        <v>56.555424999999993</v>
      </c>
      <c r="K11" s="203">
        <v>-4.790865999999995</v>
      </c>
      <c r="L11" s="7">
        <v>-11.790865999999994</v>
      </c>
      <c r="M11" s="4">
        <v>665.68525356546718</v>
      </c>
      <c r="N11" s="203">
        <f t="shared" si="0"/>
        <v>-0.71968936886309365</v>
      </c>
      <c r="O11" s="203">
        <f t="shared" si="1"/>
        <v>-1.771237373345302</v>
      </c>
      <c r="P11" s="203">
        <f t="shared" si="2"/>
        <v>-9.2551083068243578</v>
      </c>
      <c r="Q11" s="7">
        <f t="shared" si="3"/>
        <v>-22.77787395039914</v>
      </c>
    </row>
    <row r="12" spans="1:17">
      <c r="A12" s="1">
        <v>1917</v>
      </c>
      <c r="B12" s="7">
        <v>74.903395999999987</v>
      </c>
      <c r="C12" s="7">
        <v>23.469653999999998</v>
      </c>
      <c r="D12" s="203">
        <v>5</v>
      </c>
      <c r="E12" s="203">
        <v>5</v>
      </c>
      <c r="F12" s="7"/>
      <c r="G12" s="7">
        <v>51.433741999999995</v>
      </c>
      <c r="H12" s="7">
        <v>51.171826000000003</v>
      </c>
      <c r="I12" s="203">
        <v>0.40083999999999997</v>
      </c>
      <c r="J12" s="7">
        <v>50.770986000000008</v>
      </c>
      <c r="K12" s="203">
        <v>0.66275599999999391</v>
      </c>
      <c r="L12" s="7">
        <v>-4.3372440000000063</v>
      </c>
      <c r="M12" s="4">
        <v>900.42808198101</v>
      </c>
      <c r="N12" s="203">
        <f t="shared" si="0"/>
        <v>7.3604545800246529E-2</v>
      </c>
      <c r="O12" s="203">
        <f t="shared" si="1"/>
        <v>-0.48168688724786779</v>
      </c>
      <c r="P12" s="203">
        <f t="shared" si="2"/>
        <v>1.2885626715629479</v>
      </c>
      <c r="Q12" s="203">
        <f t="shared" si="3"/>
        <v>-8.4326821875025288</v>
      </c>
    </row>
    <row r="13" spans="1:17">
      <c r="A13" s="1">
        <v>1918</v>
      </c>
      <c r="B13" s="7">
        <v>100.111931</v>
      </c>
      <c r="C13" s="7">
        <v>36.829654999999995</v>
      </c>
      <c r="D13" s="203">
        <v>3.65</v>
      </c>
      <c r="E13" s="203">
        <v>3</v>
      </c>
      <c r="F13" s="203">
        <v>0.65</v>
      </c>
      <c r="G13" s="7">
        <v>63.282275999999996</v>
      </c>
      <c r="H13" s="7">
        <v>64.062719999999999</v>
      </c>
      <c r="I13" s="203">
        <v>2.1294089999999999</v>
      </c>
      <c r="J13" s="7">
        <v>61.933311000000003</v>
      </c>
      <c r="K13" s="203">
        <v>1.3489649999999964</v>
      </c>
      <c r="L13" s="7">
        <v>-2.3010350000000033</v>
      </c>
      <c r="M13" s="4">
        <v>1420.1830819458191</v>
      </c>
      <c r="N13" s="203">
        <f t="shared" si="0"/>
        <v>9.4985288667976134E-2</v>
      </c>
      <c r="O13" s="203">
        <f t="shared" si="1"/>
        <v>-0.16202382842410096</v>
      </c>
      <c r="P13" s="203">
        <f t="shared" si="2"/>
        <v>2.1316632164114901</v>
      </c>
      <c r="Q13" s="203">
        <f t="shared" si="3"/>
        <v>-3.636144502767257</v>
      </c>
    </row>
    <row r="14" spans="1:17">
      <c r="A14" s="1">
        <v>1919</v>
      </c>
      <c r="B14" s="7">
        <v>125.80579700000001</v>
      </c>
      <c r="C14" s="7">
        <v>50.484358999999998</v>
      </c>
      <c r="D14" s="203">
        <v>0.65</v>
      </c>
      <c r="E14" s="7"/>
      <c r="F14" s="203">
        <v>0.65</v>
      </c>
      <c r="G14" s="7">
        <v>75.321438000000001</v>
      </c>
      <c r="H14" s="7">
        <v>93.026893000000001</v>
      </c>
      <c r="I14" s="203">
        <v>0.14984600000000001</v>
      </c>
      <c r="J14" s="7">
        <v>92.87704699999999</v>
      </c>
      <c r="K14" s="7">
        <v>-17.555608999999997</v>
      </c>
      <c r="L14" s="7">
        <v>-18.205608999999995</v>
      </c>
      <c r="M14" s="4">
        <v>1839.342369087766</v>
      </c>
      <c r="N14" s="203">
        <f t="shared" si="0"/>
        <v>-0.95445031305981476</v>
      </c>
      <c r="O14" s="203">
        <f t="shared" si="1"/>
        <v>-0.98978903036030141</v>
      </c>
      <c r="P14" s="7">
        <f t="shared" si="2"/>
        <v>-23.30758608193327</v>
      </c>
      <c r="Q14" s="7">
        <f t="shared" si="3"/>
        <v>-24.170554205298092</v>
      </c>
    </row>
    <row r="15" spans="1:17">
      <c r="A15" s="1">
        <v>1920</v>
      </c>
      <c r="B15" s="7">
        <v>146.343637</v>
      </c>
      <c r="C15" s="7">
        <v>60.132648000000003</v>
      </c>
      <c r="D15" s="7">
        <v>10.425000000000001</v>
      </c>
      <c r="E15" s="7">
        <v>10</v>
      </c>
      <c r="F15" s="203">
        <v>0.42499999999999999</v>
      </c>
      <c r="G15" s="7">
        <v>86.210988999999998</v>
      </c>
      <c r="H15" s="7">
        <v>122.22129699999999</v>
      </c>
      <c r="I15" s="203">
        <v>0.23599000000000001</v>
      </c>
      <c r="J15" s="7">
        <v>121.98530699999999</v>
      </c>
      <c r="K15" s="7">
        <v>-35.774317999999987</v>
      </c>
      <c r="L15" s="7">
        <v>-46.199317999999984</v>
      </c>
      <c r="M15" s="4">
        <v>1966.292111501265</v>
      </c>
      <c r="N15" s="203">
        <f t="shared" si="0"/>
        <v>-1.8193796227299246</v>
      </c>
      <c r="O15" s="203">
        <f t="shared" si="1"/>
        <v>-2.3495653433063302</v>
      </c>
      <c r="P15" s="7">
        <f t="shared" si="2"/>
        <v>-41.49623895394587</v>
      </c>
      <c r="Q15" s="7">
        <f t="shared" si="3"/>
        <v>-53.588664897464497</v>
      </c>
    </row>
    <row r="16" spans="1:17">
      <c r="A16" s="1">
        <v>1921</v>
      </c>
      <c r="B16" s="7">
        <v>175.13482500000001</v>
      </c>
      <c r="C16" s="7">
        <v>61.341927000000005</v>
      </c>
      <c r="D16" s="7">
        <v>15.425000000000001</v>
      </c>
      <c r="E16" s="7">
        <v>15</v>
      </c>
      <c r="F16" s="203">
        <v>0.42499999999999999</v>
      </c>
      <c r="G16" s="7">
        <v>113.79289800000001</v>
      </c>
      <c r="H16" s="7">
        <v>148.41400300000001</v>
      </c>
      <c r="I16" s="203">
        <v>0.26209300000000002</v>
      </c>
      <c r="J16" s="7">
        <v>148.15191000000002</v>
      </c>
      <c r="K16" s="7">
        <v>-34.359012</v>
      </c>
      <c r="L16" s="7">
        <v>-49.784012000000004</v>
      </c>
      <c r="M16" s="4">
        <v>1583.9129275803307</v>
      </c>
      <c r="N16" s="203">
        <f t="shared" si="0"/>
        <v>-2.1692487889778542</v>
      </c>
      <c r="O16" s="203">
        <f t="shared" si="1"/>
        <v>-3.1431028267477243</v>
      </c>
      <c r="P16" s="7">
        <f t="shared" si="2"/>
        <v>-30.194337787231674</v>
      </c>
      <c r="Q16" s="7">
        <f t="shared" si="3"/>
        <v>-43.749665291062371</v>
      </c>
    </row>
    <row r="17" spans="1:17">
      <c r="A17" s="1">
        <v>1922</v>
      </c>
      <c r="B17" s="7">
        <v>169.36077399999999</v>
      </c>
      <c r="C17" s="7">
        <v>47.846339</v>
      </c>
      <c r="D17" s="7">
        <v>16.824999999999999</v>
      </c>
      <c r="E17" s="7">
        <v>15.6</v>
      </c>
      <c r="F17" s="203">
        <v>1.2250000000000001</v>
      </c>
      <c r="G17" s="7">
        <v>121.51443499999999</v>
      </c>
      <c r="H17" s="7">
        <v>155.113753</v>
      </c>
      <c r="I17" s="203">
        <v>1.1096250000000001</v>
      </c>
      <c r="J17" s="7">
        <v>154.00412800000001</v>
      </c>
      <c r="K17" s="7">
        <v>-32.489693000000003</v>
      </c>
      <c r="L17" s="7">
        <v>-49.314692999999998</v>
      </c>
      <c r="M17" s="4">
        <v>1728.7026449654079</v>
      </c>
      <c r="N17" s="203">
        <f t="shared" si="0"/>
        <v>-1.8794263486911096</v>
      </c>
      <c r="O17" s="203">
        <f t="shared" si="1"/>
        <v>-2.8526995746562771</v>
      </c>
      <c r="P17" s="7">
        <f t="shared" si="2"/>
        <v>-26.737311497189619</v>
      </c>
      <c r="Q17" s="7">
        <f t="shared" si="3"/>
        <v>-40.583403115852043</v>
      </c>
    </row>
    <row r="18" spans="1:17">
      <c r="A18" s="1">
        <v>1923</v>
      </c>
      <c r="B18" s="7">
        <v>152.713491</v>
      </c>
      <c r="C18" s="7">
        <v>40.842095999999998</v>
      </c>
      <c r="D18" s="7">
        <v>16.242128000000001</v>
      </c>
      <c r="E18" s="7">
        <v>15.017128000000001</v>
      </c>
      <c r="F18" s="203">
        <v>1.2250000000000001</v>
      </c>
      <c r="G18" s="7">
        <v>111.87139500000001</v>
      </c>
      <c r="H18" s="7">
        <v>144.76814899999999</v>
      </c>
      <c r="I18" s="203">
        <v>0.38554500000000003</v>
      </c>
      <c r="J18" s="7">
        <v>144.38260399999999</v>
      </c>
      <c r="K18" s="7">
        <v>-32.511208999999987</v>
      </c>
      <c r="L18" s="7">
        <v>-48.753336999999988</v>
      </c>
      <c r="M18" s="4">
        <v>1710.3471310224891</v>
      </c>
      <c r="N18" s="203">
        <f t="shared" si="0"/>
        <v>-1.9008544178142339</v>
      </c>
      <c r="O18" s="203">
        <f t="shared" si="1"/>
        <v>-2.8504936872583286</v>
      </c>
      <c r="P18" s="7">
        <f t="shared" si="2"/>
        <v>-29.061235001136783</v>
      </c>
      <c r="Q18" s="7">
        <f t="shared" si="3"/>
        <v>-43.57980608000819</v>
      </c>
    </row>
    <row r="19" spans="1:17">
      <c r="A19" s="1">
        <v>1924</v>
      </c>
      <c r="B19" s="7">
        <v>143.006011</v>
      </c>
      <c r="C19" s="7">
        <v>18.817912</v>
      </c>
      <c r="D19" s="7">
        <v>19.300169</v>
      </c>
      <c r="E19" s="7">
        <v>15.021402999999999</v>
      </c>
      <c r="F19" s="203">
        <v>4.2787659999999992</v>
      </c>
      <c r="G19" s="7">
        <v>124.18809900000001</v>
      </c>
      <c r="H19" s="7">
        <v>134.81017800000001</v>
      </c>
      <c r="I19" s="203">
        <v>0.321046</v>
      </c>
      <c r="J19" s="7">
        <v>134.48913200000001</v>
      </c>
      <c r="K19" s="7">
        <v>-10.301033000000011</v>
      </c>
      <c r="L19" s="7">
        <v>-29.601202000000011</v>
      </c>
      <c r="M19" s="4">
        <v>1814.1855579705896</v>
      </c>
      <c r="N19" s="203">
        <f t="shared" si="0"/>
        <v>-0.56780481769037461</v>
      </c>
      <c r="O19" s="203">
        <f t="shared" si="1"/>
        <v>-1.6316523891366952</v>
      </c>
      <c r="P19" s="203">
        <f t="shared" si="2"/>
        <v>-8.2947022161922366</v>
      </c>
      <c r="Q19" s="7">
        <f t="shared" si="3"/>
        <v>-23.835779948608447</v>
      </c>
    </row>
    <row r="20" spans="1:17">
      <c r="A20" s="1">
        <v>1925</v>
      </c>
      <c r="B20" s="7">
        <v>184.90107999999998</v>
      </c>
      <c r="C20" s="7">
        <v>19.073263000000001</v>
      </c>
      <c r="D20" s="7">
        <v>17.648897000000002</v>
      </c>
      <c r="E20" s="7">
        <v>16.568897</v>
      </c>
      <c r="F20" s="203">
        <v>1.08</v>
      </c>
      <c r="G20" s="7">
        <v>165.82781700000001</v>
      </c>
      <c r="H20" s="7">
        <v>171.763081</v>
      </c>
      <c r="I20" s="203">
        <v>0.35317200000000004</v>
      </c>
      <c r="J20" s="7">
        <v>171.40990900000003</v>
      </c>
      <c r="K20" s="203">
        <v>-5.5820920000000038</v>
      </c>
      <c r="L20" s="7">
        <v>-23.230989000000005</v>
      </c>
      <c r="M20" s="4">
        <v>1892.0256989437703</v>
      </c>
      <c r="N20" s="203">
        <f t="shared" si="0"/>
        <v>-0.29503256763987007</v>
      </c>
      <c r="O20" s="203">
        <f t="shared" si="1"/>
        <v>-1.2278368635779515</v>
      </c>
      <c r="P20" s="203">
        <f t="shared" si="2"/>
        <v>-3.3661976024203488</v>
      </c>
      <c r="Q20" s="7">
        <f t="shared" si="3"/>
        <v>-14.00910258620844</v>
      </c>
    </row>
    <row r="21" spans="1:17">
      <c r="A21" s="1">
        <v>1926</v>
      </c>
      <c r="B21" s="7">
        <v>211.70889300000002</v>
      </c>
      <c r="C21" s="7">
        <v>26.521227</v>
      </c>
      <c r="D21" s="7">
        <v>20.841258999999997</v>
      </c>
      <c r="E21" s="7">
        <v>19.761258999999999</v>
      </c>
      <c r="F21" s="203">
        <v>1.08</v>
      </c>
      <c r="G21" s="7">
        <v>185.18766600000001</v>
      </c>
      <c r="H21" s="7">
        <v>189.470101</v>
      </c>
      <c r="I21" s="203">
        <v>9.491200000000001E-2</v>
      </c>
      <c r="J21" s="7">
        <v>189.37518899999998</v>
      </c>
      <c r="K21" s="203">
        <v>-4.1875229999999863</v>
      </c>
      <c r="L21" s="7">
        <v>-25.028781999999985</v>
      </c>
      <c r="M21" s="4">
        <v>1834.2815681763627</v>
      </c>
      <c r="N21" s="203">
        <f t="shared" si="0"/>
        <v>-0.22829226835459124</v>
      </c>
      <c r="O21" s="203">
        <f t="shared" si="1"/>
        <v>-1.3645005452943371</v>
      </c>
      <c r="P21" s="203">
        <f t="shared" si="2"/>
        <v>-2.2612321276299179</v>
      </c>
      <c r="Q21" s="7">
        <f t="shared" si="3"/>
        <v>-13.515361222814906</v>
      </c>
    </row>
    <row r="22" spans="1:17">
      <c r="A22" s="1">
        <v>1927</v>
      </c>
      <c r="B22" s="7">
        <v>234.24321900000001</v>
      </c>
      <c r="C22" s="7">
        <v>40.611743000000004</v>
      </c>
      <c r="D22" s="7">
        <v>16.505210999999999</v>
      </c>
      <c r="E22" s="7">
        <v>15.425210999999999</v>
      </c>
      <c r="F22" s="203">
        <v>1.08</v>
      </c>
      <c r="G22" s="7">
        <v>193.63147599999999</v>
      </c>
      <c r="H22" s="7">
        <v>210.85294900000002</v>
      </c>
      <c r="I22" s="203">
        <v>0.79774199999999995</v>
      </c>
      <c r="J22" s="7">
        <v>210.05520700000002</v>
      </c>
      <c r="K22" s="7">
        <v>-16.423731000000029</v>
      </c>
      <c r="L22" s="7">
        <v>-32.928942000000028</v>
      </c>
      <c r="M22" s="4">
        <v>1860.4191198184399</v>
      </c>
      <c r="N22" s="203">
        <f t="shared" si="0"/>
        <v>-0.88279736673545028</v>
      </c>
      <c r="O22" s="203">
        <f t="shared" si="1"/>
        <v>-1.769974391749618</v>
      </c>
      <c r="P22" s="203">
        <f t="shared" si="2"/>
        <v>-8.4819531097309966</v>
      </c>
      <c r="Q22" s="7">
        <f t="shared" si="3"/>
        <v>-17.005986154854302</v>
      </c>
    </row>
    <row r="23" spans="1:17">
      <c r="A23" s="1">
        <v>1928</v>
      </c>
      <c r="B23" s="7">
        <v>238.15229399999998</v>
      </c>
      <c r="C23" s="7">
        <v>41.210234</v>
      </c>
      <c r="D23" s="7">
        <v>16.538142000000001</v>
      </c>
      <c r="E23" s="7">
        <v>15.458142</v>
      </c>
      <c r="F23" s="203">
        <v>1.08</v>
      </c>
      <c r="G23" s="7">
        <v>196.94206</v>
      </c>
      <c r="H23" s="7">
        <v>217.69032099999998</v>
      </c>
      <c r="I23" s="203">
        <v>0.23644800000000002</v>
      </c>
      <c r="J23" s="7">
        <v>217.45387299999999</v>
      </c>
      <c r="K23" s="7">
        <v>-20.511812999999993</v>
      </c>
      <c r="L23" s="7">
        <v>-37.049954999999997</v>
      </c>
      <c r="M23" s="4">
        <v>1767.041337326159</v>
      </c>
      <c r="N23" s="203">
        <f t="shared" si="0"/>
        <v>-1.1607998390709939</v>
      </c>
      <c r="O23" s="203">
        <f t="shared" si="1"/>
        <v>-2.0967225959785991</v>
      </c>
      <c r="P23" s="7">
        <f t="shared" si="2"/>
        <v>-10.415151034776418</v>
      </c>
      <c r="Q23" s="7">
        <f t="shared" si="3"/>
        <v>-18.812616766575914</v>
      </c>
    </row>
    <row r="24" spans="1:17">
      <c r="A24" s="1">
        <v>1929</v>
      </c>
      <c r="B24" s="7">
        <v>240.57926699999999</v>
      </c>
      <c r="C24" s="7">
        <v>36.709667000000003</v>
      </c>
      <c r="D24" s="7">
        <v>16.783303</v>
      </c>
      <c r="E24" s="7">
        <v>15.423303000000001</v>
      </c>
      <c r="F24" s="203">
        <v>1.36</v>
      </c>
      <c r="G24" s="7">
        <v>203.86960000000002</v>
      </c>
      <c r="H24" s="7">
        <v>224.74030499999998</v>
      </c>
      <c r="I24" s="203">
        <v>0.12521299999999999</v>
      </c>
      <c r="J24" s="7">
        <v>224.61509199999998</v>
      </c>
      <c r="K24" s="7">
        <v>-20.74549199999997</v>
      </c>
      <c r="L24" s="7">
        <v>-37.528794999999967</v>
      </c>
      <c r="M24" s="4">
        <v>1710.7871818964124</v>
      </c>
      <c r="N24" s="203">
        <f t="shared" si="0"/>
        <v>-1.2126284449362974</v>
      </c>
      <c r="O24" s="203">
        <f t="shared" si="1"/>
        <v>-2.1936565457779027</v>
      </c>
      <c r="P24" s="7">
        <f t="shared" si="2"/>
        <v>-10.175863395032888</v>
      </c>
      <c r="Q24" s="7">
        <f t="shared" si="3"/>
        <v>-18.408234969804209</v>
      </c>
    </row>
    <row r="25" spans="1:17">
      <c r="A25" s="1">
        <v>1930</v>
      </c>
      <c r="B25" s="7">
        <v>218.210352</v>
      </c>
      <c r="C25" s="7">
        <v>28.344526999999999</v>
      </c>
      <c r="D25" s="7">
        <v>16.833914</v>
      </c>
      <c r="E25" s="7">
        <v>15.473914000000001</v>
      </c>
      <c r="F25" s="203">
        <v>1.36</v>
      </c>
      <c r="G25" s="7">
        <v>189.865825</v>
      </c>
      <c r="H25" s="7">
        <v>208.724448</v>
      </c>
      <c r="I25" s="203">
        <v>3.630814</v>
      </c>
      <c r="J25" s="7">
        <v>205.09363399999998</v>
      </c>
      <c r="K25" s="7">
        <v>-15.227808999999979</v>
      </c>
      <c r="L25" s="7">
        <v>-32.061722999999979</v>
      </c>
      <c r="M25" s="4">
        <v>1418.2627899886575</v>
      </c>
      <c r="N25" s="203">
        <f t="shared" si="0"/>
        <v>-1.07369445969331</v>
      </c>
      <c r="O25" s="203">
        <f t="shared" si="1"/>
        <v>-2.2606334472228795</v>
      </c>
      <c r="P25" s="203">
        <f t="shared" si="2"/>
        <v>-8.0203001251014907</v>
      </c>
      <c r="Q25" s="7">
        <f t="shared" si="3"/>
        <v>-16.88651604363238</v>
      </c>
    </row>
    <row r="26" spans="1:17">
      <c r="A26" s="1">
        <v>1931</v>
      </c>
      <c r="B26" s="7">
        <v>214.95409899999999</v>
      </c>
      <c r="C26" s="7">
        <v>22.699990000000003</v>
      </c>
      <c r="D26" s="7">
        <v>16.611644999999999</v>
      </c>
      <c r="E26" s="7">
        <v>15.473914000000001</v>
      </c>
      <c r="F26" s="203">
        <v>1.137731</v>
      </c>
      <c r="G26" s="7">
        <v>192.254109</v>
      </c>
      <c r="H26" s="7">
        <v>207.78279800000001</v>
      </c>
      <c r="I26" s="203">
        <v>4.0823359999999997</v>
      </c>
      <c r="J26" s="7">
        <v>203.70046199999999</v>
      </c>
      <c r="K26" s="7">
        <v>-11.446353000000002</v>
      </c>
      <c r="L26" s="7">
        <v>-28.057998000000005</v>
      </c>
      <c r="M26" s="4">
        <v>1366.0773497271862</v>
      </c>
      <c r="N26" s="203">
        <f t="shared" si="0"/>
        <v>-0.83789933288081431</v>
      </c>
      <c r="O26" s="203">
        <f t="shared" si="1"/>
        <v>-2.0539099052922118</v>
      </c>
      <c r="P26" s="203">
        <f t="shared" si="2"/>
        <v>-5.9537624758906986</v>
      </c>
      <c r="Q26" s="7">
        <f t="shared" si="3"/>
        <v>-14.594225395723534</v>
      </c>
    </row>
    <row r="27" spans="1:17">
      <c r="A27" s="1">
        <v>1932</v>
      </c>
      <c r="B27" s="7">
        <v>220.300703</v>
      </c>
      <c r="C27" s="7">
        <v>30.206487000000003</v>
      </c>
      <c r="D27" s="7">
        <v>13.473914000000001</v>
      </c>
      <c r="E27" s="7">
        <v>12.913914</v>
      </c>
      <c r="F27" s="203">
        <v>0.56000000000000005</v>
      </c>
      <c r="G27" s="7">
        <v>190.09421599999999</v>
      </c>
      <c r="H27" s="7">
        <v>214.49472800000004</v>
      </c>
      <c r="I27" s="203">
        <v>1.6593979999999999</v>
      </c>
      <c r="J27" s="7">
        <v>212.83533000000006</v>
      </c>
      <c r="K27" s="7">
        <v>-22.74111400000006</v>
      </c>
      <c r="L27" s="7">
        <v>-36.215028000000061</v>
      </c>
      <c r="M27" s="4">
        <v>1512.4511086507971</v>
      </c>
      <c r="N27" s="203">
        <f t="shared" si="0"/>
        <v>-1.5035933307151055</v>
      </c>
      <c r="O27" s="203">
        <f t="shared" si="1"/>
        <v>-2.3944594170919138</v>
      </c>
      <c r="P27" s="7">
        <f t="shared" si="2"/>
        <v>-11.963075194250026</v>
      </c>
      <c r="Q27" s="7">
        <f t="shared" si="3"/>
        <v>-19.051094116403871</v>
      </c>
    </row>
    <row r="28" spans="1:17">
      <c r="A28" s="1">
        <v>1933</v>
      </c>
      <c r="B28" s="7">
        <v>252.073261</v>
      </c>
      <c r="C28" s="7">
        <v>38.454252999999994</v>
      </c>
      <c r="D28" s="7">
        <v>13.413772000000002</v>
      </c>
      <c r="E28" s="7">
        <v>12.853772000000001</v>
      </c>
      <c r="F28" s="203">
        <v>0.56000000000000005</v>
      </c>
      <c r="G28" s="7">
        <v>213.61900800000001</v>
      </c>
      <c r="H28" s="7">
        <v>229.22413900000004</v>
      </c>
      <c r="I28" s="203">
        <v>1.5856440000000001</v>
      </c>
      <c r="J28" s="7">
        <v>227.63849500000003</v>
      </c>
      <c r="K28" s="7">
        <v>-14.019487000000023</v>
      </c>
      <c r="L28" s="7">
        <v>-27.433259000000024</v>
      </c>
      <c r="M28" s="4">
        <v>1647.851951192979</v>
      </c>
      <c r="N28" s="203">
        <f t="shared" si="0"/>
        <v>-0.85077345630779966</v>
      </c>
      <c r="O28" s="203">
        <f t="shared" si="1"/>
        <v>-1.6647890594867727</v>
      </c>
      <c r="P28" s="203">
        <f t="shared" si="2"/>
        <v>-6.5628462238716239</v>
      </c>
      <c r="Q28" s="7">
        <f t="shared" si="3"/>
        <v>-12.842143242234336</v>
      </c>
    </row>
    <row r="29" spans="1:17">
      <c r="A29" s="1">
        <v>1934</v>
      </c>
      <c r="B29" s="7">
        <v>300.94205999999997</v>
      </c>
      <c r="C29" s="7">
        <v>50.775455000000001</v>
      </c>
      <c r="D29" s="7">
        <v>13.385159999999999</v>
      </c>
      <c r="E29" s="7">
        <v>12.82516</v>
      </c>
      <c r="F29" s="203">
        <v>0.56000000000000005</v>
      </c>
      <c r="G29" s="7">
        <v>250.166605</v>
      </c>
      <c r="H29" s="7">
        <v>268.349402</v>
      </c>
      <c r="I29" s="203">
        <v>2.6734059999999999</v>
      </c>
      <c r="J29" s="7">
        <v>265.675996</v>
      </c>
      <c r="K29" s="7">
        <v>-15.509390999999974</v>
      </c>
      <c r="L29" s="7">
        <v>-28.894550999999975</v>
      </c>
      <c r="M29" s="4">
        <v>1843.5069354580328</v>
      </c>
      <c r="N29" s="203">
        <f t="shared" si="0"/>
        <v>-0.84129821817820016</v>
      </c>
      <c r="O29" s="203">
        <f t="shared" si="1"/>
        <v>-1.567368716886379</v>
      </c>
      <c r="P29" s="203">
        <f t="shared" si="2"/>
        <v>-6.1996248460101118</v>
      </c>
      <c r="Q29" s="7">
        <f t="shared" si="3"/>
        <v>-11.550123166919093</v>
      </c>
    </row>
    <row r="30" spans="1:17">
      <c r="A30" s="1">
        <v>1935</v>
      </c>
      <c r="B30" s="7">
        <v>330.21948300000003</v>
      </c>
      <c r="C30" s="7">
        <v>53.515394000000001</v>
      </c>
      <c r="D30" s="7">
        <v>13.385822000000001</v>
      </c>
      <c r="E30" s="7">
        <v>12.825822000000001</v>
      </c>
      <c r="F30" s="203">
        <v>0.56000000000000005</v>
      </c>
      <c r="G30" s="7">
        <v>276.70408899999995</v>
      </c>
      <c r="H30" s="7">
        <v>283.95894300000003</v>
      </c>
      <c r="I30" s="203">
        <v>3.5175810000000003</v>
      </c>
      <c r="J30" s="7">
        <v>280.44136200000003</v>
      </c>
      <c r="K30" s="203">
        <v>-3.7372730000000449</v>
      </c>
      <c r="L30" s="7">
        <v>-17.123095000000045</v>
      </c>
      <c r="M30" s="4">
        <v>2229.5806515407849</v>
      </c>
      <c r="N30" s="203">
        <f t="shared" si="0"/>
        <v>-0.16762223862219772</v>
      </c>
      <c r="O30" s="203">
        <f t="shared" si="1"/>
        <v>-0.76799621436286125</v>
      </c>
      <c r="P30" s="203">
        <f t="shared" si="2"/>
        <v>-1.3506388768978566</v>
      </c>
      <c r="Q30" s="203">
        <f t="shared" si="3"/>
        <v>-6.1882334525240967</v>
      </c>
    </row>
    <row r="31" spans="1:17">
      <c r="A31" s="1">
        <v>1936</v>
      </c>
      <c r="B31" s="7">
        <v>384.49335600000001</v>
      </c>
      <c r="C31" s="7">
        <v>72.382320000000007</v>
      </c>
      <c r="D31" s="7">
        <v>13.478104</v>
      </c>
      <c r="E31" s="7">
        <v>12.918104</v>
      </c>
      <c r="F31" s="203">
        <v>0.56000000000000005</v>
      </c>
      <c r="G31" s="7">
        <v>312.11103600000001</v>
      </c>
      <c r="H31" s="7">
        <v>324.47235699999999</v>
      </c>
      <c r="I31" s="203">
        <v>9.8921150000000004</v>
      </c>
      <c r="J31" s="7">
        <v>314.58024199999994</v>
      </c>
      <c r="K31" s="203">
        <v>-2.4692059999999474</v>
      </c>
      <c r="L31" s="7">
        <v>-15.947309999999947</v>
      </c>
      <c r="M31" s="4">
        <v>2361.6632581648882</v>
      </c>
      <c r="N31" s="203">
        <f t="shared" si="0"/>
        <v>-0.10455368653694617</v>
      </c>
      <c r="O31" s="203">
        <f t="shared" si="1"/>
        <v>-0.67525757302045164</v>
      </c>
      <c r="P31" s="7">
        <f t="shared" si="2"/>
        <v>-0.79113062826780245</v>
      </c>
      <c r="Q31" s="203">
        <f t="shared" si="3"/>
        <v>-5.109498915635891</v>
      </c>
    </row>
    <row r="32" spans="1:17">
      <c r="A32" s="1">
        <v>1937</v>
      </c>
      <c r="B32" s="7">
        <v>470.70850999999999</v>
      </c>
      <c r="C32" s="7">
        <v>111.024597</v>
      </c>
      <c r="D32" s="7">
        <v>13.473966000000001</v>
      </c>
      <c r="E32" s="7">
        <v>12.913966</v>
      </c>
      <c r="F32" s="203">
        <v>0.56000000000000005</v>
      </c>
      <c r="G32" s="7">
        <v>359.68391300000002</v>
      </c>
      <c r="H32" s="7">
        <v>407.02710400000007</v>
      </c>
      <c r="I32" s="203">
        <v>8.1413030000000006</v>
      </c>
      <c r="J32" s="7">
        <v>398.88580100000001</v>
      </c>
      <c r="K32" s="7">
        <v>-39.201888000000032</v>
      </c>
      <c r="L32" s="7">
        <v>-52.675854000000037</v>
      </c>
      <c r="M32" s="4">
        <v>3015.7949270313966</v>
      </c>
      <c r="N32" s="203">
        <f t="shared" si="0"/>
        <v>-1.2998857332314862</v>
      </c>
      <c r="O32" s="203">
        <f t="shared" si="1"/>
        <v>-1.7466656478479992</v>
      </c>
      <c r="P32" s="7">
        <f t="shared" si="2"/>
        <v>-10.898982852202241</v>
      </c>
      <c r="Q32" s="7">
        <f t="shared" si="3"/>
        <v>-14.645040296811947</v>
      </c>
    </row>
    <row r="33" spans="1:17">
      <c r="A33" s="1">
        <v>1938</v>
      </c>
      <c r="B33" s="7">
        <v>590.2756139999999</v>
      </c>
      <c r="C33" s="7">
        <v>150.00098699999998</v>
      </c>
      <c r="D33" s="7">
        <v>13.469115</v>
      </c>
      <c r="E33" s="7">
        <v>12.909115</v>
      </c>
      <c r="F33" s="203">
        <v>0.56000000000000005</v>
      </c>
      <c r="G33" s="7">
        <v>440.27462699999995</v>
      </c>
      <c r="H33" s="7">
        <v>500.526409</v>
      </c>
      <c r="I33" s="203">
        <v>6.8597590000000004</v>
      </c>
      <c r="J33" s="7">
        <v>493.66664999999995</v>
      </c>
      <c r="K33" s="7">
        <v>-53.392022999999988</v>
      </c>
      <c r="L33" s="7">
        <v>-66.861137999999997</v>
      </c>
      <c r="M33" s="4">
        <v>3270.764058755009</v>
      </c>
      <c r="N33" s="203">
        <f t="shared" si="0"/>
        <v>-1.6324021556089634</v>
      </c>
      <c r="O33" s="203">
        <f t="shared" si="1"/>
        <v>-2.0442054761189401</v>
      </c>
      <c r="P33" s="7">
        <f t="shared" si="2"/>
        <v>-12.126981598692035</v>
      </c>
      <c r="Q33" s="7">
        <f t="shared" si="3"/>
        <v>-15.186234658941636</v>
      </c>
    </row>
    <row r="34" spans="1:17">
      <c r="A34" s="1">
        <v>1939</v>
      </c>
      <c r="B34" s="7">
        <v>800.69588299999998</v>
      </c>
      <c r="C34" s="7">
        <v>223.76682099999999</v>
      </c>
      <c r="D34" s="7">
        <v>16.438025000000003</v>
      </c>
      <c r="E34" s="7">
        <v>12.904313</v>
      </c>
      <c r="F34" s="203">
        <v>3.533712</v>
      </c>
      <c r="G34" s="7">
        <v>576.92906200000004</v>
      </c>
      <c r="H34" s="7">
        <v>680.06660700000009</v>
      </c>
      <c r="I34" s="203">
        <v>7.074319</v>
      </c>
      <c r="J34" s="7">
        <v>672.99228800000003</v>
      </c>
      <c r="K34" s="7">
        <v>-96.063226000000029</v>
      </c>
      <c r="L34" s="7">
        <v>-112.50125100000002</v>
      </c>
      <c r="M34" s="4">
        <v>3716.208678516015</v>
      </c>
      <c r="N34" s="203">
        <f t="shared" si="0"/>
        <v>-2.58497932463687</v>
      </c>
      <c r="O34" s="203">
        <f t="shared" si="1"/>
        <v>-3.0273125309239872</v>
      </c>
      <c r="P34" s="7">
        <f t="shared" si="2"/>
        <v>-16.650786435854748</v>
      </c>
      <c r="Q34" s="7">
        <f t="shared" si="3"/>
        <v>-19.500014544249119</v>
      </c>
    </row>
    <row r="35" spans="1:17">
      <c r="A35" s="1">
        <v>1940</v>
      </c>
      <c r="B35" s="7">
        <v>995.26390700000002</v>
      </c>
      <c r="C35" s="7">
        <v>277.51567899999998</v>
      </c>
      <c r="D35" s="7">
        <v>32.568589000000003</v>
      </c>
      <c r="E35" s="7">
        <v>14.678066999999999</v>
      </c>
      <c r="F35" s="7">
        <v>17.890522000000001</v>
      </c>
      <c r="G35" s="7">
        <v>717.74822800000004</v>
      </c>
      <c r="H35" s="7">
        <v>813.51649399999997</v>
      </c>
      <c r="I35" s="203">
        <v>8.0477509999999999</v>
      </c>
      <c r="J35" s="7">
        <v>805.4687429999999</v>
      </c>
      <c r="K35" s="7">
        <v>-87.720514999999892</v>
      </c>
      <c r="L35" s="7">
        <v>-120.28910399999991</v>
      </c>
      <c r="M35" s="4">
        <v>4587.8089978290955</v>
      </c>
      <c r="N35" s="203">
        <f t="shared" si="0"/>
        <v>-1.9120350267744002</v>
      </c>
      <c r="O35" s="203">
        <f t="shared" si="1"/>
        <v>-2.621929205355312</v>
      </c>
      <c r="P35" s="7">
        <f t="shared" si="2"/>
        <v>-12.221627525912874</v>
      </c>
      <c r="Q35" s="7">
        <f t="shared" si="3"/>
        <v>-16.759233852124524</v>
      </c>
    </row>
    <row r="36" spans="1:17">
      <c r="A36" s="1">
        <v>1941</v>
      </c>
      <c r="B36" s="7">
        <v>1085.391449</v>
      </c>
      <c r="C36" s="7">
        <v>330.85623900000002</v>
      </c>
      <c r="D36" s="7">
        <v>32.859792999999996</v>
      </c>
      <c r="E36" s="7">
        <v>12.944194</v>
      </c>
      <c r="F36" s="7">
        <v>19.915598999999997</v>
      </c>
      <c r="G36" s="7">
        <v>754.53521000000001</v>
      </c>
      <c r="H36" s="7">
        <v>931.80962900000009</v>
      </c>
      <c r="I36" s="203">
        <v>9.5320239999999998</v>
      </c>
      <c r="J36" s="7">
        <v>922.27760500000011</v>
      </c>
      <c r="K36" s="7">
        <v>-167.74239500000013</v>
      </c>
      <c r="L36" s="7">
        <v>-200.60218800000013</v>
      </c>
      <c r="M36" s="22"/>
      <c r="N36" s="7"/>
      <c r="O36" s="7"/>
      <c r="P36" s="7"/>
      <c r="Q36" s="7"/>
    </row>
    <row r="37" spans="1:17">
      <c r="A37" s="1">
        <v>1942</v>
      </c>
      <c r="B37" s="7">
        <v>1312.8257530000001</v>
      </c>
      <c r="C37" s="7">
        <v>320.25516499999998</v>
      </c>
      <c r="D37" s="7">
        <v>23.95017</v>
      </c>
      <c r="E37" s="7">
        <v>12.966721999999999</v>
      </c>
      <c r="F37" s="7">
        <v>10.983448000000001</v>
      </c>
      <c r="G37" s="7">
        <v>992.57058800000004</v>
      </c>
      <c r="H37" s="7">
        <v>1155.7911879999999</v>
      </c>
      <c r="I37" s="7">
        <v>11.385361000000001</v>
      </c>
      <c r="J37" s="7">
        <v>1144.4058269999998</v>
      </c>
      <c r="K37" s="7">
        <v>-151.83523899999983</v>
      </c>
      <c r="L37" s="7">
        <v>-175.78540899999982</v>
      </c>
      <c r="M37" s="22"/>
      <c r="N37" s="7"/>
      <c r="O37" s="203"/>
      <c r="P37" s="7"/>
      <c r="Q37" s="7"/>
    </row>
    <row r="38" spans="1:17">
      <c r="A38" s="160">
        <v>1943</v>
      </c>
      <c r="B38" s="204">
        <v>1878.6473019999999</v>
      </c>
      <c r="C38" s="204">
        <v>523.581185</v>
      </c>
      <c r="D38" s="204">
        <v>25.039632000000001</v>
      </c>
      <c r="E38" s="204">
        <v>12.956834000000001</v>
      </c>
      <c r="F38" s="204">
        <v>12.082798</v>
      </c>
      <c r="G38" s="204">
        <v>1355.0661170000001</v>
      </c>
      <c r="H38" s="204">
        <v>1531.9827320000002</v>
      </c>
      <c r="I38" s="204">
        <v>13.024625</v>
      </c>
      <c r="J38" s="204">
        <v>1518.9581070000002</v>
      </c>
      <c r="K38" s="204">
        <v>-163.89198999999999</v>
      </c>
      <c r="L38" s="204">
        <v>-188.931622</v>
      </c>
      <c r="M38" s="29"/>
      <c r="N38" s="204"/>
      <c r="O38" s="238"/>
      <c r="P38" s="204"/>
      <c r="Q38" s="204"/>
    </row>
    <row r="39" spans="1:17" s="17" customFormat="1">
      <c r="A39" s="10" t="s">
        <v>695</v>
      </c>
    </row>
    <row r="40" spans="1:17">
      <c r="A40" s="306" t="s">
        <v>736</v>
      </c>
      <c r="L40" s="1"/>
      <c r="M40" s="1"/>
      <c r="N40" s="1"/>
      <c r="O40" s="1"/>
    </row>
    <row r="41" spans="1:17">
      <c r="A41" s="306" t="s">
        <v>311</v>
      </c>
      <c r="L41" s="1"/>
      <c r="M41" s="1"/>
      <c r="N41" s="1"/>
      <c r="O41" s="1"/>
    </row>
    <row r="42" spans="1:17">
      <c r="A42" s="306" t="s">
        <v>312</v>
      </c>
      <c r="L42" s="1"/>
      <c r="M42" s="1"/>
      <c r="N42" s="1"/>
      <c r="O42" s="1"/>
    </row>
    <row r="43" spans="1:17">
      <c r="A43" s="306" t="s">
        <v>738</v>
      </c>
      <c r="L43" s="1"/>
      <c r="M43" s="1"/>
      <c r="N43" s="1"/>
      <c r="O43" s="1"/>
    </row>
    <row r="44" spans="1:17">
      <c r="A44" s="299"/>
      <c r="L44" s="1"/>
      <c r="M44" s="1"/>
      <c r="N44" s="1"/>
      <c r="O44" s="1"/>
    </row>
    <row r="45" spans="1:17">
      <c r="L45" s="1"/>
      <c r="M45" s="1"/>
      <c r="N45" s="1"/>
      <c r="O45" s="1"/>
    </row>
    <row r="46" spans="1:17">
      <c r="L46" s="1"/>
      <c r="M46" s="1"/>
      <c r="N46" s="1"/>
      <c r="O46" s="1"/>
    </row>
    <row r="47" spans="1:17">
      <c r="L47" s="1"/>
      <c r="M47" s="1"/>
      <c r="N47" s="1"/>
      <c r="O47" s="1"/>
    </row>
    <row r="48" spans="1:17">
      <c r="L48" s="1"/>
      <c r="M48" s="1"/>
      <c r="N48" s="1"/>
      <c r="O48" s="1"/>
    </row>
    <row r="49" spans="12:15">
      <c r="L49" s="1"/>
      <c r="M49" s="1"/>
      <c r="N49" s="1"/>
      <c r="O49" s="1"/>
    </row>
    <row r="50" spans="12:15">
      <c r="L50" s="1"/>
      <c r="M50" s="1"/>
      <c r="N50" s="1"/>
      <c r="O50" s="1"/>
    </row>
    <row r="51" spans="12:15">
      <c r="L51" s="1"/>
      <c r="M51" s="1"/>
      <c r="N51" s="1"/>
      <c r="O51" s="1"/>
    </row>
    <row r="52" spans="12:15">
      <c r="L52" s="1"/>
      <c r="M52" s="1"/>
      <c r="N52" s="1"/>
      <c r="O52" s="1"/>
    </row>
    <row r="53" spans="12:15">
      <c r="L53" s="1"/>
      <c r="M53" s="1"/>
      <c r="N53" s="1"/>
      <c r="O53" s="1"/>
    </row>
    <row r="54" spans="12:15">
      <c r="L54" s="1"/>
      <c r="M54" s="1"/>
      <c r="N54" s="1"/>
      <c r="O54" s="1"/>
    </row>
    <row r="55" spans="12:15">
      <c r="L55" s="1"/>
      <c r="M55" s="1"/>
      <c r="N55" s="1"/>
      <c r="O55" s="1"/>
    </row>
    <row r="56" spans="12:15">
      <c r="L56" s="1"/>
      <c r="M56" s="1"/>
      <c r="N56" s="1"/>
      <c r="O56" s="1"/>
    </row>
    <row r="57" spans="12:15">
      <c r="L57" s="1"/>
      <c r="M57" s="1"/>
      <c r="N57" s="1"/>
      <c r="O57" s="1"/>
    </row>
    <row r="58" spans="12:15">
      <c r="L58" s="1"/>
      <c r="M58" s="1"/>
      <c r="N58" s="1"/>
      <c r="O58" s="1"/>
    </row>
    <row r="59" spans="12:15">
      <c r="L59" s="1"/>
      <c r="M59" s="1"/>
      <c r="N59" s="1"/>
      <c r="O59" s="1"/>
    </row>
    <row r="60" spans="12:15">
      <c r="L60" s="1"/>
      <c r="M60" s="1"/>
      <c r="N60" s="1"/>
      <c r="O60" s="1"/>
    </row>
    <row r="61" spans="12:15">
      <c r="L61" s="1"/>
      <c r="M61" s="1"/>
      <c r="N61" s="1"/>
      <c r="O61" s="1"/>
    </row>
    <row r="62" spans="12:15">
      <c r="L62" s="1"/>
      <c r="M62" s="1"/>
      <c r="N62" s="1"/>
      <c r="O62" s="1"/>
    </row>
    <row r="63" spans="12:15">
      <c r="L63" s="1"/>
      <c r="M63" s="1"/>
      <c r="N63" s="1"/>
      <c r="O63" s="1"/>
    </row>
    <row r="64" spans="12:15">
      <c r="L64" s="1"/>
      <c r="M64" s="1"/>
      <c r="N64" s="1"/>
      <c r="O64" s="1"/>
    </row>
    <row r="65" spans="12:15">
      <c r="L65" s="1"/>
      <c r="M65" s="1"/>
      <c r="N65" s="1"/>
      <c r="O65" s="1"/>
    </row>
    <row r="66" spans="12:15">
      <c r="L66" s="1"/>
      <c r="M66" s="1"/>
      <c r="N66" s="1"/>
      <c r="O66" s="1"/>
    </row>
    <row r="67" spans="12:15">
      <c r="L67" s="1"/>
      <c r="M67" s="1"/>
      <c r="N67" s="1"/>
      <c r="O67" s="1"/>
    </row>
    <row r="68" spans="12:15">
      <c r="L68" s="1"/>
      <c r="M68" s="1"/>
      <c r="N68" s="1"/>
      <c r="O68" s="1"/>
    </row>
    <row r="69" spans="12:15">
      <c r="L69" s="1"/>
      <c r="M69" s="1"/>
      <c r="N69" s="1"/>
      <c r="O69" s="1"/>
    </row>
    <row r="70" spans="12:15">
      <c r="L70" s="1"/>
      <c r="M70" s="1"/>
      <c r="N70" s="1"/>
      <c r="O70" s="1"/>
    </row>
    <row r="71" spans="12:15">
      <c r="L71" s="1"/>
      <c r="M71" s="1"/>
      <c r="N71" s="1"/>
      <c r="O71" s="1"/>
    </row>
    <row r="72" spans="12:15">
      <c r="L72" s="1"/>
      <c r="M72" s="1"/>
      <c r="N72" s="1"/>
      <c r="O72" s="1"/>
    </row>
    <row r="73" spans="12:15">
      <c r="L73" s="1"/>
      <c r="M73" s="1"/>
      <c r="N73" s="1"/>
      <c r="O73" s="1"/>
    </row>
    <row r="74" spans="12:15">
      <c r="L74" s="1"/>
      <c r="M74" s="1"/>
      <c r="N74" s="1"/>
      <c r="O74" s="1"/>
    </row>
    <row r="75" spans="12:15">
      <c r="L75" s="1"/>
      <c r="M75" s="1"/>
      <c r="N75" s="1"/>
      <c r="O75" s="1"/>
    </row>
    <row r="76" spans="12:15">
      <c r="L76" s="1"/>
      <c r="M76" s="1"/>
      <c r="N76" s="1"/>
      <c r="O76" s="1"/>
    </row>
    <row r="77" spans="12:15">
      <c r="L77" s="1"/>
      <c r="M77" s="1"/>
      <c r="N77" s="1"/>
      <c r="O77" s="1"/>
    </row>
    <row r="78" spans="12:15">
      <c r="L78" s="1"/>
      <c r="M78" s="1"/>
      <c r="N78" s="1"/>
      <c r="O78" s="1"/>
    </row>
    <row r="79" spans="12:15">
      <c r="L79" s="1"/>
      <c r="M79" s="1"/>
      <c r="N79" s="1"/>
      <c r="O79" s="1"/>
    </row>
    <row r="80" spans="12:15">
      <c r="L80" s="1"/>
      <c r="M80" s="1"/>
      <c r="N80" s="1"/>
      <c r="O80" s="1"/>
    </row>
    <row r="81" spans="12:15">
      <c r="L81" s="1"/>
      <c r="M81" s="1"/>
      <c r="N81" s="1"/>
      <c r="O81" s="1"/>
    </row>
    <row r="82" spans="12:15">
      <c r="L82" s="1"/>
      <c r="M82" s="1"/>
      <c r="N82" s="1"/>
      <c r="O82" s="1"/>
    </row>
    <row r="83" spans="12:15">
      <c r="L83" s="1"/>
      <c r="M83" s="1"/>
      <c r="N83" s="1"/>
      <c r="O83" s="1"/>
    </row>
    <row r="84" spans="12:15">
      <c r="L84" s="1"/>
      <c r="M84" s="1"/>
      <c r="N84" s="1"/>
      <c r="O84" s="1"/>
    </row>
    <row r="85" spans="12:15">
      <c r="L85" s="1"/>
      <c r="M85" s="1"/>
      <c r="N85" s="1"/>
      <c r="O85" s="1"/>
    </row>
    <row r="86" spans="12:15">
      <c r="L86" s="1"/>
      <c r="M86" s="1"/>
      <c r="N86" s="1"/>
      <c r="O86" s="1"/>
    </row>
    <row r="87" spans="12:15">
      <c r="L87" s="1"/>
      <c r="M87" s="1"/>
      <c r="N87" s="1"/>
      <c r="O87" s="1"/>
    </row>
    <row r="88" spans="12:15">
      <c r="L88" s="1"/>
      <c r="M88" s="1"/>
      <c r="N88" s="1"/>
      <c r="O88" s="1"/>
    </row>
    <row r="89" spans="12:15">
      <c r="L89" s="1"/>
      <c r="M89" s="1"/>
      <c r="N89" s="1"/>
      <c r="O89" s="1"/>
    </row>
    <row r="90" spans="12:15">
      <c r="L90" s="1"/>
      <c r="M90" s="1"/>
      <c r="N90" s="1"/>
      <c r="O90" s="1"/>
    </row>
    <row r="91" spans="12:15">
      <c r="L91" s="1"/>
      <c r="M91" s="1"/>
      <c r="N91" s="1"/>
      <c r="O91" s="1"/>
    </row>
    <row r="92" spans="12:15">
      <c r="L92" s="1"/>
      <c r="M92" s="1"/>
      <c r="N92" s="1"/>
      <c r="O92" s="1"/>
    </row>
    <row r="93" spans="12:15">
      <c r="L93" s="1"/>
      <c r="M93" s="1"/>
      <c r="N93" s="1"/>
      <c r="O93" s="1"/>
    </row>
    <row r="94" spans="12:15">
      <c r="L94" s="1"/>
      <c r="M94" s="1"/>
      <c r="N94" s="1"/>
      <c r="O94" s="1"/>
    </row>
    <row r="95" spans="12:15">
      <c r="L95" s="1"/>
      <c r="M95" s="1"/>
      <c r="N95" s="1"/>
      <c r="O95" s="1"/>
    </row>
    <row r="96" spans="12:15">
      <c r="L96" s="1"/>
      <c r="M96" s="1"/>
      <c r="N96" s="1"/>
      <c r="O96" s="1"/>
    </row>
    <row r="97" spans="12:15">
      <c r="L97" s="1"/>
      <c r="M97" s="1"/>
      <c r="N97" s="1"/>
      <c r="O97" s="1"/>
    </row>
    <row r="98" spans="12:15">
      <c r="L98" s="1"/>
      <c r="M98" s="1"/>
      <c r="N98" s="1"/>
      <c r="O98" s="1"/>
    </row>
    <row r="99" spans="12:15">
      <c r="L99" s="1"/>
      <c r="M99" s="1"/>
      <c r="N99" s="1"/>
      <c r="O99" s="1"/>
    </row>
    <row r="100" spans="12:15">
      <c r="L100" s="1"/>
      <c r="M100" s="1"/>
      <c r="N100" s="1"/>
      <c r="O100" s="1"/>
    </row>
    <row r="101" spans="12:15">
      <c r="L101" s="1"/>
      <c r="M101" s="1"/>
      <c r="N101" s="1"/>
      <c r="O101" s="1"/>
    </row>
    <row r="102" spans="12:15">
      <c r="L102" s="1"/>
      <c r="M102" s="1"/>
      <c r="N102" s="1"/>
      <c r="O102" s="1"/>
    </row>
    <row r="103" spans="12:15">
      <c r="L103" s="1"/>
      <c r="M103" s="1"/>
      <c r="N103" s="1"/>
      <c r="O103" s="1"/>
    </row>
    <row r="104" spans="12:15">
      <c r="L104" s="1"/>
      <c r="M104" s="1"/>
      <c r="N104" s="1"/>
      <c r="O104" s="1"/>
    </row>
    <row r="105" spans="12:15">
      <c r="L105" s="1"/>
      <c r="M105" s="1"/>
      <c r="N105" s="1"/>
      <c r="O105" s="1"/>
    </row>
    <row r="106" spans="12:15">
      <c r="L106" s="1"/>
      <c r="M106" s="1"/>
      <c r="N106" s="1"/>
      <c r="O106" s="1"/>
    </row>
    <row r="107" spans="12:15">
      <c r="L107" s="1"/>
      <c r="M107" s="1"/>
      <c r="N107" s="1"/>
      <c r="O107" s="1"/>
    </row>
    <row r="108" spans="12:15">
      <c r="L108" s="1"/>
      <c r="M108" s="1"/>
      <c r="N108" s="1"/>
      <c r="O108" s="1"/>
    </row>
    <row r="109" spans="12:15">
      <c r="L109" s="1"/>
      <c r="M109" s="1"/>
      <c r="N109" s="1"/>
      <c r="O109" s="1"/>
    </row>
    <row r="110" spans="12:15">
      <c r="L110" s="1"/>
      <c r="M110" s="1"/>
      <c r="N110" s="1"/>
      <c r="O110" s="1"/>
    </row>
    <row r="111" spans="12:15">
      <c r="L111" s="1"/>
      <c r="M111" s="1"/>
      <c r="N111" s="1"/>
      <c r="O111" s="1"/>
    </row>
    <row r="112" spans="12:15">
      <c r="L112" s="1"/>
      <c r="M112" s="1"/>
      <c r="N112" s="1"/>
      <c r="O112" s="1"/>
    </row>
    <row r="113" spans="12:15">
      <c r="L113" s="1"/>
      <c r="M113" s="1"/>
      <c r="N113" s="1"/>
      <c r="O113" s="1"/>
    </row>
    <row r="114" spans="12:15">
      <c r="L114" s="1"/>
      <c r="M114" s="1"/>
      <c r="N114" s="1"/>
      <c r="O114" s="1"/>
    </row>
    <row r="115" spans="12:15">
      <c r="L115" s="1"/>
      <c r="M115" s="1"/>
      <c r="N115" s="1"/>
      <c r="O115" s="1"/>
    </row>
    <row r="116" spans="12:15">
      <c r="L116" s="1"/>
      <c r="M116" s="1"/>
      <c r="N116" s="1"/>
      <c r="O116" s="1"/>
    </row>
    <row r="117" spans="12:15">
      <c r="L117" s="1"/>
      <c r="M117" s="1"/>
      <c r="N117" s="1"/>
      <c r="O117" s="1"/>
    </row>
    <row r="118" spans="12:15">
      <c r="L118" s="1"/>
      <c r="M118" s="1"/>
      <c r="N118" s="1"/>
      <c r="O118" s="1"/>
    </row>
    <row r="119" spans="12:15">
      <c r="L119" s="1"/>
      <c r="M119" s="1"/>
      <c r="N119" s="1"/>
      <c r="O119" s="1"/>
    </row>
    <row r="120" spans="12:15">
      <c r="L120" s="1"/>
      <c r="M120" s="1"/>
      <c r="N120" s="1"/>
      <c r="O120" s="1"/>
    </row>
    <row r="121" spans="12:15">
      <c r="L121" s="1"/>
      <c r="M121" s="1"/>
      <c r="N121" s="1"/>
      <c r="O121" s="1"/>
    </row>
  </sheetData>
  <mergeCells count="14">
    <mergeCell ref="N2:O2"/>
    <mergeCell ref="P2:Q2"/>
    <mergeCell ref="B5:M5"/>
    <mergeCell ref="N5:Q5"/>
    <mergeCell ref="I2:I3"/>
    <mergeCell ref="J2:J3"/>
    <mergeCell ref="K2:K3"/>
    <mergeCell ref="L2:L3"/>
    <mergeCell ref="M2:M3"/>
    <mergeCell ref="B2:B3"/>
    <mergeCell ref="C2:C3"/>
    <mergeCell ref="D2:F2"/>
    <mergeCell ref="G2:G3"/>
    <mergeCell ref="H2:H3"/>
  </mergeCells>
  <phoneticPr fontId="2" type="noConversion"/>
  <pageMargins left="0.7" right="0.7" top="0.75" bottom="0.75" header="0.3" footer="0.3"/>
  <pageSetup paperSize="9"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B76"/>
  <sheetViews>
    <sheetView zoomScaleNormal="100" workbookViewId="0">
      <pane xSplit="1" ySplit="6" topLeftCell="B58" activePane="bottomRight" state="frozen"/>
      <selection pane="topRight" activeCell="B1" sqref="B1"/>
      <selection pane="bottomLeft" activeCell="A7" sqref="A7"/>
      <selection pane="bottomRight" activeCell="A70" sqref="A70"/>
    </sheetView>
  </sheetViews>
  <sheetFormatPr defaultColWidth="9" defaultRowHeight="12.75"/>
  <cols>
    <col min="1" max="1" width="9" style="1"/>
    <col min="2" max="3" width="10" style="9" bestFit="1" customWidth="1"/>
    <col min="4" max="5" width="9" style="9" bestFit="1" customWidth="1"/>
    <col min="6" max="7" width="10" style="9" bestFit="1" customWidth="1"/>
    <col min="8" max="8" width="9" style="9" bestFit="1" customWidth="1"/>
    <col min="9" max="11" width="8" style="9" customWidth="1"/>
    <col min="12" max="13" width="9" style="9" bestFit="1" customWidth="1"/>
    <col min="14" max="14" width="11" style="9" bestFit="1" customWidth="1"/>
    <col min="15" max="15" width="7" style="1" customWidth="1"/>
    <col min="16" max="16" width="7" style="161" customWidth="1"/>
    <col min="17" max="18" width="7" style="1" customWidth="1"/>
    <col min="19" max="22" width="7.42578125" style="1" customWidth="1"/>
    <col min="23" max="16384" width="9" style="1"/>
  </cols>
  <sheetData>
    <row r="1" spans="1:28">
      <c r="A1" s="1" t="s">
        <v>792</v>
      </c>
    </row>
    <row r="2" spans="1:28" s="20" customFormat="1" ht="24" customHeight="1">
      <c r="A2" s="187"/>
      <c r="B2" s="387" t="s">
        <v>735</v>
      </c>
      <c r="C2" s="387"/>
      <c r="D2" s="387"/>
      <c r="E2" s="387"/>
      <c r="F2" s="387" t="s">
        <v>449</v>
      </c>
      <c r="G2" s="387"/>
      <c r="H2" s="387"/>
      <c r="I2" s="387" t="s">
        <v>450</v>
      </c>
      <c r="J2" s="387"/>
      <c r="K2" s="387"/>
      <c r="L2" s="387" t="s">
        <v>464</v>
      </c>
      <c r="M2" s="387" t="s">
        <v>451</v>
      </c>
      <c r="N2" s="387" t="s">
        <v>192</v>
      </c>
      <c r="O2" s="380" t="s">
        <v>442</v>
      </c>
      <c r="P2" s="380"/>
      <c r="Q2" s="380"/>
      <c r="R2" s="380"/>
      <c r="S2" s="380" t="s">
        <v>452</v>
      </c>
      <c r="T2" s="380"/>
      <c r="U2" s="380"/>
      <c r="V2" s="380"/>
    </row>
    <row r="3" spans="1:28" s="20" customFormat="1" ht="24" customHeight="1">
      <c r="B3" s="368"/>
      <c r="C3" s="368"/>
      <c r="D3" s="368"/>
      <c r="E3" s="368"/>
      <c r="F3" s="368"/>
      <c r="G3" s="368"/>
      <c r="H3" s="368"/>
      <c r="I3" s="368"/>
      <c r="J3" s="368"/>
      <c r="K3" s="368"/>
      <c r="L3" s="390"/>
      <c r="M3" s="390"/>
      <c r="N3" s="390"/>
      <c r="O3" s="380" t="s">
        <v>453</v>
      </c>
      <c r="P3" s="380"/>
      <c r="Q3" s="382" t="s">
        <v>454</v>
      </c>
      <c r="R3" s="382" t="s">
        <v>455</v>
      </c>
      <c r="S3" s="380" t="s">
        <v>456</v>
      </c>
      <c r="T3" s="380"/>
      <c r="U3" s="382" t="s">
        <v>457</v>
      </c>
      <c r="V3" s="382" t="s">
        <v>455</v>
      </c>
      <c r="AA3" s="18"/>
      <c r="AB3" s="18"/>
    </row>
    <row r="4" spans="1:28" s="20" customFormat="1" ht="46.5" customHeight="1">
      <c r="B4" s="13" t="s">
        <v>458</v>
      </c>
      <c r="C4" s="13" t="s">
        <v>462</v>
      </c>
      <c r="D4" s="13" t="s">
        <v>459</v>
      </c>
      <c r="E4" s="13" t="s">
        <v>460</v>
      </c>
      <c r="F4" s="13" t="s">
        <v>458</v>
      </c>
      <c r="G4" s="13" t="s">
        <v>462</v>
      </c>
      <c r="H4" s="13" t="s">
        <v>459</v>
      </c>
      <c r="I4" s="157" t="s">
        <v>458</v>
      </c>
      <c r="J4" s="157" t="s">
        <v>461</v>
      </c>
      <c r="K4" s="157" t="s">
        <v>459</v>
      </c>
      <c r="L4" s="368"/>
      <c r="M4" s="368"/>
      <c r="N4" s="368"/>
      <c r="O4" s="158" t="s">
        <v>459</v>
      </c>
      <c r="P4" s="240" t="s">
        <v>463</v>
      </c>
      <c r="Q4" s="370"/>
      <c r="R4" s="370"/>
      <c r="S4" s="158" t="s">
        <v>459</v>
      </c>
      <c r="T4" s="240" t="s">
        <v>463</v>
      </c>
      <c r="U4" s="370"/>
      <c r="V4" s="370"/>
      <c r="AA4" s="18"/>
      <c r="AB4" s="18"/>
    </row>
    <row r="5" spans="1:28" s="159" customFormat="1">
      <c r="B5" s="13" t="s">
        <v>673</v>
      </c>
      <c r="C5" s="13" t="s">
        <v>268</v>
      </c>
      <c r="D5" s="13" t="s">
        <v>559</v>
      </c>
      <c r="E5" s="13" t="s">
        <v>619</v>
      </c>
      <c r="F5" s="13" t="s">
        <v>269</v>
      </c>
      <c r="G5" s="13" t="s">
        <v>270</v>
      </c>
      <c r="H5" s="13" t="s">
        <v>540</v>
      </c>
      <c r="I5" s="13" t="s">
        <v>271</v>
      </c>
      <c r="J5" s="13" t="s">
        <v>272</v>
      </c>
      <c r="K5" s="13" t="s">
        <v>273</v>
      </c>
      <c r="L5" s="13" t="s">
        <v>274</v>
      </c>
      <c r="M5" s="13" t="s">
        <v>275</v>
      </c>
      <c r="N5" s="13" t="s">
        <v>560</v>
      </c>
      <c r="O5" s="13" t="s">
        <v>276</v>
      </c>
      <c r="P5" s="13" t="s">
        <v>277</v>
      </c>
      <c r="Q5" s="13" t="s">
        <v>541</v>
      </c>
      <c r="R5" s="13" t="s">
        <v>278</v>
      </c>
      <c r="S5" s="13" t="s">
        <v>279</v>
      </c>
      <c r="T5" s="13" t="s">
        <v>280</v>
      </c>
      <c r="U5" s="13" t="s">
        <v>281</v>
      </c>
      <c r="V5" s="13" t="s">
        <v>282</v>
      </c>
      <c r="AA5" s="1"/>
      <c r="AB5" s="1"/>
    </row>
    <row r="6" spans="1:28" s="159" customFormat="1" ht="15" customHeight="1">
      <c r="B6" s="365" t="s">
        <v>338</v>
      </c>
      <c r="C6" s="365"/>
      <c r="D6" s="365"/>
      <c r="E6" s="365"/>
      <c r="F6" s="365"/>
      <c r="G6" s="365"/>
      <c r="H6" s="365"/>
      <c r="I6" s="365"/>
      <c r="J6" s="365"/>
      <c r="K6" s="365"/>
      <c r="L6" s="365"/>
      <c r="M6" s="365"/>
      <c r="N6" s="365"/>
      <c r="O6" s="380" t="s">
        <v>195</v>
      </c>
      <c r="P6" s="380"/>
      <c r="Q6" s="380"/>
      <c r="R6" s="380"/>
      <c r="S6" s="380"/>
      <c r="T6" s="380"/>
      <c r="U6" s="380"/>
      <c r="V6" s="380"/>
      <c r="AA6" s="1"/>
      <c r="AB6" s="1"/>
    </row>
    <row r="7" spans="1:28" s="159" customFormat="1" ht="15" customHeight="1">
      <c r="A7" s="1">
        <v>1954</v>
      </c>
      <c r="B7" s="241">
        <v>3.5</v>
      </c>
      <c r="C7" s="241">
        <v>8.4</v>
      </c>
      <c r="D7" s="241">
        <f>B7-C7</f>
        <v>-4.9000000000000004</v>
      </c>
      <c r="E7" s="241">
        <v>-4.6000000000000005</v>
      </c>
      <c r="F7" s="241"/>
      <c r="G7" s="241"/>
      <c r="H7" s="241"/>
      <c r="I7" s="242"/>
      <c r="J7" s="242"/>
      <c r="K7" s="242"/>
      <c r="L7" s="241"/>
      <c r="M7" s="241"/>
      <c r="N7" s="27">
        <v>66.28</v>
      </c>
      <c r="O7" s="243">
        <f t="shared" ref="O7:O38" si="0">D7/N7*100</f>
        <v>-7.3928786964393494</v>
      </c>
      <c r="P7" s="243">
        <f t="shared" ref="P7:P29" si="1">E7/N7*100</f>
        <v>-6.9402534701267351</v>
      </c>
      <c r="Q7" s="27"/>
      <c r="R7" s="27"/>
      <c r="S7" s="27">
        <f t="shared" ref="S7:S38" si="2">D7/B7*100</f>
        <v>-140</v>
      </c>
      <c r="T7" s="244">
        <f t="shared" ref="T7:T29" si="3">E7/B7*100</f>
        <v>-131.42857142857144</v>
      </c>
      <c r="U7" s="244"/>
      <c r="V7" s="244"/>
      <c r="AA7" s="1"/>
      <c r="AB7" s="1"/>
    </row>
    <row r="8" spans="1:28" s="159" customFormat="1" ht="15" customHeight="1">
      <c r="A8" s="1">
        <v>1955</v>
      </c>
      <c r="B8" s="245">
        <v>9.1999999999999993</v>
      </c>
      <c r="C8" s="245">
        <v>12.9</v>
      </c>
      <c r="D8" s="245">
        <f t="shared" ref="D8:D22" si="4">B8-C8</f>
        <v>-3.7000000000000011</v>
      </c>
      <c r="E8" s="245">
        <v>-7.0000000000000009</v>
      </c>
      <c r="F8" s="245"/>
      <c r="G8" s="245"/>
      <c r="H8" s="245"/>
      <c r="I8" s="199"/>
      <c r="J8" s="199"/>
      <c r="K8" s="199"/>
      <c r="L8" s="245"/>
      <c r="M8" s="245"/>
      <c r="N8" s="27">
        <v>114.21</v>
      </c>
      <c r="O8" s="243">
        <f t="shared" si="0"/>
        <v>-3.239646265650995</v>
      </c>
      <c r="P8" s="243">
        <f t="shared" si="1"/>
        <v>-6.1290605025829619</v>
      </c>
      <c r="Q8" s="27"/>
      <c r="R8" s="27"/>
      <c r="S8" s="27">
        <f t="shared" si="2"/>
        <v>-40.217391304347835</v>
      </c>
      <c r="T8" s="244">
        <f t="shared" si="3"/>
        <v>-76.08695652173914</v>
      </c>
      <c r="U8" s="244"/>
      <c r="V8" s="244"/>
      <c r="AA8" s="1"/>
      <c r="AB8" s="1"/>
    </row>
    <row r="9" spans="1:28" s="159" customFormat="1" ht="15" customHeight="1">
      <c r="A9" s="1">
        <v>1956</v>
      </c>
      <c r="B9" s="174">
        <v>9.6</v>
      </c>
      <c r="C9" s="174">
        <v>18.600000000000001</v>
      </c>
      <c r="D9" s="174">
        <f t="shared" si="4"/>
        <v>-9.0000000000000018</v>
      </c>
      <c r="E9" s="174">
        <v>-11.000000000000002</v>
      </c>
      <c r="F9" s="174"/>
      <c r="G9" s="174"/>
      <c r="H9" s="174"/>
      <c r="I9" s="167"/>
      <c r="J9" s="167"/>
      <c r="K9" s="167"/>
      <c r="L9" s="174"/>
      <c r="M9" s="174"/>
      <c r="N9" s="27">
        <v>151.49</v>
      </c>
      <c r="O9" s="243">
        <f t="shared" si="0"/>
        <v>-5.9409862037098167</v>
      </c>
      <c r="P9" s="243">
        <f t="shared" si="1"/>
        <v>-7.2612053600897761</v>
      </c>
      <c r="Q9" s="27"/>
      <c r="R9" s="27"/>
      <c r="S9" s="27">
        <f t="shared" si="2"/>
        <v>-93.750000000000028</v>
      </c>
      <c r="T9" s="246">
        <f t="shared" si="3"/>
        <v>-114.58333333333334</v>
      </c>
      <c r="U9" s="246"/>
      <c r="V9" s="246"/>
      <c r="AA9" s="1"/>
      <c r="AB9" s="1"/>
    </row>
    <row r="10" spans="1:28" s="159" customFormat="1" ht="15" customHeight="1">
      <c r="A10" s="1">
        <v>1957</v>
      </c>
      <c r="B10" s="245">
        <v>20.399999999999999</v>
      </c>
      <c r="C10" s="245">
        <v>28.2</v>
      </c>
      <c r="D10" s="245">
        <f t="shared" si="4"/>
        <v>-7.8000000000000007</v>
      </c>
      <c r="E10" s="245">
        <v>-20.100000000000001</v>
      </c>
      <c r="F10" s="245"/>
      <c r="G10" s="245"/>
      <c r="H10" s="245"/>
      <c r="I10" s="199"/>
      <c r="J10" s="199"/>
      <c r="K10" s="199"/>
      <c r="L10" s="245"/>
      <c r="M10" s="245"/>
      <c r="N10" s="27">
        <v>198.42</v>
      </c>
      <c r="O10" s="243">
        <f t="shared" si="0"/>
        <v>-3.9310553371635928</v>
      </c>
      <c r="P10" s="27">
        <f t="shared" si="1"/>
        <v>-10.13002721499849</v>
      </c>
      <c r="Q10" s="27"/>
      <c r="R10" s="27"/>
      <c r="S10" s="27">
        <f t="shared" si="2"/>
        <v>-38.235294117647065</v>
      </c>
      <c r="T10" s="244">
        <f t="shared" si="3"/>
        <v>-98.529411764705898</v>
      </c>
      <c r="U10" s="244"/>
      <c r="V10" s="244"/>
      <c r="AA10" s="1"/>
      <c r="AB10" s="1"/>
    </row>
    <row r="11" spans="1:28" s="159" customFormat="1" ht="15" customHeight="1">
      <c r="A11" s="1">
        <v>1958</v>
      </c>
      <c r="B11" s="245">
        <v>36.799999999999997</v>
      </c>
      <c r="C11" s="245">
        <v>32.700000000000003</v>
      </c>
      <c r="D11" s="245">
        <f t="shared" si="4"/>
        <v>4.0999999999999943</v>
      </c>
      <c r="E11" s="245">
        <v>-20.600000000000009</v>
      </c>
      <c r="F11" s="245"/>
      <c r="G11" s="245"/>
      <c r="H11" s="245"/>
      <c r="I11" s="199"/>
      <c r="J11" s="199"/>
      <c r="K11" s="199"/>
      <c r="L11" s="245"/>
      <c r="M11" s="245"/>
      <c r="N11" s="27">
        <v>207.58</v>
      </c>
      <c r="O11" s="243">
        <f t="shared" si="0"/>
        <v>1.9751421138838008</v>
      </c>
      <c r="P11" s="243">
        <f t="shared" si="1"/>
        <v>-9.9238847673186275</v>
      </c>
      <c r="Q11" s="27"/>
      <c r="R11" s="27"/>
      <c r="S11" s="27">
        <f t="shared" si="2"/>
        <v>11.141304347826072</v>
      </c>
      <c r="T11" s="244">
        <f t="shared" si="3"/>
        <v>-55.978260869565247</v>
      </c>
      <c r="U11" s="244"/>
      <c r="V11" s="244"/>
      <c r="AA11" s="1"/>
      <c r="AB11" s="1"/>
    </row>
    <row r="12" spans="1:28" s="159" customFormat="1" ht="15" customHeight="1">
      <c r="A12" s="1">
        <v>1959</v>
      </c>
      <c r="B12" s="245">
        <v>40.4</v>
      </c>
      <c r="C12" s="245">
        <v>37.200000000000003</v>
      </c>
      <c r="D12" s="245">
        <f t="shared" si="4"/>
        <v>3.1999999999999957</v>
      </c>
      <c r="E12" s="245">
        <v>-17.300000000000004</v>
      </c>
      <c r="F12" s="245"/>
      <c r="G12" s="245"/>
      <c r="H12" s="245"/>
      <c r="I12" s="199"/>
      <c r="J12" s="199"/>
      <c r="K12" s="199"/>
      <c r="L12" s="245"/>
      <c r="M12" s="245"/>
      <c r="N12" s="27">
        <v>220.75</v>
      </c>
      <c r="O12" s="243">
        <f t="shared" si="0"/>
        <v>1.4496036240090582</v>
      </c>
      <c r="P12" s="243">
        <f t="shared" si="1"/>
        <v>-7.8369195922989823</v>
      </c>
      <c r="Q12" s="27"/>
      <c r="R12" s="27"/>
      <c r="S12" s="243">
        <f t="shared" si="2"/>
        <v>7.920792079207911</v>
      </c>
      <c r="T12" s="244">
        <f t="shared" si="3"/>
        <v>-42.821782178217831</v>
      </c>
      <c r="U12" s="244"/>
      <c r="V12" s="244"/>
      <c r="AA12" s="1"/>
      <c r="AB12" s="1"/>
    </row>
    <row r="13" spans="1:28" s="159" customFormat="1" ht="15" customHeight="1">
      <c r="A13" s="1">
        <v>1960</v>
      </c>
      <c r="B13" s="245">
        <v>39</v>
      </c>
      <c r="C13" s="245">
        <v>33.700000000000003</v>
      </c>
      <c r="D13" s="245">
        <f t="shared" si="4"/>
        <v>5.2999999999999972</v>
      </c>
      <c r="E13" s="245">
        <v>-10.200000000000003</v>
      </c>
      <c r="F13" s="245"/>
      <c r="G13" s="245"/>
      <c r="H13" s="245"/>
      <c r="I13" s="199"/>
      <c r="J13" s="199"/>
      <c r="K13" s="199"/>
      <c r="L13" s="245"/>
      <c r="M13" s="245"/>
      <c r="N13" s="27">
        <v>249.84</v>
      </c>
      <c r="O13" s="243">
        <f t="shared" si="0"/>
        <v>2.1213576689080997</v>
      </c>
      <c r="P13" s="243">
        <f t="shared" si="1"/>
        <v>-4.0826128722382338</v>
      </c>
      <c r="Q13" s="27"/>
      <c r="R13" s="27"/>
      <c r="S13" s="27">
        <f t="shared" si="2"/>
        <v>13.589743589743582</v>
      </c>
      <c r="T13" s="244">
        <f t="shared" si="3"/>
        <v>-26.15384615384616</v>
      </c>
      <c r="U13" s="244"/>
      <c r="V13" s="244"/>
      <c r="AA13" s="1"/>
      <c r="AB13" s="1"/>
    </row>
    <row r="14" spans="1:28" s="159" customFormat="1" ht="15" customHeight="1">
      <c r="A14" s="1">
        <v>1961</v>
      </c>
      <c r="B14" s="245">
        <v>55.2</v>
      </c>
      <c r="C14" s="245">
        <v>47.7</v>
      </c>
      <c r="D14" s="245">
        <f t="shared" si="4"/>
        <v>7.5</v>
      </c>
      <c r="E14" s="245">
        <v>-27.6</v>
      </c>
      <c r="F14" s="245"/>
      <c r="G14" s="245"/>
      <c r="H14" s="245"/>
      <c r="I14" s="199"/>
      <c r="J14" s="199"/>
      <c r="K14" s="199"/>
      <c r="L14" s="245"/>
      <c r="M14" s="245"/>
      <c r="N14" s="27">
        <v>301.64999999999998</v>
      </c>
      <c r="O14" s="243">
        <f t="shared" si="0"/>
        <v>2.4863252113376433</v>
      </c>
      <c r="P14" s="243">
        <f t="shared" si="1"/>
        <v>-9.1496767777225276</v>
      </c>
      <c r="Q14" s="27"/>
      <c r="R14" s="27"/>
      <c r="S14" s="27">
        <f t="shared" si="2"/>
        <v>13.586956521739129</v>
      </c>
      <c r="T14" s="244">
        <f t="shared" si="3"/>
        <v>-50</v>
      </c>
      <c r="U14" s="244"/>
      <c r="V14" s="244"/>
      <c r="AA14" s="1"/>
      <c r="AB14" s="1"/>
    </row>
    <row r="15" spans="1:28" s="159" customFormat="1" ht="15" customHeight="1">
      <c r="A15" s="1">
        <v>1962</v>
      </c>
      <c r="B15" s="245">
        <v>62.300000000000004</v>
      </c>
      <c r="C15" s="245">
        <v>71.7</v>
      </c>
      <c r="D15" s="245">
        <f t="shared" si="4"/>
        <v>-9.3999999999999986</v>
      </c>
      <c r="E15" s="245">
        <v>-39.799999999999997</v>
      </c>
      <c r="F15" s="245"/>
      <c r="G15" s="245"/>
      <c r="H15" s="245"/>
      <c r="I15" s="199"/>
      <c r="J15" s="199"/>
      <c r="K15" s="199"/>
      <c r="L15" s="245"/>
      <c r="M15" s="245"/>
      <c r="N15" s="27">
        <v>365.81</v>
      </c>
      <c r="O15" s="243">
        <f t="shared" si="0"/>
        <v>-2.5696399770372595</v>
      </c>
      <c r="P15" s="27">
        <f t="shared" si="1"/>
        <v>-10.879965009157759</v>
      </c>
      <c r="Q15" s="27"/>
      <c r="R15" s="27"/>
      <c r="S15" s="27">
        <f t="shared" si="2"/>
        <v>-15.088282504012836</v>
      </c>
      <c r="T15" s="244">
        <f t="shared" si="3"/>
        <v>-63.884430176564997</v>
      </c>
      <c r="U15" s="244"/>
      <c r="V15" s="244"/>
      <c r="AA15" s="1"/>
      <c r="AB15" s="1"/>
    </row>
    <row r="16" spans="1:28" s="159" customFormat="1" ht="15" customHeight="1">
      <c r="A16" s="1">
        <v>1963</v>
      </c>
      <c r="B16" s="245">
        <v>64.8</v>
      </c>
      <c r="C16" s="245">
        <v>59.7</v>
      </c>
      <c r="D16" s="245">
        <f t="shared" si="4"/>
        <v>5.0999999999999943</v>
      </c>
      <c r="E16" s="245">
        <v>-26.800000000000004</v>
      </c>
      <c r="F16" s="245"/>
      <c r="G16" s="245"/>
      <c r="H16" s="245"/>
      <c r="I16" s="199"/>
      <c r="J16" s="199"/>
      <c r="K16" s="199"/>
      <c r="L16" s="245"/>
      <c r="M16" s="245"/>
      <c r="N16" s="27">
        <v>518.47</v>
      </c>
      <c r="O16" s="243">
        <f t="shared" si="0"/>
        <v>0.98366347136767696</v>
      </c>
      <c r="P16" s="243">
        <f t="shared" si="1"/>
        <v>-5.1690551044419166</v>
      </c>
      <c r="Q16" s="27"/>
      <c r="R16" s="27"/>
      <c r="S16" s="243">
        <f t="shared" si="2"/>
        <v>7.8703703703703622</v>
      </c>
      <c r="T16" s="244">
        <f t="shared" si="3"/>
        <v>-41.358024691358032</v>
      </c>
      <c r="U16" s="244"/>
      <c r="V16" s="244"/>
      <c r="AA16" s="1"/>
      <c r="AB16" s="1"/>
    </row>
    <row r="17" spans="1:28" s="159" customFormat="1" ht="15" customHeight="1">
      <c r="A17" s="1">
        <v>1964</v>
      </c>
      <c r="B17" s="245">
        <v>68.8</v>
      </c>
      <c r="C17" s="245">
        <v>63.7</v>
      </c>
      <c r="D17" s="245">
        <f t="shared" si="4"/>
        <v>5.0999999999999943</v>
      </c>
      <c r="E17" s="245">
        <v>-25.100000000000005</v>
      </c>
      <c r="F17" s="245"/>
      <c r="G17" s="245"/>
      <c r="H17" s="245"/>
      <c r="I17" s="199"/>
      <c r="J17" s="199"/>
      <c r="K17" s="199"/>
      <c r="L17" s="245"/>
      <c r="M17" s="245"/>
      <c r="N17" s="27">
        <v>739.59</v>
      </c>
      <c r="O17" s="243">
        <f t="shared" si="0"/>
        <v>0.68957124893522004</v>
      </c>
      <c r="P17" s="243">
        <f t="shared" si="1"/>
        <v>-3.3937722251517739</v>
      </c>
      <c r="Q17" s="27"/>
      <c r="R17" s="27"/>
      <c r="S17" s="243">
        <f t="shared" si="2"/>
        <v>7.4127906976744109</v>
      </c>
      <c r="T17" s="244">
        <f t="shared" si="3"/>
        <v>-36.482558139534895</v>
      </c>
      <c r="U17" s="244"/>
      <c r="V17" s="244"/>
      <c r="AA17" s="1"/>
      <c r="AB17" s="1"/>
    </row>
    <row r="18" spans="1:28" s="159" customFormat="1" ht="15" customHeight="1">
      <c r="A18" s="1">
        <v>1965</v>
      </c>
      <c r="B18" s="245">
        <v>89.3</v>
      </c>
      <c r="C18" s="245">
        <v>89.3</v>
      </c>
      <c r="D18" s="245">
        <f t="shared" si="4"/>
        <v>0</v>
      </c>
      <c r="E18" s="245">
        <v>-28.6</v>
      </c>
      <c r="F18" s="245"/>
      <c r="G18" s="245"/>
      <c r="H18" s="245"/>
      <c r="I18" s="199"/>
      <c r="J18" s="199"/>
      <c r="K18" s="199"/>
      <c r="L18" s="245"/>
      <c r="M18" s="245"/>
      <c r="N18" s="27">
        <v>831.25</v>
      </c>
      <c r="O18" s="243">
        <f t="shared" si="0"/>
        <v>0</v>
      </c>
      <c r="P18" s="243">
        <f t="shared" si="1"/>
        <v>-3.4406015037593987</v>
      </c>
      <c r="Q18" s="27"/>
      <c r="R18" s="27"/>
      <c r="S18" s="243">
        <f t="shared" si="2"/>
        <v>0</v>
      </c>
      <c r="T18" s="244">
        <f t="shared" si="3"/>
        <v>-32.026875699888016</v>
      </c>
      <c r="U18" s="244"/>
      <c r="V18" s="244"/>
      <c r="AA18" s="1"/>
      <c r="AB18" s="1"/>
    </row>
    <row r="19" spans="1:28" s="159" customFormat="1" ht="15" customHeight="1">
      <c r="A19" s="1">
        <v>1966</v>
      </c>
      <c r="B19" s="245">
        <v>164.79999999999998</v>
      </c>
      <c r="C19" s="245">
        <v>160.1</v>
      </c>
      <c r="D19" s="245">
        <f t="shared" si="4"/>
        <v>4.6999999999999886</v>
      </c>
      <c r="E19" s="245">
        <v>-36.900000000000013</v>
      </c>
      <c r="F19" s="245"/>
      <c r="G19" s="245"/>
      <c r="H19" s="245"/>
      <c r="I19" s="199"/>
      <c r="J19" s="199"/>
      <c r="K19" s="199"/>
      <c r="L19" s="245"/>
      <c r="M19" s="245"/>
      <c r="N19" s="27">
        <v>1065.8699999999999</v>
      </c>
      <c r="O19" s="243">
        <f t="shared" si="0"/>
        <v>0.44095433777102172</v>
      </c>
      <c r="P19" s="243">
        <f t="shared" si="1"/>
        <v>-3.4619606518618609</v>
      </c>
      <c r="Q19" s="27"/>
      <c r="R19" s="27"/>
      <c r="S19" s="243">
        <f t="shared" si="2"/>
        <v>2.851941747572809</v>
      </c>
      <c r="T19" s="244">
        <f t="shared" si="3"/>
        <v>-22.390776699029136</v>
      </c>
      <c r="U19" s="244"/>
      <c r="V19" s="244"/>
      <c r="AA19" s="1"/>
      <c r="AB19" s="1"/>
    </row>
    <row r="20" spans="1:28" s="159" customFormat="1" ht="15" customHeight="1">
      <c r="A20" s="1">
        <v>1967</v>
      </c>
      <c r="B20" s="245">
        <v>214.6</v>
      </c>
      <c r="C20" s="245">
        <v>207.8</v>
      </c>
      <c r="D20" s="245">
        <f t="shared" si="4"/>
        <v>6.7999999999999829</v>
      </c>
      <c r="E20" s="245">
        <v>-32.300000000000018</v>
      </c>
      <c r="F20" s="245"/>
      <c r="G20" s="245"/>
      <c r="H20" s="245"/>
      <c r="I20" s="199"/>
      <c r="J20" s="199"/>
      <c r="K20" s="199"/>
      <c r="L20" s="245"/>
      <c r="M20" s="245"/>
      <c r="N20" s="27">
        <v>1313.26</v>
      </c>
      <c r="O20" s="243">
        <f t="shared" si="0"/>
        <v>0.51779540989598272</v>
      </c>
      <c r="P20" s="243">
        <f t="shared" si="1"/>
        <v>-2.4595281970059255</v>
      </c>
      <c r="Q20" s="27"/>
      <c r="R20" s="27"/>
      <c r="S20" s="243">
        <f t="shared" si="2"/>
        <v>3.1686859273066088</v>
      </c>
      <c r="T20" s="244">
        <f t="shared" si="3"/>
        <v>-15.05125815470644</v>
      </c>
      <c r="U20" s="244"/>
      <c r="V20" s="244"/>
      <c r="AA20" s="1"/>
      <c r="AB20" s="1"/>
    </row>
    <row r="21" spans="1:28" s="159" customFormat="1" ht="15" customHeight="1">
      <c r="A21" s="1">
        <v>1968</v>
      </c>
      <c r="B21" s="245">
        <v>318.29999999999995</v>
      </c>
      <c r="C21" s="245">
        <v>288.2</v>
      </c>
      <c r="D21" s="245">
        <f t="shared" si="4"/>
        <v>30.099999999999966</v>
      </c>
      <c r="E21" s="245">
        <v>-29.900000000000034</v>
      </c>
      <c r="F21" s="245"/>
      <c r="G21" s="245"/>
      <c r="H21" s="245"/>
      <c r="I21" s="199"/>
      <c r="J21" s="199"/>
      <c r="K21" s="199"/>
      <c r="L21" s="245"/>
      <c r="M21" s="245"/>
      <c r="N21" s="27">
        <v>1692.34</v>
      </c>
      <c r="O21" s="243">
        <f t="shared" si="0"/>
        <v>1.778602408499472</v>
      </c>
      <c r="P21" s="243">
        <f t="shared" si="1"/>
        <v>-1.7667844522968219</v>
      </c>
      <c r="Q21" s="27"/>
      <c r="R21" s="27"/>
      <c r="S21" s="243">
        <f t="shared" si="2"/>
        <v>9.4564875903235848</v>
      </c>
      <c r="T21" s="247">
        <f t="shared" si="3"/>
        <v>-9.3936537857367384</v>
      </c>
      <c r="U21" s="244"/>
      <c r="V21" s="244"/>
      <c r="AA21" s="1"/>
      <c r="AB21" s="1"/>
    </row>
    <row r="22" spans="1:28" s="159" customFormat="1" ht="15" customHeight="1">
      <c r="A22" s="1">
        <v>1969</v>
      </c>
      <c r="B22" s="245">
        <v>405.79999999999995</v>
      </c>
      <c r="C22" s="245">
        <v>416.9</v>
      </c>
      <c r="D22" s="245">
        <f t="shared" si="4"/>
        <v>-11.100000000000023</v>
      </c>
      <c r="E22" s="245">
        <v>-33.500000000000021</v>
      </c>
      <c r="F22" s="245"/>
      <c r="G22" s="245"/>
      <c r="H22" s="245"/>
      <c r="I22" s="199"/>
      <c r="J22" s="199"/>
      <c r="K22" s="199"/>
      <c r="L22" s="245"/>
      <c r="M22" s="245"/>
      <c r="N22" s="27">
        <v>2211.86</v>
      </c>
      <c r="O22" s="243">
        <f t="shared" si="0"/>
        <v>-0.50184008029441385</v>
      </c>
      <c r="P22" s="243">
        <f t="shared" si="1"/>
        <v>-1.5145624044921477</v>
      </c>
      <c r="Q22" s="27"/>
      <c r="R22" s="27"/>
      <c r="S22" s="243">
        <f t="shared" si="2"/>
        <v>-2.7353376047314004</v>
      </c>
      <c r="T22" s="247">
        <f t="shared" si="3"/>
        <v>-8.2552981764416025</v>
      </c>
      <c r="U22" s="244"/>
      <c r="V22" s="244"/>
      <c r="AA22" s="1"/>
      <c r="AB22" s="1"/>
    </row>
    <row r="23" spans="1:28">
      <c r="A23" s="1">
        <v>1970</v>
      </c>
      <c r="B23" s="7">
        <v>447</v>
      </c>
      <c r="C23" s="7">
        <v>468.7</v>
      </c>
      <c r="D23" s="7">
        <f t="shared" ref="D23:D46" si="5">B23-C23</f>
        <v>-21.699999999999989</v>
      </c>
      <c r="E23" s="7">
        <v>-49.7</v>
      </c>
      <c r="F23" s="7">
        <v>487.6</v>
      </c>
      <c r="G23" s="7">
        <v>515.4</v>
      </c>
      <c r="H23" s="7">
        <f t="shared" ref="H23:H68" si="6">F23-G23</f>
        <v>-27.799999999999955</v>
      </c>
      <c r="I23" s="4"/>
      <c r="J23" s="4"/>
      <c r="K23" s="4"/>
      <c r="L23" s="7"/>
      <c r="M23" s="7"/>
      <c r="N23" s="27">
        <v>2794.8</v>
      </c>
      <c r="O23" s="243">
        <f t="shared" si="0"/>
        <v>-0.77644196364677209</v>
      </c>
      <c r="P23" s="243">
        <f t="shared" si="1"/>
        <v>-1.7783025619006725</v>
      </c>
      <c r="Q23" s="243">
        <f t="shared" ref="Q23:Q68" si="7">H23/N23*100</f>
        <v>-0.99470445112351347</v>
      </c>
      <c r="R23" s="243"/>
      <c r="S23" s="243">
        <f t="shared" si="2"/>
        <v>-4.8545861297539119</v>
      </c>
      <c r="T23" s="244">
        <f t="shared" si="3"/>
        <v>-11.118568232662193</v>
      </c>
      <c r="U23" s="247">
        <f t="shared" ref="U23:U68" si="8">H23/F23*100</f>
        <v>-5.7013945857259953</v>
      </c>
      <c r="V23" s="7"/>
    </row>
    <row r="24" spans="1:28">
      <c r="A24" s="1">
        <v>1971</v>
      </c>
      <c r="B24" s="7">
        <v>538.1</v>
      </c>
      <c r="C24" s="7">
        <v>548.5</v>
      </c>
      <c r="D24" s="7">
        <f t="shared" si="5"/>
        <v>-10.399999999999977</v>
      </c>
      <c r="E24" s="7">
        <v>-34.6</v>
      </c>
      <c r="F24" s="7">
        <v>565.70000000000005</v>
      </c>
      <c r="G24" s="7">
        <v>642.1</v>
      </c>
      <c r="H24" s="7">
        <f t="shared" si="6"/>
        <v>-76.399999999999977</v>
      </c>
      <c r="I24" s="4"/>
      <c r="J24" s="4"/>
      <c r="K24" s="4"/>
      <c r="L24" s="7"/>
      <c r="M24" s="7"/>
      <c r="N24" s="27">
        <v>3433.3</v>
      </c>
      <c r="O24" s="243">
        <f t="shared" si="0"/>
        <v>-0.30291556228701183</v>
      </c>
      <c r="P24" s="243">
        <f t="shared" si="1"/>
        <v>-1.0077767745317916</v>
      </c>
      <c r="Q24" s="243">
        <f t="shared" si="7"/>
        <v>-2.2252643229545908</v>
      </c>
      <c r="R24" s="243"/>
      <c r="S24" s="243">
        <f t="shared" si="2"/>
        <v>-1.9327262590596499</v>
      </c>
      <c r="T24" s="247">
        <f t="shared" si="3"/>
        <v>-6.4300315926407725</v>
      </c>
      <c r="U24" s="244">
        <f t="shared" si="8"/>
        <v>-13.505391550291668</v>
      </c>
      <c r="V24" s="7"/>
    </row>
    <row r="25" spans="1:28">
      <c r="A25" s="1">
        <v>1972</v>
      </c>
      <c r="B25" s="7">
        <v>585.1</v>
      </c>
      <c r="C25" s="7">
        <v>746.2</v>
      </c>
      <c r="D25" s="7">
        <f t="shared" si="5"/>
        <v>-161.10000000000002</v>
      </c>
      <c r="E25" s="7">
        <v>-188.1</v>
      </c>
      <c r="F25" s="7">
        <v>654</v>
      </c>
      <c r="G25" s="7">
        <v>846.5</v>
      </c>
      <c r="H25" s="7">
        <f t="shared" si="6"/>
        <v>-192.5</v>
      </c>
      <c r="I25" s="4"/>
      <c r="J25" s="4"/>
      <c r="K25" s="4"/>
      <c r="L25" s="7"/>
      <c r="M25" s="7"/>
      <c r="N25" s="27">
        <v>4259.8</v>
      </c>
      <c r="O25" s="243">
        <f t="shared" si="0"/>
        <v>-3.7818676933189357</v>
      </c>
      <c r="P25" s="243">
        <f t="shared" si="1"/>
        <v>-4.415700267618198</v>
      </c>
      <c r="Q25" s="243">
        <f t="shared" si="7"/>
        <v>-4.5189915019484479</v>
      </c>
      <c r="R25" s="243"/>
      <c r="S25" s="27">
        <f t="shared" si="2"/>
        <v>-27.533754913689972</v>
      </c>
      <c r="T25" s="244">
        <f t="shared" si="3"/>
        <v>-32.148350709280457</v>
      </c>
      <c r="U25" s="244">
        <f t="shared" si="8"/>
        <v>-29.434250764525991</v>
      </c>
      <c r="V25" s="7"/>
    </row>
    <row r="26" spans="1:28">
      <c r="A26" s="1">
        <v>1973</v>
      </c>
      <c r="B26" s="7">
        <v>694.5</v>
      </c>
      <c r="C26" s="7">
        <v>721.2</v>
      </c>
      <c r="D26" s="7">
        <f t="shared" si="5"/>
        <v>-26.700000000000045</v>
      </c>
      <c r="E26" s="7">
        <v>-42.4</v>
      </c>
      <c r="F26" s="7">
        <v>757.7</v>
      </c>
      <c r="G26" s="7">
        <v>844.7</v>
      </c>
      <c r="H26" s="7">
        <f t="shared" si="6"/>
        <v>-87</v>
      </c>
      <c r="I26" s="4"/>
      <c r="J26" s="4"/>
      <c r="K26" s="4"/>
      <c r="L26" s="7"/>
      <c r="M26" s="7"/>
      <c r="N26" s="27">
        <v>5513.5</v>
      </c>
      <c r="O26" s="243">
        <f t="shared" si="0"/>
        <v>-0.48426589280856169</v>
      </c>
      <c r="P26" s="243">
        <f t="shared" si="1"/>
        <v>-0.76902149269973707</v>
      </c>
      <c r="Q26" s="243">
        <f t="shared" si="7"/>
        <v>-1.577945043982951</v>
      </c>
      <c r="R26" s="243"/>
      <c r="S26" s="243">
        <f t="shared" si="2"/>
        <v>-3.8444924406047583</v>
      </c>
      <c r="T26" s="247">
        <f t="shared" si="3"/>
        <v>-6.1051115910727143</v>
      </c>
      <c r="U26" s="244">
        <f t="shared" si="8"/>
        <v>-11.482116932823017</v>
      </c>
      <c r="V26" s="7"/>
    </row>
    <row r="27" spans="1:28">
      <c r="A27" s="1">
        <v>1974</v>
      </c>
      <c r="B27" s="7">
        <v>1038.7</v>
      </c>
      <c r="C27" s="7">
        <v>1203</v>
      </c>
      <c r="D27" s="7">
        <f t="shared" si="5"/>
        <v>-164.29999999999995</v>
      </c>
      <c r="E27" s="7">
        <v>-177.20000000000002</v>
      </c>
      <c r="F27" s="7">
        <v>1117.7</v>
      </c>
      <c r="G27" s="7">
        <v>1418.6</v>
      </c>
      <c r="H27" s="7">
        <f t="shared" si="6"/>
        <v>-300.89999999999986</v>
      </c>
      <c r="I27" s="4"/>
      <c r="J27" s="4"/>
      <c r="K27" s="4"/>
      <c r="L27" s="7"/>
      <c r="M27" s="7"/>
      <c r="N27" s="27">
        <v>7879.9</v>
      </c>
      <c r="O27" s="243">
        <f t="shared" si="0"/>
        <v>-2.0850518407593999</v>
      </c>
      <c r="P27" s="243">
        <f t="shared" si="1"/>
        <v>-2.2487595020241375</v>
      </c>
      <c r="Q27" s="243">
        <f t="shared" si="7"/>
        <v>-3.8185763778728141</v>
      </c>
      <c r="R27" s="243"/>
      <c r="S27" s="27">
        <f t="shared" si="2"/>
        <v>-15.817849234620192</v>
      </c>
      <c r="T27" s="244">
        <f t="shared" si="3"/>
        <v>-17.059786271300663</v>
      </c>
      <c r="U27" s="244">
        <f t="shared" si="8"/>
        <v>-26.921356356804139</v>
      </c>
      <c r="V27" s="7"/>
    </row>
    <row r="28" spans="1:28">
      <c r="A28" s="1">
        <v>1975</v>
      </c>
      <c r="B28" s="7">
        <v>1563.6</v>
      </c>
      <c r="C28" s="7">
        <v>1765.3</v>
      </c>
      <c r="D28" s="7">
        <f t="shared" si="5"/>
        <v>-201.70000000000005</v>
      </c>
      <c r="E28" s="7">
        <v>-216.2</v>
      </c>
      <c r="F28" s="7">
        <v>1692.5</v>
      </c>
      <c r="G28" s="7">
        <v>2158.6</v>
      </c>
      <c r="H28" s="7">
        <f t="shared" si="6"/>
        <v>-466.09999999999991</v>
      </c>
      <c r="I28" s="4"/>
      <c r="J28" s="4"/>
      <c r="K28" s="4"/>
      <c r="L28" s="7"/>
      <c r="M28" s="7"/>
      <c r="N28" s="27">
        <v>10505.1</v>
      </c>
      <c r="O28" s="243">
        <f t="shared" si="0"/>
        <v>-1.9200197999067123</v>
      </c>
      <c r="P28" s="243">
        <f t="shared" si="1"/>
        <v>-2.0580479957354045</v>
      </c>
      <c r="Q28" s="243">
        <f t="shared" si="7"/>
        <v>-4.4368925569485285</v>
      </c>
      <c r="R28" s="243"/>
      <c r="S28" s="27">
        <f t="shared" si="2"/>
        <v>-12.899718598106935</v>
      </c>
      <c r="T28" s="244">
        <f t="shared" si="3"/>
        <v>-13.827065745715018</v>
      </c>
      <c r="U28" s="244">
        <f t="shared" si="8"/>
        <v>-27.539143279172819</v>
      </c>
      <c r="V28" s="7"/>
    </row>
    <row r="29" spans="1:28">
      <c r="A29" s="1">
        <v>1976</v>
      </c>
      <c r="B29" s="7">
        <v>2326.6</v>
      </c>
      <c r="C29" s="7">
        <v>2518.9</v>
      </c>
      <c r="D29" s="7">
        <f t="shared" si="5"/>
        <v>-192.30000000000018</v>
      </c>
      <c r="E29" s="7">
        <v>-194</v>
      </c>
      <c r="F29" s="7">
        <v>2511.4</v>
      </c>
      <c r="G29" s="7">
        <v>2909.7</v>
      </c>
      <c r="H29" s="7">
        <f t="shared" si="6"/>
        <v>-398.29999999999973</v>
      </c>
      <c r="I29" s="4"/>
      <c r="J29" s="4"/>
      <c r="K29" s="4"/>
      <c r="L29" s="7"/>
      <c r="M29" s="7"/>
      <c r="N29" s="27">
        <v>14413.2</v>
      </c>
      <c r="O29" s="243">
        <f t="shared" si="0"/>
        <v>-1.3341936558155036</v>
      </c>
      <c r="P29" s="243">
        <f t="shared" si="1"/>
        <v>-1.3459883995226598</v>
      </c>
      <c r="Q29" s="243">
        <f t="shared" si="7"/>
        <v>-2.7634390697416236</v>
      </c>
      <c r="R29" s="243"/>
      <c r="S29" s="27">
        <f t="shared" si="2"/>
        <v>-8.2652798074443474</v>
      </c>
      <c r="T29" s="247">
        <f t="shared" si="3"/>
        <v>-8.3383478036619962</v>
      </c>
      <c r="U29" s="244">
        <f t="shared" si="8"/>
        <v>-15.859679859839121</v>
      </c>
      <c r="V29" s="7"/>
      <c r="AB29" s="105"/>
    </row>
    <row r="30" spans="1:28">
      <c r="A30" s="1">
        <v>1977</v>
      </c>
      <c r="B30" s="7">
        <v>2958.4</v>
      </c>
      <c r="C30" s="7">
        <v>3274.4</v>
      </c>
      <c r="D30" s="7">
        <f t="shared" si="5"/>
        <v>-316</v>
      </c>
      <c r="E30" s="7"/>
      <c r="F30" s="7">
        <v>3184.9</v>
      </c>
      <c r="G30" s="7">
        <v>3660.5</v>
      </c>
      <c r="H30" s="7">
        <f t="shared" si="6"/>
        <v>-475.59999999999991</v>
      </c>
      <c r="I30" s="4"/>
      <c r="J30" s="4"/>
      <c r="K30" s="4"/>
      <c r="L30" s="7"/>
      <c r="M30" s="7"/>
      <c r="N30" s="27">
        <v>18520.3</v>
      </c>
      <c r="O30" s="243">
        <f t="shared" si="0"/>
        <v>-1.7062358601102574</v>
      </c>
      <c r="P30" s="243"/>
      <c r="Q30" s="243">
        <f t="shared" si="7"/>
        <v>-2.5679929590773365</v>
      </c>
      <c r="R30" s="243"/>
      <c r="S30" s="27">
        <f t="shared" si="2"/>
        <v>-10.681449432125472</v>
      </c>
      <c r="T30" s="7"/>
      <c r="U30" s="244">
        <f t="shared" si="8"/>
        <v>-14.932964928255203</v>
      </c>
      <c r="V30" s="7"/>
      <c r="AB30" s="105"/>
    </row>
    <row r="31" spans="1:28">
      <c r="A31" s="1">
        <v>1978</v>
      </c>
      <c r="B31" s="7">
        <v>4107.7</v>
      </c>
      <c r="C31" s="7">
        <v>4408</v>
      </c>
      <c r="D31" s="7">
        <f t="shared" si="5"/>
        <v>-300.30000000000018</v>
      </c>
      <c r="E31" s="7"/>
      <c r="F31" s="7">
        <v>4385.2</v>
      </c>
      <c r="G31" s="7">
        <v>5001</v>
      </c>
      <c r="H31" s="7">
        <f t="shared" si="6"/>
        <v>-615.80000000000018</v>
      </c>
      <c r="I31" s="4"/>
      <c r="J31" s="4"/>
      <c r="K31" s="4"/>
      <c r="L31" s="7"/>
      <c r="M31" s="7"/>
      <c r="N31" s="27">
        <v>25023.1</v>
      </c>
      <c r="O31" s="243">
        <f t="shared" si="0"/>
        <v>-1.2000911158089933</v>
      </c>
      <c r="P31" s="243"/>
      <c r="Q31" s="243">
        <f t="shared" si="7"/>
        <v>-2.4609261042796464</v>
      </c>
      <c r="R31" s="243"/>
      <c r="S31" s="243">
        <f t="shared" si="2"/>
        <v>-7.3106604669279696</v>
      </c>
      <c r="T31" s="7"/>
      <c r="U31" s="244">
        <f t="shared" si="8"/>
        <v>-14.042689044969448</v>
      </c>
      <c r="V31" s="7"/>
      <c r="AB31" s="16"/>
    </row>
    <row r="32" spans="1:28">
      <c r="A32" s="1">
        <v>1979</v>
      </c>
      <c r="B32" s="7">
        <v>5445.3</v>
      </c>
      <c r="C32" s="7">
        <v>5989.9</v>
      </c>
      <c r="D32" s="7">
        <f t="shared" si="5"/>
        <v>-544.59999999999945</v>
      </c>
      <c r="E32" s="7"/>
      <c r="F32" s="7">
        <v>5769.8</v>
      </c>
      <c r="G32" s="7">
        <v>6210.1</v>
      </c>
      <c r="H32" s="7">
        <f t="shared" si="6"/>
        <v>-440.30000000000018</v>
      </c>
      <c r="I32" s="4"/>
      <c r="J32" s="4"/>
      <c r="K32" s="4"/>
      <c r="L32" s="7"/>
      <c r="M32" s="7"/>
      <c r="N32" s="27">
        <v>32218.9</v>
      </c>
      <c r="O32" s="243">
        <f t="shared" si="0"/>
        <v>-1.6903122080517938</v>
      </c>
      <c r="P32" s="243"/>
      <c r="Q32" s="243">
        <f t="shared" si="7"/>
        <v>-1.3665891759184832</v>
      </c>
      <c r="R32" s="243"/>
      <c r="S32" s="27">
        <f t="shared" si="2"/>
        <v>-10.001285512276633</v>
      </c>
      <c r="T32" s="7"/>
      <c r="U32" s="247">
        <f t="shared" si="8"/>
        <v>-7.6311137301119656</v>
      </c>
      <c r="V32" s="7"/>
      <c r="AB32" s="105"/>
    </row>
    <row r="33" spans="1:27">
      <c r="A33" s="1">
        <v>1980</v>
      </c>
      <c r="B33" s="7">
        <v>6833.2</v>
      </c>
      <c r="C33" s="7">
        <v>7682</v>
      </c>
      <c r="D33" s="7">
        <f t="shared" si="5"/>
        <v>-848.80000000000018</v>
      </c>
      <c r="E33" s="7"/>
      <c r="F33" s="7">
        <v>7280.8</v>
      </c>
      <c r="G33" s="7">
        <v>8454.5</v>
      </c>
      <c r="H33" s="7">
        <f t="shared" si="6"/>
        <v>-1173.6999999999998</v>
      </c>
      <c r="I33" s="4"/>
      <c r="J33" s="4"/>
      <c r="K33" s="4"/>
      <c r="L33" s="7"/>
      <c r="M33" s="7"/>
      <c r="N33" s="27">
        <v>39471.300000000003</v>
      </c>
      <c r="O33" s="243">
        <f t="shared" si="0"/>
        <v>-2.1504232188957548</v>
      </c>
      <c r="P33" s="243"/>
      <c r="Q33" s="243">
        <f t="shared" si="7"/>
        <v>-2.9735529359306629</v>
      </c>
      <c r="R33" s="243"/>
      <c r="S33" s="27">
        <f t="shared" si="2"/>
        <v>-12.421705789381258</v>
      </c>
      <c r="T33" s="7"/>
      <c r="U33" s="244">
        <f t="shared" si="8"/>
        <v>-16.120481265794965</v>
      </c>
      <c r="V33" s="7"/>
      <c r="AA33" s="105"/>
    </row>
    <row r="34" spans="1:27">
      <c r="A34" s="1">
        <v>1981</v>
      </c>
      <c r="B34" s="7">
        <v>8604.7999999999993</v>
      </c>
      <c r="C34" s="7">
        <v>10189.799999999999</v>
      </c>
      <c r="D34" s="7">
        <f t="shared" si="5"/>
        <v>-1585</v>
      </c>
      <c r="E34" s="7"/>
      <c r="F34" s="7">
        <v>9246.7000000000007</v>
      </c>
      <c r="G34" s="7">
        <v>11357.6</v>
      </c>
      <c r="H34" s="7">
        <f t="shared" si="6"/>
        <v>-2110.8999999999996</v>
      </c>
      <c r="I34" s="4"/>
      <c r="J34" s="4"/>
      <c r="K34" s="4"/>
      <c r="L34" s="7"/>
      <c r="M34" s="7"/>
      <c r="N34" s="27">
        <v>49324</v>
      </c>
      <c r="O34" s="243">
        <f t="shared" si="0"/>
        <v>-3.2134457870407918</v>
      </c>
      <c r="P34" s="243"/>
      <c r="Q34" s="243">
        <f t="shared" si="7"/>
        <v>-4.2796610169491514</v>
      </c>
      <c r="R34" s="243"/>
      <c r="S34" s="27">
        <f t="shared" si="2"/>
        <v>-18.419951654890294</v>
      </c>
      <c r="T34" s="7"/>
      <c r="U34" s="244">
        <f t="shared" si="8"/>
        <v>-22.828684828100833</v>
      </c>
      <c r="V34" s="7"/>
      <c r="AA34" s="105"/>
    </row>
    <row r="35" spans="1:27">
      <c r="A35" s="1">
        <v>1982</v>
      </c>
      <c r="B35" s="7">
        <v>9983.2000000000007</v>
      </c>
      <c r="C35" s="7">
        <v>11639.2</v>
      </c>
      <c r="D35" s="7">
        <f t="shared" si="5"/>
        <v>-1656</v>
      </c>
      <c r="E35" s="7"/>
      <c r="F35" s="7">
        <v>10074.299999999999</v>
      </c>
      <c r="G35" s="7">
        <v>12296.4</v>
      </c>
      <c r="H35" s="7">
        <f t="shared" si="6"/>
        <v>-2222.1000000000004</v>
      </c>
      <c r="I35" s="4"/>
      <c r="J35" s="4"/>
      <c r="K35" s="4"/>
      <c r="L35" s="7"/>
      <c r="M35" s="7"/>
      <c r="N35" s="27">
        <v>56858.6</v>
      </c>
      <c r="O35" s="243">
        <f t="shared" si="0"/>
        <v>-2.912488172413672</v>
      </c>
      <c r="P35" s="243"/>
      <c r="Q35" s="243">
        <f t="shared" si="7"/>
        <v>-3.908115922657259</v>
      </c>
      <c r="R35" s="243"/>
      <c r="S35" s="27">
        <f t="shared" si="2"/>
        <v>-16.587867617597563</v>
      </c>
      <c r="T35" s="7"/>
      <c r="U35" s="244">
        <f t="shared" si="8"/>
        <v>-22.057115630862693</v>
      </c>
      <c r="V35" s="7"/>
      <c r="AA35" s="16"/>
    </row>
    <row r="36" spans="1:27">
      <c r="A36" s="1">
        <v>1983</v>
      </c>
      <c r="B36" s="7">
        <v>11537.5</v>
      </c>
      <c r="C36" s="7">
        <v>12200.1</v>
      </c>
      <c r="D36" s="7">
        <f t="shared" si="5"/>
        <v>-662.60000000000036</v>
      </c>
      <c r="E36" s="7"/>
      <c r="F36" s="7">
        <v>11595.5</v>
      </c>
      <c r="G36" s="7">
        <v>12546.1</v>
      </c>
      <c r="H36" s="7">
        <f t="shared" si="6"/>
        <v>-950.60000000000036</v>
      </c>
      <c r="I36" s="4"/>
      <c r="J36" s="4"/>
      <c r="K36" s="4"/>
      <c r="L36" s="7"/>
      <c r="M36" s="7"/>
      <c r="N36" s="27">
        <v>67509.2</v>
      </c>
      <c r="O36" s="243">
        <f t="shared" si="0"/>
        <v>-0.98149585537971173</v>
      </c>
      <c r="P36" s="243"/>
      <c r="Q36" s="243">
        <f t="shared" si="7"/>
        <v>-1.4081043768849288</v>
      </c>
      <c r="R36" s="243"/>
      <c r="S36" s="243">
        <f t="shared" si="2"/>
        <v>-5.7430119176598078</v>
      </c>
      <c r="T36" s="7"/>
      <c r="U36" s="247">
        <f t="shared" si="8"/>
        <v>-8.198007847872022</v>
      </c>
      <c r="V36" s="7"/>
      <c r="AA36" s="105"/>
    </row>
    <row r="37" spans="1:27">
      <c r="A37" s="1">
        <v>1984</v>
      </c>
      <c r="B37" s="7">
        <v>12603.3</v>
      </c>
      <c r="C37" s="7">
        <v>13444.6</v>
      </c>
      <c r="D37" s="7">
        <f t="shared" si="5"/>
        <v>-841.30000000000109</v>
      </c>
      <c r="E37" s="7"/>
      <c r="F37" s="7">
        <v>13039.6</v>
      </c>
      <c r="G37" s="7">
        <v>13962.5</v>
      </c>
      <c r="H37" s="7">
        <f t="shared" si="6"/>
        <v>-922.89999999999964</v>
      </c>
      <c r="I37" s="4"/>
      <c r="J37" s="4"/>
      <c r="K37" s="4"/>
      <c r="L37" s="7"/>
      <c r="M37" s="7"/>
      <c r="N37" s="27">
        <v>77855.600000000006</v>
      </c>
      <c r="O37" s="243">
        <f t="shared" si="0"/>
        <v>-1.0805902208704332</v>
      </c>
      <c r="P37" s="243"/>
      <c r="Q37" s="243">
        <f t="shared" si="7"/>
        <v>-1.1853996372772153</v>
      </c>
      <c r="R37" s="243"/>
      <c r="S37" s="243">
        <f t="shared" si="2"/>
        <v>-6.6752358509279404</v>
      </c>
      <c r="T37" s="7"/>
      <c r="U37" s="247">
        <f t="shared" si="8"/>
        <v>-7.0776710942053418</v>
      </c>
      <c r="V37" s="7"/>
    </row>
    <row r="38" spans="1:27">
      <c r="A38" s="1">
        <v>1985</v>
      </c>
      <c r="B38" s="7">
        <v>13922</v>
      </c>
      <c r="C38" s="7">
        <v>14867</v>
      </c>
      <c r="D38" s="7">
        <f t="shared" si="5"/>
        <v>-945</v>
      </c>
      <c r="E38" s="7"/>
      <c r="F38" s="7">
        <v>14504.8</v>
      </c>
      <c r="G38" s="7">
        <v>15218.1</v>
      </c>
      <c r="H38" s="7">
        <f t="shared" si="6"/>
        <v>-713.30000000000109</v>
      </c>
      <c r="I38" s="4"/>
      <c r="J38" s="4"/>
      <c r="K38" s="4"/>
      <c r="L38" s="7"/>
      <c r="M38" s="7"/>
      <c r="N38" s="27">
        <v>87239.6</v>
      </c>
      <c r="O38" s="243">
        <f t="shared" si="0"/>
        <v>-1.0832236736527907</v>
      </c>
      <c r="P38" s="243"/>
      <c r="Q38" s="243">
        <f t="shared" si="7"/>
        <v>-0.81763327663125585</v>
      </c>
      <c r="R38" s="243"/>
      <c r="S38" s="243">
        <f t="shared" si="2"/>
        <v>-6.7878178422640421</v>
      </c>
      <c r="T38" s="7"/>
      <c r="U38" s="247">
        <f t="shared" si="8"/>
        <v>-4.9176824223705333</v>
      </c>
      <c r="V38" s="7"/>
    </row>
    <row r="39" spans="1:27">
      <c r="A39" s="1">
        <v>1986</v>
      </c>
      <c r="B39" s="7">
        <v>15840.4</v>
      </c>
      <c r="C39" s="7">
        <v>15926.7</v>
      </c>
      <c r="D39" s="7">
        <f t="shared" si="5"/>
        <v>-86.300000000001091</v>
      </c>
      <c r="E39" s="7"/>
      <c r="F39" s="7">
        <v>15855.6</v>
      </c>
      <c r="G39" s="7">
        <v>15920.5</v>
      </c>
      <c r="H39" s="7">
        <f t="shared" si="6"/>
        <v>-64.899999999999636</v>
      </c>
      <c r="I39" s="4"/>
      <c r="J39" s="4"/>
      <c r="K39" s="4"/>
      <c r="L39" s="7"/>
      <c r="M39" s="7"/>
      <c r="N39" s="27">
        <v>101840.2</v>
      </c>
      <c r="O39" s="243">
        <f t="shared" ref="O39:O64" si="9">D39/N39*100</f>
        <v>-8.4740603415940946E-2</v>
      </c>
      <c r="P39" s="243"/>
      <c r="Q39" s="243">
        <f t="shared" si="7"/>
        <v>-6.372729040202163E-2</v>
      </c>
      <c r="R39" s="243"/>
      <c r="S39" s="243">
        <f t="shared" ref="S39:S64" si="10">D39/B39*100</f>
        <v>-0.54480947450822637</v>
      </c>
      <c r="T39" s="7"/>
      <c r="U39" s="247">
        <f t="shared" si="8"/>
        <v>-0.40931910492191803</v>
      </c>
      <c r="V39" s="7"/>
    </row>
    <row r="40" spans="1:27">
      <c r="A40" s="1">
        <v>1987</v>
      </c>
      <c r="B40" s="7">
        <v>18657.900000000001</v>
      </c>
      <c r="C40" s="7">
        <v>18180.099999999999</v>
      </c>
      <c r="D40" s="7">
        <f t="shared" si="5"/>
        <v>477.80000000000291</v>
      </c>
      <c r="E40" s="7"/>
      <c r="F40" s="7">
        <v>18881.7</v>
      </c>
      <c r="G40" s="7">
        <v>18622</v>
      </c>
      <c r="H40" s="7">
        <f t="shared" si="6"/>
        <v>259.70000000000073</v>
      </c>
      <c r="I40" s="4"/>
      <c r="J40" s="4"/>
      <c r="K40" s="4"/>
      <c r="L40" s="7"/>
      <c r="M40" s="7"/>
      <c r="N40" s="27">
        <v>120204.9</v>
      </c>
      <c r="O40" s="243">
        <f t="shared" si="9"/>
        <v>0.39748795598183018</v>
      </c>
      <c r="P40" s="243"/>
      <c r="Q40" s="243">
        <f t="shared" si="7"/>
        <v>0.21604776510774581</v>
      </c>
      <c r="R40" s="243"/>
      <c r="S40" s="243">
        <f t="shared" si="10"/>
        <v>2.5608455399589602</v>
      </c>
      <c r="T40" s="7"/>
      <c r="U40" s="247">
        <f t="shared" si="8"/>
        <v>1.3754058162135863</v>
      </c>
      <c r="V40" s="7"/>
    </row>
    <row r="41" spans="1:27">
      <c r="A41" s="1">
        <v>1988</v>
      </c>
      <c r="B41" s="7">
        <v>22890</v>
      </c>
      <c r="C41" s="7">
        <v>20881.400000000001</v>
      </c>
      <c r="D41" s="7">
        <f t="shared" si="5"/>
        <v>2008.5999999999985</v>
      </c>
      <c r="E41" s="7"/>
      <c r="F41" s="7">
        <v>23100.9</v>
      </c>
      <c r="G41" s="7">
        <v>21458.2</v>
      </c>
      <c r="H41" s="7">
        <f t="shared" si="6"/>
        <v>1642.7000000000007</v>
      </c>
      <c r="I41" s="4"/>
      <c r="J41" s="4"/>
      <c r="K41" s="4"/>
      <c r="L41" s="7"/>
      <c r="M41" s="7"/>
      <c r="N41" s="27">
        <v>144073.4</v>
      </c>
      <c r="O41" s="243">
        <f t="shared" si="9"/>
        <v>1.3941504816295018</v>
      </c>
      <c r="P41" s="243"/>
      <c r="Q41" s="243">
        <f t="shared" si="7"/>
        <v>1.140182712422974</v>
      </c>
      <c r="R41" s="243"/>
      <c r="S41" s="243">
        <f t="shared" si="10"/>
        <v>8.7750109217999057</v>
      </c>
      <c r="T41" s="7"/>
      <c r="U41" s="247">
        <f t="shared" si="8"/>
        <v>7.1109783601504732</v>
      </c>
      <c r="V41" s="7"/>
    </row>
    <row r="42" spans="1:27">
      <c r="A42" s="1">
        <v>1989</v>
      </c>
      <c r="B42" s="7">
        <v>25962.2</v>
      </c>
      <c r="C42" s="7">
        <v>25677.200000000001</v>
      </c>
      <c r="D42" s="7">
        <f t="shared" si="5"/>
        <v>285</v>
      </c>
      <c r="E42" s="7"/>
      <c r="F42" s="7">
        <v>26187.4</v>
      </c>
      <c r="G42" s="7">
        <v>26206.5</v>
      </c>
      <c r="H42" s="7">
        <f t="shared" si="6"/>
        <v>-19.099999999998545</v>
      </c>
      <c r="I42" s="4"/>
      <c r="J42" s="4"/>
      <c r="K42" s="4"/>
      <c r="L42" s="7"/>
      <c r="M42" s="7"/>
      <c r="N42" s="27">
        <v>163518</v>
      </c>
      <c r="O42" s="243">
        <f t="shared" si="9"/>
        <v>0.17429273841411955</v>
      </c>
      <c r="P42" s="243"/>
      <c r="Q42" s="243">
        <f t="shared" si="7"/>
        <v>-1.1680671241085719E-2</v>
      </c>
      <c r="R42" s="243"/>
      <c r="S42" s="243">
        <f t="shared" si="10"/>
        <v>1.0977498054864379</v>
      </c>
      <c r="T42" s="7"/>
      <c r="U42" s="247">
        <f t="shared" si="8"/>
        <v>-7.2935839373128086E-2</v>
      </c>
      <c r="V42" s="7"/>
    </row>
    <row r="43" spans="1:27">
      <c r="A43" s="1">
        <v>1990</v>
      </c>
      <c r="B43" s="7">
        <v>32089.3</v>
      </c>
      <c r="C43" s="7">
        <v>33296.1</v>
      </c>
      <c r="D43" s="7">
        <f t="shared" si="5"/>
        <v>-1206.7999999999993</v>
      </c>
      <c r="E43" s="7"/>
      <c r="F43" s="7">
        <v>32457.200000000001</v>
      </c>
      <c r="G43" s="7">
        <v>34035.4</v>
      </c>
      <c r="H43" s="7">
        <f t="shared" si="6"/>
        <v>-1578.2000000000007</v>
      </c>
      <c r="I43" s="4"/>
      <c r="J43" s="4"/>
      <c r="K43" s="4"/>
      <c r="L43" s="7"/>
      <c r="M43" s="7"/>
      <c r="N43" s="27">
        <v>197712.3</v>
      </c>
      <c r="O43" s="243">
        <f t="shared" si="9"/>
        <v>-0.61038185282352153</v>
      </c>
      <c r="P43" s="243"/>
      <c r="Q43" s="243">
        <f t="shared" si="7"/>
        <v>-0.7982305602635752</v>
      </c>
      <c r="R43" s="243"/>
      <c r="S43" s="243">
        <f t="shared" si="10"/>
        <v>-3.7607551426799564</v>
      </c>
      <c r="T43" s="7"/>
      <c r="U43" s="247">
        <f t="shared" si="8"/>
        <v>-4.8624034112616021</v>
      </c>
      <c r="V43" s="7"/>
    </row>
    <row r="44" spans="1:27">
      <c r="A44" s="1">
        <v>1991</v>
      </c>
      <c r="B44" s="7">
        <v>36817.5</v>
      </c>
      <c r="C44" s="7">
        <v>40311.5</v>
      </c>
      <c r="D44" s="7">
        <f t="shared" si="5"/>
        <v>-3494</v>
      </c>
      <c r="E44" s="7"/>
      <c r="F44" s="7">
        <v>37486</v>
      </c>
      <c r="G44" s="7">
        <v>41508</v>
      </c>
      <c r="H44" s="7">
        <f t="shared" si="6"/>
        <v>-4022</v>
      </c>
      <c r="I44" s="4"/>
      <c r="J44" s="4"/>
      <c r="K44" s="4"/>
      <c r="L44" s="7"/>
      <c r="M44" s="7"/>
      <c r="N44" s="27">
        <v>238877.2</v>
      </c>
      <c r="O44" s="243">
        <f t="shared" si="9"/>
        <v>-1.4626762202504049</v>
      </c>
      <c r="P44" s="243"/>
      <c r="Q44" s="243">
        <f t="shared" si="7"/>
        <v>-1.6837102913128585</v>
      </c>
      <c r="R44" s="243"/>
      <c r="S44" s="243">
        <f t="shared" si="10"/>
        <v>-9.4900522849188569</v>
      </c>
      <c r="T44" s="7"/>
      <c r="U44" s="244">
        <f t="shared" si="8"/>
        <v>-10.729338953209199</v>
      </c>
      <c r="V44" s="7"/>
    </row>
    <row r="45" spans="1:27">
      <c r="A45" s="1">
        <v>1992</v>
      </c>
      <c r="B45" s="7">
        <v>43805.599999999999</v>
      </c>
      <c r="C45" s="7">
        <v>44993.4</v>
      </c>
      <c r="D45" s="7">
        <f t="shared" si="5"/>
        <v>-1187.8000000000029</v>
      </c>
      <c r="E45" s="7"/>
      <c r="F45" s="7">
        <v>43766.7</v>
      </c>
      <c r="G45" s="7">
        <v>45469.599999999999</v>
      </c>
      <c r="H45" s="7">
        <f t="shared" si="6"/>
        <v>-1702.9000000000015</v>
      </c>
      <c r="I45" s="4"/>
      <c r="J45" s="4"/>
      <c r="K45" s="4">
        <v>1200</v>
      </c>
      <c r="L45" s="7"/>
      <c r="M45" s="7">
        <f t="shared" ref="M45:M55" si="11">H45-K45</f>
        <v>-2902.9000000000015</v>
      </c>
      <c r="N45" s="27">
        <v>273267.40000000002</v>
      </c>
      <c r="O45" s="243">
        <f t="shared" si="9"/>
        <v>-0.43466582548814925</v>
      </c>
      <c r="P45" s="243"/>
      <c r="Q45" s="243">
        <f t="shared" si="7"/>
        <v>-0.62316251407961631</v>
      </c>
      <c r="R45" s="243">
        <f>M45/N45*100</f>
        <v>-1.0622928311243862</v>
      </c>
      <c r="S45" s="243">
        <f t="shared" si="10"/>
        <v>-2.7115254670635784</v>
      </c>
      <c r="T45" s="7"/>
      <c r="U45" s="247">
        <f t="shared" si="8"/>
        <v>-3.8908576611899037</v>
      </c>
      <c r="V45" s="203">
        <f t="shared" ref="V45:V68" si="12">M45/F45*100</f>
        <v>-6.6326682157896331</v>
      </c>
    </row>
    <row r="46" spans="1:27">
      <c r="A46" s="1">
        <v>1993</v>
      </c>
      <c r="B46" s="7">
        <v>50750.9</v>
      </c>
      <c r="C46" s="7">
        <v>49046.7</v>
      </c>
      <c r="D46" s="7">
        <f t="shared" si="5"/>
        <v>1704.2000000000044</v>
      </c>
      <c r="E46" s="7"/>
      <c r="F46" s="7">
        <v>51547.8</v>
      </c>
      <c r="G46" s="7">
        <v>50734.9</v>
      </c>
      <c r="H46" s="7">
        <f t="shared" si="6"/>
        <v>812.90000000000146</v>
      </c>
      <c r="I46" s="4"/>
      <c r="J46" s="4"/>
      <c r="K46" s="4">
        <v>2700</v>
      </c>
      <c r="L46" s="7"/>
      <c r="M46" s="7">
        <f t="shared" si="11"/>
        <v>-1887.0999999999985</v>
      </c>
      <c r="N46" s="27">
        <v>310073.7</v>
      </c>
      <c r="O46" s="243">
        <f t="shared" si="9"/>
        <v>0.54961126983681763</v>
      </c>
      <c r="P46" s="243"/>
      <c r="Q46" s="243">
        <f t="shared" si="7"/>
        <v>0.26216347919865546</v>
      </c>
      <c r="R46" s="243">
        <f t="shared" ref="R46:R68" si="13">M46/N46*100</f>
        <v>-0.60859724639658197</v>
      </c>
      <c r="S46" s="243">
        <f t="shared" si="10"/>
        <v>3.3579700064432441</v>
      </c>
      <c r="T46" s="7"/>
      <c r="U46" s="247">
        <f t="shared" si="8"/>
        <v>1.5769829168267149</v>
      </c>
      <c r="V46" s="203">
        <f t="shared" si="12"/>
        <v>-3.6608739849227288</v>
      </c>
    </row>
    <row r="47" spans="1:27">
      <c r="A47" s="1">
        <v>1994</v>
      </c>
      <c r="B47" s="7">
        <v>61102</v>
      </c>
      <c r="C47" s="7">
        <v>59045.2</v>
      </c>
      <c r="D47" s="7">
        <f t="shared" ref="D47:D52" si="14">B47-C47</f>
        <v>2056.8000000000029</v>
      </c>
      <c r="E47" s="7"/>
      <c r="F47" s="7">
        <v>61741</v>
      </c>
      <c r="G47" s="7">
        <v>60356.7</v>
      </c>
      <c r="H47" s="7">
        <f t="shared" si="6"/>
        <v>1384.3000000000029</v>
      </c>
      <c r="I47" s="4"/>
      <c r="J47" s="4"/>
      <c r="K47" s="4">
        <v>2800</v>
      </c>
      <c r="L47" s="7"/>
      <c r="M47" s="7">
        <f t="shared" si="11"/>
        <v>-1415.6999999999971</v>
      </c>
      <c r="N47" s="27">
        <v>366054.2</v>
      </c>
      <c r="O47" s="243">
        <f t="shared" si="9"/>
        <v>0.5618840051555215</v>
      </c>
      <c r="P47" s="243"/>
      <c r="Q47" s="243">
        <f t="shared" si="7"/>
        <v>0.37816804178179159</v>
      </c>
      <c r="R47" s="243">
        <f t="shared" si="13"/>
        <v>-0.38674600646570834</v>
      </c>
      <c r="S47" s="243">
        <f t="shared" si="10"/>
        <v>3.3661745933030063</v>
      </c>
      <c r="T47" s="7"/>
      <c r="U47" s="247">
        <f t="shared" si="8"/>
        <v>2.242108161513424</v>
      </c>
      <c r="V47" s="203">
        <f t="shared" si="12"/>
        <v>-2.2929657763884568</v>
      </c>
    </row>
    <row r="48" spans="1:27">
      <c r="A48" s="1">
        <v>1995</v>
      </c>
      <c r="B48" s="7">
        <v>71920.100000000006</v>
      </c>
      <c r="C48" s="7">
        <v>69804.2</v>
      </c>
      <c r="D48" s="7">
        <f t="shared" si="14"/>
        <v>2115.9000000000087</v>
      </c>
      <c r="E48" s="7"/>
      <c r="F48" s="7">
        <v>72820.3</v>
      </c>
      <c r="G48" s="7">
        <v>71578.7</v>
      </c>
      <c r="H48" s="7">
        <f t="shared" si="6"/>
        <v>1241.6000000000058</v>
      </c>
      <c r="I48" s="4"/>
      <c r="J48" s="4"/>
      <c r="K48" s="4">
        <v>3400</v>
      </c>
      <c r="L48" s="7"/>
      <c r="M48" s="7">
        <f t="shared" si="11"/>
        <v>-2158.3999999999942</v>
      </c>
      <c r="N48" s="27">
        <v>428927.1</v>
      </c>
      <c r="O48" s="243">
        <f t="shared" si="9"/>
        <v>0.49330060982390922</v>
      </c>
      <c r="P48" s="243"/>
      <c r="Q48" s="243">
        <f t="shared" si="7"/>
        <v>0.2894664384693823</v>
      </c>
      <c r="R48" s="243">
        <f t="shared" si="13"/>
        <v>-0.50320905347318801</v>
      </c>
      <c r="S48" s="243">
        <f t="shared" si="10"/>
        <v>2.9420148192230107</v>
      </c>
      <c r="T48" s="7"/>
      <c r="U48" s="247">
        <f t="shared" si="8"/>
        <v>1.7050190674853107</v>
      </c>
      <c r="V48" s="203">
        <f t="shared" si="12"/>
        <v>-2.9640086624196744</v>
      </c>
    </row>
    <row r="49" spans="1:22">
      <c r="A49" s="1">
        <v>1996</v>
      </c>
      <c r="B49" s="7">
        <v>84186.7</v>
      </c>
      <c r="C49" s="7">
        <v>82424.2</v>
      </c>
      <c r="D49" s="7">
        <f t="shared" si="14"/>
        <v>1762.5</v>
      </c>
      <c r="E49" s="7"/>
      <c r="F49" s="7">
        <v>85528.3</v>
      </c>
      <c r="G49" s="7">
        <v>84429.3</v>
      </c>
      <c r="H49" s="7">
        <f t="shared" si="6"/>
        <v>1099</v>
      </c>
      <c r="I49" s="4"/>
      <c r="J49" s="4"/>
      <c r="K49" s="4">
        <v>5400</v>
      </c>
      <c r="L49" s="7"/>
      <c r="M49" s="7">
        <f t="shared" si="11"/>
        <v>-4301</v>
      </c>
      <c r="N49" s="27">
        <v>481140.8</v>
      </c>
      <c r="O49" s="243">
        <f t="shared" si="9"/>
        <v>0.36631688686554958</v>
      </c>
      <c r="P49" s="243"/>
      <c r="Q49" s="243">
        <f t="shared" si="7"/>
        <v>0.22841546590935546</v>
      </c>
      <c r="R49" s="243">
        <f t="shared" si="13"/>
        <v>-0.89391712363615805</v>
      </c>
      <c r="S49" s="243">
        <f t="shared" si="10"/>
        <v>2.0935610969428664</v>
      </c>
      <c r="T49" s="7"/>
      <c r="U49" s="247">
        <f t="shared" si="8"/>
        <v>1.2849548044331525</v>
      </c>
      <c r="V49" s="203">
        <f t="shared" si="12"/>
        <v>-5.0287448715805176</v>
      </c>
    </row>
    <row r="50" spans="1:22">
      <c r="A50" s="1">
        <v>1997</v>
      </c>
      <c r="B50" s="7">
        <v>91979.4</v>
      </c>
      <c r="C50" s="7">
        <v>97726.9</v>
      </c>
      <c r="D50" s="7">
        <f t="shared" si="14"/>
        <v>-5747.5</v>
      </c>
      <c r="E50" s="7"/>
      <c r="F50" s="7">
        <v>93367.8</v>
      </c>
      <c r="G50" s="7">
        <v>100327.1</v>
      </c>
      <c r="H50" s="7">
        <f t="shared" si="6"/>
        <v>-6959.3000000000029</v>
      </c>
      <c r="I50" s="4"/>
      <c r="J50" s="4"/>
      <c r="K50" s="4">
        <v>5700</v>
      </c>
      <c r="L50" s="7"/>
      <c r="M50" s="7">
        <f t="shared" si="11"/>
        <v>-12659.300000000003</v>
      </c>
      <c r="N50" s="27">
        <v>530347.1</v>
      </c>
      <c r="O50" s="243">
        <f t="shared" si="9"/>
        <v>-1.0837242251348222</v>
      </c>
      <c r="P50" s="243"/>
      <c r="Q50" s="243">
        <f t="shared" si="7"/>
        <v>-1.3122160939505474</v>
      </c>
      <c r="R50" s="243">
        <f t="shared" si="13"/>
        <v>-2.3869839205305365</v>
      </c>
      <c r="S50" s="243">
        <f t="shared" si="10"/>
        <v>-6.2486817700485116</v>
      </c>
      <c r="T50" s="7"/>
      <c r="U50" s="247">
        <f t="shared" si="8"/>
        <v>-7.4536403342479991</v>
      </c>
      <c r="V50" s="7">
        <f t="shared" si="12"/>
        <v>-13.55852874331408</v>
      </c>
    </row>
    <row r="51" spans="1:22">
      <c r="A51" s="1">
        <v>1998</v>
      </c>
      <c r="B51" s="7">
        <v>95482.1</v>
      </c>
      <c r="C51" s="7">
        <v>112435</v>
      </c>
      <c r="D51" s="7">
        <f t="shared" si="14"/>
        <v>-16952.899999999994</v>
      </c>
      <c r="E51" s="7"/>
      <c r="F51" s="7">
        <v>96672.9</v>
      </c>
      <c r="G51" s="7">
        <v>115430.2</v>
      </c>
      <c r="H51" s="7">
        <f t="shared" si="6"/>
        <v>-18757.300000000003</v>
      </c>
      <c r="I51" s="4"/>
      <c r="J51" s="4"/>
      <c r="K51" s="4">
        <v>6000</v>
      </c>
      <c r="L51" s="7"/>
      <c r="M51" s="7">
        <f t="shared" si="11"/>
        <v>-24757.300000000003</v>
      </c>
      <c r="N51" s="27">
        <v>524476.80000000005</v>
      </c>
      <c r="O51" s="243">
        <f t="shared" si="9"/>
        <v>-3.2323450722701161</v>
      </c>
      <c r="P51" s="243"/>
      <c r="Q51" s="243">
        <f t="shared" si="7"/>
        <v>-3.5763831689028005</v>
      </c>
      <c r="R51" s="243">
        <f t="shared" si="13"/>
        <v>-4.7203803867015663</v>
      </c>
      <c r="S51" s="27">
        <f t="shared" si="10"/>
        <v>-17.755055659647194</v>
      </c>
      <c r="T51" s="7"/>
      <c r="U51" s="244">
        <f t="shared" si="8"/>
        <v>-19.402852298834528</v>
      </c>
      <c r="V51" s="7">
        <f t="shared" si="12"/>
        <v>-25.609348638553314</v>
      </c>
    </row>
    <row r="52" spans="1:22">
      <c r="A52" s="1">
        <v>1999</v>
      </c>
      <c r="B52" s="7">
        <v>105854.6</v>
      </c>
      <c r="C52" s="7">
        <v>118176.9</v>
      </c>
      <c r="D52" s="7">
        <f t="shared" si="14"/>
        <v>-12322.299999999988</v>
      </c>
      <c r="E52" s="7"/>
      <c r="F52" s="7">
        <v>107922.6</v>
      </c>
      <c r="G52" s="7">
        <v>120987.7</v>
      </c>
      <c r="H52" s="7">
        <f t="shared" si="6"/>
        <v>-13065.099999999991</v>
      </c>
      <c r="I52" s="4"/>
      <c r="J52" s="4"/>
      <c r="K52" s="4">
        <v>7300</v>
      </c>
      <c r="L52" s="7"/>
      <c r="M52" s="7">
        <f t="shared" si="11"/>
        <v>-20365.099999999991</v>
      </c>
      <c r="N52" s="27">
        <v>576872.80000000005</v>
      </c>
      <c r="O52" s="243">
        <f t="shared" si="9"/>
        <v>-2.1360514830999118</v>
      </c>
      <c r="P52" s="243"/>
      <c r="Q52" s="243">
        <f t="shared" si="7"/>
        <v>-2.2648147043854365</v>
      </c>
      <c r="R52" s="243">
        <f t="shared" si="13"/>
        <v>-3.5302583169114561</v>
      </c>
      <c r="S52" s="27">
        <f t="shared" si="10"/>
        <v>-11.640778955283935</v>
      </c>
      <c r="T52" s="7"/>
      <c r="U52" s="244">
        <f t="shared" si="8"/>
        <v>-12.105990774870129</v>
      </c>
      <c r="V52" s="7">
        <f t="shared" si="12"/>
        <v>-18.870097644052304</v>
      </c>
    </row>
    <row r="53" spans="1:22">
      <c r="A53" s="1">
        <v>2000</v>
      </c>
      <c r="B53" s="7">
        <v>134048</v>
      </c>
      <c r="C53" s="7">
        <v>126785.8</v>
      </c>
      <c r="D53" s="7">
        <f t="shared" ref="D53:D64" si="15">B53-C53</f>
        <v>7262.1999999999971</v>
      </c>
      <c r="E53" s="7"/>
      <c r="F53" s="7">
        <v>135810.70000000001</v>
      </c>
      <c r="G53" s="7">
        <v>129284.1</v>
      </c>
      <c r="H53" s="7">
        <f t="shared" si="6"/>
        <v>6526.6000000000058</v>
      </c>
      <c r="I53" s="4"/>
      <c r="J53" s="4"/>
      <c r="K53" s="4">
        <v>12500</v>
      </c>
      <c r="L53" s="7"/>
      <c r="M53" s="7">
        <f t="shared" si="11"/>
        <v>-5973.3999999999942</v>
      </c>
      <c r="N53" s="27">
        <v>635184.6</v>
      </c>
      <c r="O53" s="243">
        <f t="shared" si="9"/>
        <v>1.1433211699402028</v>
      </c>
      <c r="P53" s="243"/>
      <c r="Q53" s="243">
        <f t="shared" si="7"/>
        <v>1.0275123168918148</v>
      </c>
      <c r="R53" s="243">
        <f t="shared" si="13"/>
        <v>-0.9404195252844596</v>
      </c>
      <c r="S53" s="243">
        <f t="shared" si="10"/>
        <v>5.417611601814273</v>
      </c>
      <c r="T53" s="7"/>
      <c r="U53" s="247">
        <f t="shared" si="8"/>
        <v>4.8056596424287665</v>
      </c>
      <c r="V53" s="203">
        <f t="shared" si="12"/>
        <v>-4.3983279667949535</v>
      </c>
    </row>
    <row r="54" spans="1:22">
      <c r="A54" s="1">
        <v>2001</v>
      </c>
      <c r="B54" s="7">
        <v>142213.70000000001</v>
      </c>
      <c r="C54" s="7">
        <v>132245.20000000001</v>
      </c>
      <c r="D54" s="7">
        <f t="shared" si="15"/>
        <v>9968.5</v>
      </c>
      <c r="E54" s="7"/>
      <c r="F54" s="7">
        <v>144033.4</v>
      </c>
      <c r="G54" s="7">
        <v>136765.4</v>
      </c>
      <c r="H54" s="7">
        <f t="shared" si="6"/>
        <v>7268</v>
      </c>
      <c r="I54" s="4">
        <v>24300</v>
      </c>
      <c r="J54" s="4">
        <v>5800</v>
      </c>
      <c r="K54" s="4">
        <v>15500</v>
      </c>
      <c r="L54" s="7"/>
      <c r="M54" s="7">
        <f t="shared" si="11"/>
        <v>-8232</v>
      </c>
      <c r="N54" s="27">
        <v>688164.9</v>
      </c>
      <c r="O54" s="243">
        <f t="shared" si="9"/>
        <v>1.4485626918780659</v>
      </c>
      <c r="P54" s="243"/>
      <c r="Q54" s="243">
        <f t="shared" si="7"/>
        <v>1.0561422124261204</v>
      </c>
      <c r="R54" s="243">
        <f t="shared" si="13"/>
        <v>-1.1962249164408123</v>
      </c>
      <c r="S54" s="243">
        <f t="shared" si="10"/>
        <v>7.0095215861762954</v>
      </c>
      <c r="T54" s="7"/>
      <c r="U54" s="247">
        <f t="shared" si="8"/>
        <v>5.0460518185365348</v>
      </c>
      <c r="V54" s="203">
        <f t="shared" si="12"/>
        <v>-5.7153410250677972</v>
      </c>
    </row>
    <row r="55" spans="1:22">
      <c r="A55" s="1">
        <v>2002</v>
      </c>
      <c r="B55" s="7">
        <v>156877.79999999999</v>
      </c>
      <c r="C55" s="7">
        <v>131056.6</v>
      </c>
      <c r="D55" s="7">
        <f t="shared" si="15"/>
        <v>25821.199999999983</v>
      </c>
      <c r="E55" s="7"/>
      <c r="F55" s="7">
        <v>158712.29999999999</v>
      </c>
      <c r="G55" s="7">
        <v>136046.70000000001</v>
      </c>
      <c r="H55" s="7">
        <f t="shared" si="6"/>
        <v>22665.599999999977</v>
      </c>
      <c r="I55" s="4">
        <v>24300</v>
      </c>
      <c r="J55" s="4">
        <v>6700</v>
      </c>
      <c r="K55" s="4">
        <v>17600</v>
      </c>
      <c r="L55" s="4"/>
      <c r="M55" s="7">
        <f t="shared" si="11"/>
        <v>5065.5999999999767</v>
      </c>
      <c r="N55" s="27">
        <v>761938.9</v>
      </c>
      <c r="O55" s="243">
        <f t="shared" si="9"/>
        <v>3.388880656966061</v>
      </c>
      <c r="P55" s="243"/>
      <c r="Q55" s="243">
        <f t="shared" si="7"/>
        <v>2.9747267136511835</v>
      </c>
      <c r="R55" s="243">
        <f t="shared" si="13"/>
        <v>0.66483021145133514</v>
      </c>
      <c r="S55" s="27">
        <f t="shared" si="10"/>
        <v>16.459435305696527</v>
      </c>
      <c r="T55" s="7"/>
      <c r="U55" s="244">
        <f t="shared" si="8"/>
        <v>14.28093474796848</v>
      </c>
      <c r="V55" s="203">
        <f t="shared" si="12"/>
        <v>3.1916870967152371</v>
      </c>
    </row>
    <row r="56" spans="1:22">
      <c r="A56" s="1">
        <v>2003</v>
      </c>
      <c r="B56" s="7">
        <v>169611</v>
      </c>
      <c r="C56" s="7">
        <v>157028</v>
      </c>
      <c r="D56" s="7">
        <f t="shared" si="15"/>
        <v>12583</v>
      </c>
      <c r="E56" s="7"/>
      <c r="F56" s="4">
        <v>171944</v>
      </c>
      <c r="G56" s="4">
        <v>164303</v>
      </c>
      <c r="H56" s="4">
        <f t="shared" si="6"/>
        <v>7641</v>
      </c>
      <c r="I56" s="4">
        <v>27605</v>
      </c>
      <c r="J56" s="4">
        <v>7983</v>
      </c>
      <c r="K56" s="4">
        <v>19622</v>
      </c>
      <c r="L56" s="4">
        <v>13000</v>
      </c>
      <c r="M56" s="4">
        <f t="shared" ref="M56:M68" si="16">H56-K56+L56</f>
        <v>1019</v>
      </c>
      <c r="N56" s="27">
        <v>810915.3</v>
      </c>
      <c r="O56" s="243">
        <f t="shared" si="9"/>
        <v>1.5517033653206442</v>
      </c>
      <c r="P56" s="243"/>
      <c r="Q56" s="243">
        <f t="shared" si="7"/>
        <v>0.94226856984940355</v>
      </c>
      <c r="R56" s="243">
        <f t="shared" si="13"/>
        <v>0.12566047280153672</v>
      </c>
      <c r="S56" s="243">
        <f t="shared" si="10"/>
        <v>7.4187405298005435</v>
      </c>
      <c r="T56" s="7"/>
      <c r="U56" s="247">
        <f t="shared" si="8"/>
        <v>4.4438887079514258</v>
      </c>
      <c r="V56" s="203">
        <f t="shared" si="12"/>
        <v>0.59263481133392271</v>
      </c>
    </row>
    <row r="57" spans="1:22">
      <c r="A57" s="1">
        <v>2004</v>
      </c>
      <c r="B57" s="7">
        <v>176530</v>
      </c>
      <c r="C57" s="7">
        <v>168328</v>
      </c>
      <c r="D57" s="7">
        <f t="shared" si="15"/>
        <v>8202</v>
      </c>
      <c r="E57" s="7"/>
      <c r="F57" s="4">
        <v>178760</v>
      </c>
      <c r="G57" s="4">
        <v>173135</v>
      </c>
      <c r="H57" s="4">
        <f t="shared" si="6"/>
        <v>5625</v>
      </c>
      <c r="I57" s="4">
        <v>31101</v>
      </c>
      <c r="J57" s="4">
        <v>9919</v>
      </c>
      <c r="K57" s="4">
        <v>21182</v>
      </c>
      <c r="L57" s="4">
        <v>12000</v>
      </c>
      <c r="M57" s="4">
        <f t="shared" si="16"/>
        <v>-3557</v>
      </c>
      <c r="N57" s="27">
        <v>876033.1</v>
      </c>
      <c r="O57" s="243">
        <f t="shared" si="9"/>
        <v>0.93626599268908905</v>
      </c>
      <c r="P57" s="243"/>
      <c r="Q57" s="243">
        <f t="shared" si="7"/>
        <v>0.64209902571032995</v>
      </c>
      <c r="R57" s="243">
        <f t="shared" si="13"/>
        <v>-0.40603488612473659</v>
      </c>
      <c r="S57" s="243">
        <f t="shared" si="10"/>
        <v>4.646235767291679</v>
      </c>
      <c r="T57" s="7"/>
      <c r="U57" s="247">
        <f t="shared" si="8"/>
        <v>3.1466771089729249</v>
      </c>
      <c r="V57" s="203">
        <f t="shared" si="12"/>
        <v>-1.989818751398523</v>
      </c>
    </row>
    <row r="58" spans="1:22">
      <c r="A58" s="1">
        <v>2005</v>
      </c>
      <c r="B58" s="7">
        <v>189811</v>
      </c>
      <c r="C58" s="7">
        <v>183566</v>
      </c>
      <c r="D58" s="7">
        <f t="shared" si="15"/>
        <v>6245</v>
      </c>
      <c r="E58" s="7"/>
      <c r="F58" s="4">
        <v>191446</v>
      </c>
      <c r="G58" s="4">
        <v>186557</v>
      </c>
      <c r="H58" s="4">
        <f t="shared" si="6"/>
        <v>4889</v>
      </c>
      <c r="I58" s="4">
        <v>35184</v>
      </c>
      <c r="J58" s="4">
        <v>11548</v>
      </c>
      <c r="K58" s="4">
        <v>23636</v>
      </c>
      <c r="L58" s="4">
        <v>12000</v>
      </c>
      <c r="M58" s="4">
        <f t="shared" si="16"/>
        <v>-6747</v>
      </c>
      <c r="N58" s="27">
        <v>919797.3</v>
      </c>
      <c r="O58" s="243">
        <f t="shared" si="9"/>
        <v>0.67895393909071056</v>
      </c>
      <c r="P58" s="243"/>
      <c r="Q58" s="243">
        <f t="shared" si="7"/>
        <v>0.53153015343706711</v>
      </c>
      <c r="R58" s="243">
        <f t="shared" si="13"/>
        <v>-0.73353118127222161</v>
      </c>
      <c r="S58" s="243">
        <f t="shared" si="10"/>
        <v>3.2901149037726998</v>
      </c>
      <c r="T58" s="7"/>
      <c r="U58" s="247">
        <f t="shared" si="8"/>
        <v>2.5537227207672135</v>
      </c>
      <c r="V58" s="203">
        <f t="shared" si="12"/>
        <v>-3.5242313759493542</v>
      </c>
    </row>
    <row r="59" spans="1:22">
      <c r="A59" s="1">
        <v>2006</v>
      </c>
      <c r="B59" s="7">
        <v>207517</v>
      </c>
      <c r="C59" s="7">
        <v>200537</v>
      </c>
      <c r="D59" s="7">
        <f t="shared" si="15"/>
        <v>6980</v>
      </c>
      <c r="E59" s="7"/>
      <c r="F59" s="4">
        <v>209573</v>
      </c>
      <c r="G59" s="4">
        <v>203585</v>
      </c>
      <c r="H59" s="4">
        <f t="shared" si="6"/>
        <v>5988</v>
      </c>
      <c r="I59" s="4">
        <v>40061</v>
      </c>
      <c r="J59" s="4">
        <v>13630</v>
      </c>
      <c r="K59" s="4">
        <v>26430</v>
      </c>
      <c r="L59" s="4">
        <v>12000</v>
      </c>
      <c r="M59" s="4">
        <f t="shared" si="16"/>
        <v>-8442</v>
      </c>
      <c r="N59" s="27">
        <v>966054.6</v>
      </c>
      <c r="O59" s="243">
        <f t="shared" si="9"/>
        <v>0.72252644933319499</v>
      </c>
      <c r="P59" s="243"/>
      <c r="Q59" s="243">
        <f t="shared" si="7"/>
        <v>0.6198407419207983</v>
      </c>
      <c r="R59" s="243">
        <f t="shared" si="13"/>
        <v>-0.87386365118493314</v>
      </c>
      <c r="S59" s="243">
        <f t="shared" si="10"/>
        <v>3.3635798512892916</v>
      </c>
      <c r="T59" s="7"/>
      <c r="U59" s="247">
        <f t="shared" si="8"/>
        <v>2.8572382892834476</v>
      </c>
      <c r="V59" s="203">
        <f t="shared" si="12"/>
        <v>-4.028190654330472</v>
      </c>
    </row>
    <row r="60" spans="1:22">
      <c r="A60" s="1">
        <v>2007</v>
      </c>
      <c r="B60" s="7">
        <v>241547</v>
      </c>
      <c r="C60" s="7">
        <v>203908</v>
      </c>
      <c r="D60" s="7">
        <f t="shared" si="15"/>
        <v>37639</v>
      </c>
      <c r="E60" s="7"/>
      <c r="F60" s="4">
        <v>243633</v>
      </c>
      <c r="G60" s="4">
        <v>206584</v>
      </c>
      <c r="H60" s="4">
        <f t="shared" si="6"/>
        <v>37049</v>
      </c>
      <c r="I60" s="4">
        <v>45905</v>
      </c>
      <c r="J60" s="4">
        <v>15659</v>
      </c>
      <c r="K60" s="4">
        <v>30246</v>
      </c>
      <c r="L60" s="7"/>
      <c r="M60" s="4">
        <f t="shared" si="16"/>
        <v>6803</v>
      </c>
      <c r="N60" s="27">
        <v>1043257.8</v>
      </c>
      <c r="O60" s="243">
        <f t="shared" si="9"/>
        <v>3.6078330782669443</v>
      </c>
      <c r="P60" s="243"/>
      <c r="Q60" s="243">
        <f t="shared" si="7"/>
        <v>3.5512794632352613</v>
      </c>
      <c r="R60" s="243">
        <f t="shared" si="13"/>
        <v>0.6520919373907389</v>
      </c>
      <c r="S60" s="27">
        <f t="shared" si="10"/>
        <v>15.582474632266186</v>
      </c>
      <c r="T60" s="7"/>
      <c r="U60" s="244">
        <f t="shared" si="8"/>
        <v>15.206889050333904</v>
      </c>
      <c r="V60" s="203">
        <f t="shared" si="12"/>
        <v>2.7923146700159664</v>
      </c>
    </row>
    <row r="61" spans="1:22">
      <c r="A61" s="1">
        <v>2008</v>
      </c>
      <c r="B61" s="7">
        <v>248501</v>
      </c>
      <c r="C61" s="7">
        <v>232176</v>
      </c>
      <c r="D61" s="7">
        <f t="shared" si="15"/>
        <v>16325</v>
      </c>
      <c r="E61" s="7"/>
      <c r="F61" s="4">
        <v>250713</v>
      </c>
      <c r="G61" s="4">
        <v>234883</v>
      </c>
      <c r="H61" s="4">
        <f t="shared" si="6"/>
        <v>15830</v>
      </c>
      <c r="I61" s="4">
        <v>44911</v>
      </c>
      <c r="J61" s="4">
        <v>17400</v>
      </c>
      <c r="K61" s="4">
        <v>27510</v>
      </c>
      <c r="L61" s="7"/>
      <c r="M61" s="4">
        <f t="shared" si="16"/>
        <v>-11680</v>
      </c>
      <c r="N61" s="27">
        <v>1104492.2</v>
      </c>
      <c r="O61" s="243">
        <f t="shared" si="9"/>
        <v>1.4780548020167097</v>
      </c>
      <c r="P61" s="243"/>
      <c r="Q61" s="243">
        <f t="shared" si="7"/>
        <v>1.4332378263966012</v>
      </c>
      <c r="R61" s="243">
        <f t="shared" si="13"/>
        <v>-1.0574995459451864</v>
      </c>
      <c r="S61" s="243">
        <f t="shared" si="10"/>
        <v>6.5693900628166491</v>
      </c>
      <c r="T61" s="7"/>
      <c r="U61" s="247">
        <f t="shared" si="8"/>
        <v>6.313992493408799</v>
      </c>
      <c r="V61" s="203">
        <f t="shared" si="12"/>
        <v>-4.6587133495271482</v>
      </c>
    </row>
    <row r="62" spans="1:22">
      <c r="A62" s="1">
        <v>2009</v>
      </c>
      <c r="B62" s="7">
        <v>247992</v>
      </c>
      <c r="C62" s="7">
        <v>264883</v>
      </c>
      <c r="D62" s="7">
        <f t="shared" si="15"/>
        <v>-16891</v>
      </c>
      <c r="E62" s="7"/>
      <c r="F62" s="4">
        <v>250810</v>
      </c>
      <c r="G62" s="4">
        <v>268431</v>
      </c>
      <c r="H62" s="4">
        <f t="shared" si="6"/>
        <v>-17621</v>
      </c>
      <c r="I62" s="4">
        <v>45868</v>
      </c>
      <c r="J62" s="4">
        <v>20238</v>
      </c>
      <c r="K62" s="4">
        <v>25630</v>
      </c>
      <c r="L62" s="7"/>
      <c r="M62" s="4">
        <f t="shared" si="16"/>
        <v>-43251</v>
      </c>
      <c r="N62" s="27">
        <v>1151707.8</v>
      </c>
      <c r="O62" s="243">
        <f t="shared" si="9"/>
        <v>-1.4666046370442225</v>
      </c>
      <c r="P62" s="243"/>
      <c r="Q62" s="243">
        <f t="shared" si="7"/>
        <v>-1.5299887697209309</v>
      </c>
      <c r="R62" s="243">
        <f t="shared" si="13"/>
        <v>-3.7553796197264613</v>
      </c>
      <c r="S62" s="243">
        <f t="shared" si="10"/>
        <v>-6.8111068098970939</v>
      </c>
      <c r="T62" s="7"/>
      <c r="U62" s="247">
        <f t="shared" si="8"/>
        <v>-7.0256369363263032</v>
      </c>
      <c r="V62" s="7">
        <f t="shared" si="12"/>
        <v>-17.244527730154299</v>
      </c>
    </row>
    <row r="63" spans="1:22">
      <c r="A63" s="1">
        <v>2010</v>
      </c>
      <c r="B63" s="7">
        <v>268153</v>
      </c>
      <c r="C63" s="7">
        <v>251156</v>
      </c>
      <c r="D63" s="7">
        <f t="shared" si="15"/>
        <v>16997</v>
      </c>
      <c r="E63" s="7"/>
      <c r="F63" s="4">
        <v>270923</v>
      </c>
      <c r="G63" s="4">
        <v>254231</v>
      </c>
      <c r="H63" s="4">
        <f t="shared" si="6"/>
        <v>16692</v>
      </c>
      <c r="I63" s="4">
        <v>50670</v>
      </c>
      <c r="J63" s="4">
        <v>20963</v>
      </c>
      <c r="K63" s="4">
        <v>29707</v>
      </c>
      <c r="L63" s="7"/>
      <c r="M63" s="4">
        <f t="shared" si="16"/>
        <v>-13015</v>
      </c>
      <c r="N63" s="27">
        <v>1265308</v>
      </c>
      <c r="O63" s="243">
        <f t="shared" si="9"/>
        <v>1.3433092970249141</v>
      </c>
      <c r="P63" s="243"/>
      <c r="Q63" s="243">
        <f t="shared" si="7"/>
        <v>1.3192044940836538</v>
      </c>
      <c r="R63" s="243">
        <f t="shared" si="13"/>
        <v>-1.0286033123950848</v>
      </c>
      <c r="S63" s="243">
        <f t="shared" si="10"/>
        <v>6.3385455318418966</v>
      </c>
      <c r="T63" s="7"/>
      <c r="U63" s="247">
        <f t="shared" si="8"/>
        <v>6.1611601820443447</v>
      </c>
      <c r="V63" s="203">
        <f t="shared" si="12"/>
        <v>-4.8039479852208933</v>
      </c>
    </row>
    <row r="64" spans="1:22">
      <c r="A64" s="1">
        <v>2011</v>
      </c>
      <c r="B64" s="7">
        <v>289920</v>
      </c>
      <c r="C64" s="7">
        <v>270655</v>
      </c>
      <c r="D64" s="7">
        <f t="shared" si="15"/>
        <v>19265</v>
      </c>
      <c r="E64" s="7"/>
      <c r="F64" s="4">
        <v>292323</v>
      </c>
      <c r="G64" s="4">
        <v>273694</v>
      </c>
      <c r="H64" s="4">
        <f t="shared" si="6"/>
        <v>18629</v>
      </c>
      <c r="I64" s="4">
        <v>54583</v>
      </c>
      <c r="J64" s="4">
        <v>22500</v>
      </c>
      <c r="K64" s="4">
        <v>32083</v>
      </c>
      <c r="L64" s="7"/>
      <c r="M64" s="4">
        <f t="shared" si="16"/>
        <v>-13454</v>
      </c>
      <c r="N64" s="27">
        <v>1332681</v>
      </c>
      <c r="O64" s="243">
        <f t="shared" si="9"/>
        <v>1.4455822511163587</v>
      </c>
      <c r="P64" s="243"/>
      <c r="Q64" s="243">
        <f t="shared" si="7"/>
        <v>1.3978589024680326</v>
      </c>
      <c r="R64" s="243">
        <f t="shared" si="13"/>
        <v>-1.0095439193625482</v>
      </c>
      <c r="S64" s="243">
        <f t="shared" si="10"/>
        <v>6.6449365342163347</v>
      </c>
      <c r="T64" s="7"/>
      <c r="U64" s="247">
        <f t="shared" si="8"/>
        <v>6.372745216763648</v>
      </c>
      <c r="V64" s="203">
        <f t="shared" si="12"/>
        <v>-4.6024431878435843</v>
      </c>
    </row>
    <row r="65" spans="1:22">
      <c r="A65" s="1">
        <v>2012</v>
      </c>
      <c r="B65" s="7"/>
      <c r="C65" s="7"/>
      <c r="D65" s="7"/>
      <c r="E65" s="7"/>
      <c r="F65" s="4">
        <v>311456</v>
      </c>
      <c r="G65" s="4">
        <v>292977</v>
      </c>
      <c r="H65" s="4">
        <f t="shared" si="6"/>
        <v>18479</v>
      </c>
      <c r="I65" s="4">
        <v>60570</v>
      </c>
      <c r="J65" s="4">
        <v>24647</v>
      </c>
      <c r="K65" s="4">
        <v>35923</v>
      </c>
      <c r="L65" s="7"/>
      <c r="M65" s="4">
        <f t="shared" si="16"/>
        <v>-17444</v>
      </c>
      <c r="N65" s="27">
        <v>1377456.7</v>
      </c>
      <c r="O65" s="243"/>
      <c r="P65" s="243"/>
      <c r="Q65" s="243">
        <f t="shared" si="7"/>
        <v>1.341530372606268</v>
      </c>
      <c r="R65" s="243">
        <f t="shared" si="13"/>
        <v>-1.2663918945691723</v>
      </c>
      <c r="S65" s="27"/>
      <c r="T65" s="7"/>
      <c r="U65" s="247">
        <f t="shared" si="8"/>
        <v>5.9331013048392069</v>
      </c>
      <c r="V65" s="203">
        <f t="shared" si="12"/>
        <v>-5.6007911229836633</v>
      </c>
    </row>
    <row r="66" spans="1:22">
      <c r="A66" s="1">
        <v>2013</v>
      </c>
      <c r="B66" s="7"/>
      <c r="C66" s="7"/>
      <c r="D66" s="7"/>
      <c r="E66" s="7"/>
      <c r="F66" s="4">
        <v>314438</v>
      </c>
      <c r="G66" s="4">
        <v>300238</v>
      </c>
      <c r="H66" s="4">
        <f t="shared" si="6"/>
        <v>14200</v>
      </c>
      <c r="I66" s="4">
        <v>62128</v>
      </c>
      <c r="J66" s="4">
        <v>26805</v>
      </c>
      <c r="K66" s="4">
        <v>35323</v>
      </c>
      <c r="L66" s="7"/>
      <c r="M66" s="4">
        <f t="shared" si="16"/>
        <v>-21123</v>
      </c>
      <c r="N66" s="27">
        <v>1429445.4</v>
      </c>
      <c r="O66" s="243"/>
      <c r="P66" s="243"/>
      <c r="Q66" s="243">
        <f t="shared" si="7"/>
        <v>0.99339226248165902</v>
      </c>
      <c r="R66" s="243">
        <f t="shared" si="13"/>
        <v>-1.4777059690422594</v>
      </c>
      <c r="S66" s="27"/>
      <c r="T66" s="7"/>
      <c r="U66" s="247">
        <f t="shared" si="8"/>
        <v>4.5159936140033965</v>
      </c>
      <c r="V66" s="203">
        <f t="shared" si="12"/>
        <v>-6.7176995146896994</v>
      </c>
    </row>
    <row r="67" spans="1:22">
      <c r="A67" s="1">
        <v>2014</v>
      </c>
      <c r="B67" s="7"/>
      <c r="C67" s="7"/>
      <c r="D67" s="7"/>
      <c r="E67" s="7"/>
      <c r="F67" s="4">
        <v>320895</v>
      </c>
      <c r="G67" s="4">
        <v>312394</v>
      </c>
      <c r="H67" s="4">
        <f t="shared" si="6"/>
        <v>8501</v>
      </c>
      <c r="I67" s="4">
        <v>66274</v>
      </c>
      <c r="J67" s="4">
        <v>28244</v>
      </c>
      <c r="K67" s="4">
        <v>38030</v>
      </c>
      <c r="L67" s="7"/>
      <c r="M67" s="4">
        <f t="shared" si="16"/>
        <v>-29529</v>
      </c>
      <c r="N67" s="27">
        <v>1486079.3</v>
      </c>
      <c r="O67" s="243"/>
      <c r="P67" s="243"/>
      <c r="Q67" s="243">
        <f t="shared" si="7"/>
        <v>0.57204215145181014</v>
      </c>
      <c r="R67" s="243">
        <f t="shared" si="13"/>
        <v>-1.9870406646536289</v>
      </c>
      <c r="S67" s="27"/>
      <c r="T67" s="7"/>
      <c r="U67" s="247">
        <f t="shared" si="8"/>
        <v>2.6491531497841976</v>
      </c>
      <c r="V67" s="203">
        <f t="shared" si="12"/>
        <v>-9.202075445239096</v>
      </c>
    </row>
    <row r="68" spans="1:22">
      <c r="A68" s="160">
        <v>2015</v>
      </c>
      <c r="B68" s="204"/>
      <c r="C68" s="204"/>
      <c r="D68" s="204"/>
      <c r="E68" s="204"/>
      <c r="F68" s="162">
        <v>339186</v>
      </c>
      <c r="G68" s="162">
        <v>339351</v>
      </c>
      <c r="H68" s="162">
        <f t="shared" si="6"/>
        <v>-165</v>
      </c>
      <c r="I68" s="162">
        <v>69129</v>
      </c>
      <c r="J68" s="162">
        <v>31342</v>
      </c>
      <c r="K68" s="162">
        <v>37787</v>
      </c>
      <c r="L68" s="204"/>
      <c r="M68" s="37">
        <f t="shared" si="16"/>
        <v>-37952</v>
      </c>
      <c r="N68" s="28">
        <v>1564123.9</v>
      </c>
      <c r="O68" s="248"/>
      <c r="P68" s="248"/>
      <c r="Q68" s="248">
        <f t="shared" si="7"/>
        <v>-1.0549036428635866E-2</v>
      </c>
      <c r="R68" s="248">
        <f t="shared" si="13"/>
        <v>-2.4264062456944751</v>
      </c>
      <c r="S68" s="28"/>
      <c r="T68" s="204"/>
      <c r="U68" s="249">
        <f t="shared" si="8"/>
        <v>-4.8645875714209905E-2</v>
      </c>
      <c r="V68" s="204">
        <f t="shared" si="12"/>
        <v>-11.18914106124663</v>
      </c>
    </row>
    <row r="69" spans="1:22">
      <c r="A69" s="1" t="s">
        <v>708</v>
      </c>
    </row>
    <row r="70" spans="1:22">
      <c r="A70" s="306" t="s">
        <v>797</v>
      </c>
    </row>
    <row r="71" spans="1:22">
      <c r="A71" s="306" t="s">
        <v>753</v>
      </c>
    </row>
    <row r="72" spans="1:22">
      <c r="A72" s="299"/>
    </row>
    <row r="73" spans="1:22">
      <c r="A73" s="299"/>
    </row>
    <row r="74" spans="1:22">
      <c r="A74" s="299"/>
    </row>
    <row r="75" spans="1:22">
      <c r="A75" s="299"/>
    </row>
    <row r="76" spans="1:22">
      <c r="A76" s="299"/>
    </row>
  </sheetData>
  <mergeCells count="16">
    <mergeCell ref="B6:N6"/>
    <mergeCell ref="O6:V6"/>
    <mergeCell ref="N2:N4"/>
    <mergeCell ref="O2:R2"/>
    <mergeCell ref="S2:V2"/>
    <mergeCell ref="O3:P3"/>
    <mergeCell ref="Q3:Q4"/>
    <mergeCell ref="R3:R4"/>
    <mergeCell ref="S3:T3"/>
    <mergeCell ref="U3:U4"/>
    <mergeCell ref="V3:V4"/>
    <mergeCell ref="B2:E3"/>
    <mergeCell ref="F2:H3"/>
    <mergeCell ref="I2:K3"/>
    <mergeCell ref="L2:L4"/>
    <mergeCell ref="M2:M4"/>
  </mergeCells>
  <phoneticPr fontId="2" type="noConversion"/>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T47"/>
  <sheetViews>
    <sheetView zoomScaleNormal="100" workbookViewId="0">
      <pane xSplit="1" ySplit="5" topLeftCell="B33" activePane="bottomRight" state="frozen"/>
      <selection pane="topRight" activeCell="B1" sqref="B1"/>
      <selection pane="bottomLeft" activeCell="A7" sqref="A7"/>
      <selection pane="bottomRight" activeCell="A46" sqref="A46"/>
    </sheetView>
  </sheetViews>
  <sheetFormatPr defaultColWidth="9" defaultRowHeight="12.75"/>
  <cols>
    <col min="1" max="1" width="7" style="250" customWidth="1"/>
    <col min="2" max="3" width="8.42578125" style="251" customWidth="1"/>
    <col min="4" max="11" width="6" style="251" customWidth="1"/>
    <col min="12" max="12" width="6" style="250" customWidth="1"/>
    <col min="13" max="13" width="6" style="251" customWidth="1"/>
    <col min="14" max="14" width="7.85546875" style="251" customWidth="1"/>
    <col min="15" max="18" width="6" style="251" customWidth="1"/>
    <col min="19" max="19" width="6.42578125" style="251" customWidth="1"/>
    <col min="20" max="20" width="9" style="251" customWidth="1"/>
    <col min="21" max="16384" width="9" style="250"/>
  </cols>
  <sheetData>
    <row r="1" spans="1:20">
      <c r="A1" s="250" t="s">
        <v>800</v>
      </c>
      <c r="L1" s="251"/>
    </row>
    <row r="2" spans="1:20" s="253" customFormat="1" ht="20.25" customHeight="1">
      <c r="A2" s="252"/>
      <c r="B2" s="391" t="s">
        <v>313</v>
      </c>
      <c r="C2" s="391" t="s">
        <v>482</v>
      </c>
      <c r="D2" s="395" t="s">
        <v>465</v>
      </c>
      <c r="E2" s="395"/>
      <c r="F2" s="395"/>
      <c r="G2" s="395"/>
      <c r="H2" s="395" t="s">
        <v>466</v>
      </c>
      <c r="I2" s="395"/>
      <c r="J2" s="395"/>
      <c r="K2" s="395"/>
      <c r="L2" s="395"/>
      <c r="M2" s="395" t="s">
        <v>467</v>
      </c>
      <c r="N2" s="395"/>
      <c r="O2" s="395"/>
      <c r="P2" s="395"/>
      <c r="Q2" s="395"/>
      <c r="R2" s="395"/>
      <c r="S2" s="391" t="s">
        <v>192</v>
      </c>
      <c r="T2" s="393" t="s">
        <v>468</v>
      </c>
    </row>
    <row r="3" spans="1:20" s="253" customFormat="1" ht="70.5" customHeight="1">
      <c r="B3" s="396"/>
      <c r="C3" s="396"/>
      <c r="D3" s="254" t="s">
        <v>313</v>
      </c>
      <c r="E3" s="254" t="s">
        <v>469</v>
      </c>
      <c r="F3" s="254" t="s">
        <v>470</v>
      </c>
      <c r="G3" s="254" t="s">
        <v>471</v>
      </c>
      <c r="H3" s="254" t="s">
        <v>313</v>
      </c>
      <c r="I3" s="254" t="s">
        <v>472</v>
      </c>
      <c r="J3" s="254" t="s">
        <v>473</v>
      </c>
      <c r="K3" s="254" t="s">
        <v>474</v>
      </c>
      <c r="L3" s="254" t="s">
        <v>475</v>
      </c>
      <c r="M3" s="254" t="s">
        <v>313</v>
      </c>
      <c r="N3" s="254" t="s">
        <v>476</v>
      </c>
      <c r="O3" s="255" t="s">
        <v>477</v>
      </c>
      <c r="P3" s="256" t="s">
        <v>478</v>
      </c>
      <c r="Q3" s="254" t="s">
        <v>479</v>
      </c>
      <c r="R3" s="254" t="s">
        <v>480</v>
      </c>
      <c r="S3" s="392"/>
      <c r="T3" s="394"/>
    </row>
    <row r="4" spans="1:20" s="257" customFormat="1">
      <c r="B4" s="256" t="s">
        <v>674</v>
      </c>
      <c r="C4" s="256" t="s">
        <v>620</v>
      </c>
      <c r="D4" s="256" t="s">
        <v>283</v>
      </c>
      <c r="E4" s="256" t="s">
        <v>284</v>
      </c>
      <c r="F4" s="256" t="s">
        <v>285</v>
      </c>
      <c r="G4" s="256" t="s">
        <v>286</v>
      </c>
      <c r="H4" s="256" t="s">
        <v>542</v>
      </c>
      <c r="I4" s="256" t="s">
        <v>287</v>
      </c>
      <c r="J4" s="256" t="s">
        <v>288</v>
      </c>
      <c r="K4" s="256" t="s">
        <v>289</v>
      </c>
      <c r="L4" s="256" t="s">
        <v>561</v>
      </c>
      <c r="M4" s="256" t="s">
        <v>290</v>
      </c>
      <c r="N4" s="256" t="s">
        <v>291</v>
      </c>
      <c r="O4" s="256" t="s">
        <v>292</v>
      </c>
      <c r="P4" s="256" t="s">
        <v>293</v>
      </c>
      <c r="Q4" s="256" t="s">
        <v>294</v>
      </c>
      <c r="R4" s="256" t="s">
        <v>621</v>
      </c>
      <c r="S4" s="256" t="s">
        <v>295</v>
      </c>
      <c r="T4" s="256" t="s">
        <v>296</v>
      </c>
    </row>
    <row r="5" spans="1:20" s="253" customFormat="1">
      <c r="A5" s="258"/>
      <c r="B5" s="395" t="s">
        <v>481</v>
      </c>
      <c r="C5" s="395"/>
      <c r="D5" s="395"/>
      <c r="E5" s="395"/>
      <c r="F5" s="395"/>
      <c r="G5" s="395"/>
      <c r="H5" s="395"/>
      <c r="I5" s="395"/>
      <c r="J5" s="395"/>
      <c r="K5" s="395"/>
      <c r="L5" s="395"/>
      <c r="M5" s="395"/>
      <c r="N5" s="395"/>
      <c r="O5" s="395"/>
      <c r="P5" s="395"/>
      <c r="Q5" s="395"/>
      <c r="R5" s="395"/>
      <c r="S5" s="395"/>
      <c r="T5" s="259" t="s">
        <v>195</v>
      </c>
    </row>
    <row r="6" spans="1:20">
      <c r="A6" s="260">
        <v>1905</v>
      </c>
      <c r="B6" s="200">
        <v>9.4540640000000007</v>
      </c>
      <c r="C6" s="200">
        <v>2</v>
      </c>
      <c r="D6" s="201"/>
      <c r="E6" s="201"/>
      <c r="F6" s="201"/>
      <c r="G6" s="201"/>
      <c r="H6" s="200">
        <v>6.8336999999999994</v>
      </c>
      <c r="I6" s="200">
        <v>1.5</v>
      </c>
      <c r="J6" s="201"/>
      <c r="K6" s="201"/>
      <c r="L6" s="200">
        <v>5.3336999999999994</v>
      </c>
      <c r="M6" s="200">
        <v>0.62036400000000003</v>
      </c>
      <c r="N6" s="201"/>
      <c r="O6" s="201"/>
      <c r="P6" s="201"/>
      <c r="Q6" s="201"/>
      <c r="R6" s="200">
        <v>0.62036400000000003</v>
      </c>
      <c r="S6" s="4"/>
      <c r="T6" s="261"/>
    </row>
    <row r="7" spans="1:20">
      <c r="A7" s="250">
        <v>1906</v>
      </c>
      <c r="B7" s="7">
        <v>15.079696</v>
      </c>
      <c r="C7" s="203">
        <v>2</v>
      </c>
      <c r="D7" s="7"/>
      <c r="E7" s="7"/>
      <c r="F7" s="7"/>
      <c r="G7" s="7"/>
      <c r="H7" s="7">
        <v>12.379754999999999</v>
      </c>
      <c r="I7" s="203">
        <v>1.5</v>
      </c>
      <c r="J7" s="7">
        <v>5</v>
      </c>
      <c r="K7" s="7"/>
      <c r="L7" s="203">
        <v>5.8797550000000003</v>
      </c>
      <c r="M7" s="203">
        <v>0.69994100000000004</v>
      </c>
      <c r="N7" s="7"/>
      <c r="O7" s="7"/>
      <c r="P7" s="7"/>
      <c r="Q7" s="7"/>
      <c r="R7" s="203">
        <v>0.69994100000000004</v>
      </c>
      <c r="S7" s="4"/>
      <c r="T7" s="261"/>
    </row>
    <row r="8" spans="1:20">
      <c r="A8" s="250">
        <v>1907</v>
      </c>
      <c r="B8" s="7">
        <v>15.591813</v>
      </c>
      <c r="C8" s="203">
        <v>2</v>
      </c>
      <c r="D8" s="7"/>
      <c r="E8" s="7"/>
      <c r="F8" s="7"/>
      <c r="G8" s="7"/>
      <c r="H8" s="7">
        <v>12.333967000000001</v>
      </c>
      <c r="I8" s="203">
        <v>1.5</v>
      </c>
      <c r="J8" s="7">
        <v>5</v>
      </c>
      <c r="K8" s="7"/>
      <c r="L8" s="203">
        <v>5.8339669999999995</v>
      </c>
      <c r="M8" s="203">
        <v>1.257846</v>
      </c>
      <c r="N8" s="7"/>
      <c r="O8" s="7"/>
      <c r="P8" s="7"/>
      <c r="Q8" s="7"/>
      <c r="R8" s="203">
        <v>1.257846</v>
      </c>
      <c r="S8" s="4"/>
      <c r="T8" s="261"/>
    </row>
    <row r="9" spans="1:20">
      <c r="A9" s="250">
        <v>1908</v>
      </c>
      <c r="B9" s="7">
        <v>40.770800999999999</v>
      </c>
      <c r="C9" s="203">
        <v>2</v>
      </c>
      <c r="D9" s="203">
        <v>1</v>
      </c>
      <c r="E9" s="7"/>
      <c r="F9" s="203">
        <v>1</v>
      </c>
      <c r="G9" s="203"/>
      <c r="H9" s="7">
        <v>37.770800999999999</v>
      </c>
      <c r="I9" s="203">
        <v>1.5</v>
      </c>
      <c r="J9" s="7">
        <v>17.963919999999998</v>
      </c>
      <c r="K9" s="203">
        <v>9.029083</v>
      </c>
      <c r="L9" s="203">
        <v>9.2777980000000007</v>
      </c>
      <c r="M9" s="203"/>
      <c r="N9" s="7"/>
      <c r="O9" s="7"/>
      <c r="P9" s="7"/>
      <c r="Q9" s="7"/>
      <c r="R9" s="7"/>
      <c r="S9" s="4"/>
      <c r="T9" s="261"/>
    </row>
    <row r="10" spans="1:20">
      <c r="A10" s="250">
        <v>1909</v>
      </c>
      <c r="B10" s="7">
        <v>44.126452999999998</v>
      </c>
      <c r="C10" s="203">
        <v>1</v>
      </c>
      <c r="D10" s="203">
        <v>1</v>
      </c>
      <c r="E10" s="7"/>
      <c r="F10" s="203">
        <v>1</v>
      </c>
      <c r="G10" s="203"/>
      <c r="H10" s="7">
        <v>42.126452999999998</v>
      </c>
      <c r="I10" s="203">
        <v>1.5</v>
      </c>
      <c r="J10" s="7">
        <v>17.963919999999998</v>
      </c>
      <c r="K10" s="7">
        <v>11.682623</v>
      </c>
      <c r="L10" s="7">
        <v>10.97991</v>
      </c>
      <c r="M10" s="203"/>
      <c r="N10" s="7"/>
      <c r="O10" s="7"/>
      <c r="P10" s="7"/>
      <c r="Q10" s="7"/>
      <c r="R10" s="7"/>
      <c r="S10" s="4"/>
      <c r="T10" s="261"/>
    </row>
    <row r="11" spans="1:20">
      <c r="A11" s="250">
        <v>1910</v>
      </c>
      <c r="B11" s="7">
        <v>21.175421999999998</v>
      </c>
      <c r="C11" s="7"/>
      <c r="D11" s="203">
        <v>1.116825</v>
      </c>
      <c r="E11" s="7"/>
      <c r="F11" s="203">
        <v>1</v>
      </c>
      <c r="G11" s="203">
        <v>0.116825</v>
      </c>
      <c r="H11" s="7">
        <v>17.963919999999998</v>
      </c>
      <c r="I11" s="7"/>
      <c r="J11" s="7">
        <v>17.963919999999998</v>
      </c>
      <c r="K11" s="7"/>
      <c r="L11" s="7"/>
      <c r="M11" s="203">
        <v>2.0946770000000003</v>
      </c>
      <c r="N11" s="7"/>
      <c r="O11" s="7"/>
      <c r="P11" s="203">
        <v>2.0946770000000003</v>
      </c>
      <c r="Q11" s="7"/>
      <c r="R11" s="7"/>
      <c r="S11" s="4"/>
      <c r="T11" s="261"/>
    </row>
    <row r="12" spans="1:20">
      <c r="A12" s="250">
        <v>1911</v>
      </c>
      <c r="B12" s="7">
        <v>31.175421999999998</v>
      </c>
      <c r="C12" s="7"/>
      <c r="D12" s="203">
        <v>1.116825</v>
      </c>
      <c r="E12" s="7"/>
      <c r="F12" s="203">
        <v>1</v>
      </c>
      <c r="G12" s="203">
        <v>0.116825</v>
      </c>
      <c r="H12" s="7">
        <v>17.963919999999998</v>
      </c>
      <c r="I12" s="7"/>
      <c r="J12" s="7">
        <v>17.963919999999998</v>
      </c>
      <c r="K12" s="7"/>
      <c r="L12" s="7"/>
      <c r="M12" s="7">
        <v>12.094676999999999</v>
      </c>
      <c r="N12" s="7"/>
      <c r="O12" s="7">
        <v>10</v>
      </c>
      <c r="P12" s="203">
        <v>2.0946770000000003</v>
      </c>
      <c r="Q12" s="7"/>
      <c r="R12" s="7"/>
      <c r="S12" s="4">
        <v>515.20506318060984</v>
      </c>
      <c r="T12" s="243">
        <f>B12/S12*100</f>
        <v>6.0510705790698278</v>
      </c>
    </row>
    <row r="13" spans="1:20">
      <c r="A13" s="250">
        <v>1912</v>
      </c>
      <c r="B13" s="7">
        <v>46.011247000000004</v>
      </c>
      <c r="C13" s="7"/>
      <c r="D13" s="203">
        <v>1.0526500000000001</v>
      </c>
      <c r="E13" s="203">
        <v>1.0526500000000001</v>
      </c>
      <c r="F13" s="7"/>
      <c r="G13" s="7"/>
      <c r="H13" s="7">
        <v>17.963919999999998</v>
      </c>
      <c r="I13" s="7"/>
      <c r="J13" s="7">
        <v>17.963919999999998</v>
      </c>
      <c r="K13" s="7"/>
      <c r="L13" s="7"/>
      <c r="M13" s="7">
        <v>26.994676999999999</v>
      </c>
      <c r="N13" s="7"/>
      <c r="O13" s="7">
        <v>24.9</v>
      </c>
      <c r="P13" s="203">
        <v>2.0946770000000003</v>
      </c>
      <c r="Q13" s="7"/>
      <c r="R13" s="7"/>
      <c r="S13" s="4">
        <v>629.86822468637479</v>
      </c>
      <c r="T13" s="243">
        <f t="shared" ref="T13:T41" si="0">B13/S13*100</f>
        <v>7.3049004850038308</v>
      </c>
    </row>
    <row r="14" spans="1:20">
      <c r="A14" s="250">
        <v>1913</v>
      </c>
      <c r="B14" s="7">
        <v>56.516570000000002</v>
      </c>
      <c r="C14" s="7">
        <v>30</v>
      </c>
      <c r="D14" s="203">
        <v>1.0526500000000001</v>
      </c>
      <c r="E14" s="203">
        <v>1.0526500000000001</v>
      </c>
      <c r="F14" s="7"/>
      <c r="G14" s="7"/>
      <c r="H14" s="7">
        <v>17.963919999999998</v>
      </c>
      <c r="I14" s="7"/>
      <c r="J14" s="7">
        <v>17.963919999999998</v>
      </c>
      <c r="K14" s="7"/>
      <c r="L14" s="7"/>
      <c r="M14" s="203">
        <v>7.5</v>
      </c>
      <c r="N14" s="7"/>
      <c r="O14" s="7">
        <v>7.5</v>
      </c>
      <c r="P14" s="7"/>
      <c r="Q14" s="7"/>
      <c r="R14" s="7"/>
      <c r="S14" s="4">
        <v>699.92111119938738</v>
      </c>
      <c r="T14" s="243">
        <f t="shared" si="0"/>
        <v>8.0747057197850491</v>
      </c>
    </row>
    <row r="15" spans="1:20">
      <c r="A15" s="250">
        <v>1914</v>
      </c>
      <c r="B15" s="7">
        <v>62.657440999999999</v>
      </c>
      <c r="C15" s="7">
        <v>30</v>
      </c>
      <c r="D15" s="203">
        <v>1.0526500000000001</v>
      </c>
      <c r="E15" s="203">
        <v>1.0526500000000001</v>
      </c>
      <c r="F15" s="7"/>
      <c r="G15" s="7"/>
      <c r="H15" s="7">
        <v>16.463919999999998</v>
      </c>
      <c r="I15" s="7"/>
      <c r="J15" s="7">
        <v>16.463919999999998</v>
      </c>
      <c r="K15" s="7"/>
      <c r="L15" s="7"/>
      <c r="M15" s="7">
        <v>15.140870999999999</v>
      </c>
      <c r="N15" s="7"/>
      <c r="O15" s="7">
        <v>15.140870999999999</v>
      </c>
      <c r="P15" s="7"/>
      <c r="Q15" s="7"/>
      <c r="R15" s="7"/>
      <c r="S15" s="4">
        <v>630.95582015420564</v>
      </c>
      <c r="T15" s="243">
        <f t="shared" si="0"/>
        <v>9.9305591609704962</v>
      </c>
    </row>
    <row r="16" spans="1:20">
      <c r="A16" s="250">
        <v>1915</v>
      </c>
      <c r="B16" s="7">
        <v>69.102779999999996</v>
      </c>
      <c r="C16" s="7">
        <v>30</v>
      </c>
      <c r="D16" s="203">
        <v>1.0526500000000001</v>
      </c>
      <c r="E16" s="203">
        <v>1.0526500000000001</v>
      </c>
      <c r="F16" s="7"/>
      <c r="G16" s="7"/>
      <c r="H16" s="7">
        <v>12.96392</v>
      </c>
      <c r="I16" s="7"/>
      <c r="J16" s="7">
        <v>12.96392</v>
      </c>
      <c r="K16" s="7"/>
      <c r="L16" s="7"/>
      <c r="M16" s="7">
        <v>25.086209999999998</v>
      </c>
      <c r="N16" s="7"/>
      <c r="O16" s="7">
        <v>25.086209999999998</v>
      </c>
      <c r="P16" s="7"/>
      <c r="Q16" s="7"/>
      <c r="R16" s="7"/>
      <c r="S16" s="4">
        <v>570.71674930006009</v>
      </c>
      <c r="T16" s="27">
        <f t="shared" si="0"/>
        <v>12.108069385513778</v>
      </c>
    </row>
    <row r="17" spans="1:20">
      <c r="A17" s="250">
        <v>1916</v>
      </c>
      <c r="B17" s="7">
        <v>78.687280000000001</v>
      </c>
      <c r="C17" s="7">
        <v>29.999500000000001</v>
      </c>
      <c r="D17" s="203">
        <v>1.0526500000000001</v>
      </c>
      <c r="E17" s="203">
        <v>1.0526500000000001</v>
      </c>
      <c r="F17" s="7"/>
      <c r="G17" s="7"/>
      <c r="H17" s="7">
        <v>12.96392</v>
      </c>
      <c r="I17" s="7"/>
      <c r="J17" s="7">
        <v>12.96392</v>
      </c>
      <c r="K17" s="7"/>
      <c r="L17" s="7"/>
      <c r="M17" s="7">
        <v>34.671210000000002</v>
      </c>
      <c r="N17" s="7"/>
      <c r="O17" s="7">
        <v>34.671210000000002</v>
      </c>
      <c r="P17" s="7"/>
      <c r="Q17" s="7"/>
      <c r="R17" s="7"/>
      <c r="S17" s="4">
        <v>665.68525356546718</v>
      </c>
      <c r="T17" s="27">
        <f t="shared" si="0"/>
        <v>11.820493180304686</v>
      </c>
    </row>
    <row r="18" spans="1:20">
      <c r="A18" s="250">
        <v>1917</v>
      </c>
      <c r="B18" s="7">
        <v>93.687780000000004</v>
      </c>
      <c r="C18" s="7">
        <v>45</v>
      </c>
      <c r="D18" s="203">
        <v>1.0526500000000001</v>
      </c>
      <c r="E18" s="203">
        <v>1.0526500000000001</v>
      </c>
      <c r="F18" s="7"/>
      <c r="G18" s="7"/>
      <c r="H18" s="7">
        <v>12.96392</v>
      </c>
      <c r="I18" s="7"/>
      <c r="J18" s="7">
        <v>12.96392</v>
      </c>
      <c r="K18" s="7"/>
      <c r="L18" s="7"/>
      <c r="M18" s="7">
        <v>34.671210000000002</v>
      </c>
      <c r="N18" s="7"/>
      <c r="O18" s="7">
        <v>34.671210000000002</v>
      </c>
      <c r="P18" s="7"/>
      <c r="Q18" s="7"/>
      <c r="R18" s="7"/>
      <c r="S18" s="4">
        <v>900.42808198101</v>
      </c>
      <c r="T18" s="27">
        <f t="shared" si="0"/>
        <v>10.404804323059293</v>
      </c>
    </row>
    <row r="19" spans="1:20">
      <c r="A19" s="250">
        <v>1918</v>
      </c>
      <c r="B19" s="7">
        <v>104.922955</v>
      </c>
      <c r="C19" s="7">
        <v>58.235175000000005</v>
      </c>
      <c r="D19" s="203">
        <v>1.0526500000000001</v>
      </c>
      <c r="E19" s="203">
        <v>1.0526500000000001</v>
      </c>
      <c r="F19" s="7"/>
      <c r="G19" s="7"/>
      <c r="H19" s="7">
        <v>12.96392</v>
      </c>
      <c r="I19" s="7"/>
      <c r="J19" s="7">
        <v>12.96392</v>
      </c>
      <c r="K19" s="7"/>
      <c r="L19" s="7"/>
      <c r="M19" s="7">
        <v>32.671210000000002</v>
      </c>
      <c r="N19" s="7"/>
      <c r="O19" s="7">
        <v>32.671210000000002</v>
      </c>
      <c r="P19" s="7"/>
      <c r="Q19" s="7"/>
      <c r="R19" s="7"/>
      <c r="S19" s="4">
        <v>1420.1830819458191</v>
      </c>
      <c r="T19" s="243">
        <f t="shared" si="0"/>
        <v>7.3879879526689702</v>
      </c>
    </row>
    <row r="20" spans="1:20">
      <c r="A20" s="250">
        <v>1919</v>
      </c>
      <c r="B20" s="7">
        <v>119.35810499999999</v>
      </c>
      <c r="C20" s="7">
        <v>27.671025</v>
      </c>
      <c r="D20" s="203">
        <v>1.0526500000000001</v>
      </c>
      <c r="E20" s="203">
        <v>1.0526500000000001</v>
      </c>
      <c r="F20" s="7"/>
      <c r="G20" s="7"/>
      <c r="H20" s="7">
        <v>12.96392</v>
      </c>
      <c r="I20" s="7"/>
      <c r="J20" s="7">
        <v>12.96392</v>
      </c>
      <c r="K20" s="7"/>
      <c r="L20" s="7"/>
      <c r="M20" s="7">
        <v>77.670509999999993</v>
      </c>
      <c r="N20" s="7"/>
      <c r="O20" s="7">
        <v>77.670509999999993</v>
      </c>
      <c r="P20" s="7"/>
      <c r="Q20" s="7"/>
      <c r="R20" s="7"/>
      <c r="S20" s="4">
        <v>1839.342369087766</v>
      </c>
      <c r="T20" s="243">
        <f t="shared" si="0"/>
        <v>6.4891728155643174</v>
      </c>
    </row>
    <row r="21" spans="1:20">
      <c r="A21" s="250">
        <v>1920</v>
      </c>
      <c r="B21" s="7">
        <v>327.89703600000001</v>
      </c>
      <c r="C21" s="7">
        <v>230.834226</v>
      </c>
      <c r="D21" s="203">
        <v>5.7925500000000003</v>
      </c>
      <c r="E21" s="203">
        <v>5.7925500000000003</v>
      </c>
      <c r="F21" s="7"/>
      <c r="G21" s="7"/>
      <c r="H21" s="7">
        <v>25.92784</v>
      </c>
      <c r="I21" s="7"/>
      <c r="J21" s="7">
        <v>25.92784</v>
      </c>
      <c r="K21" s="7"/>
      <c r="L21" s="7"/>
      <c r="M21" s="7">
        <v>65.342420000000004</v>
      </c>
      <c r="N21" s="7"/>
      <c r="O21" s="7">
        <v>65.342420000000004</v>
      </c>
      <c r="P21" s="7"/>
      <c r="Q21" s="7"/>
      <c r="R21" s="7"/>
      <c r="S21" s="4">
        <v>1966.292111501265</v>
      </c>
      <c r="T21" s="27">
        <f t="shared" si="0"/>
        <v>16.675906600146529</v>
      </c>
    </row>
    <row r="22" spans="1:20">
      <c r="A22" s="250">
        <v>1921</v>
      </c>
      <c r="B22" s="7">
        <v>222.385526</v>
      </c>
      <c r="C22" s="7">
        <v>168.47524600000003</v>
      </c>
      <c r="D22" s="203">
        <v>7.76295</v>
      </c>
      <c r="E22" s="203">
        <v>7.76295</v>
      </c>
      <c r="F22" s="7"/>
      <c r="G22" s="7"/>
      <c r="H22" s="7">
        <v>12.96392</v>
      </c>
      <c r="I22" s="7"/>
      <c r="J22" s="7">
        <v>12.96392</v>
      </c>
      <c r="K22" s="7"/>
      <c r="L22" s="7"/>
      <c r="M22" s="7">
        <v>33.183410000000002</v>
      </c>
      <c r="N22" s="7"/>
      <c r="O22" s="7">
        <v>33.183410000000002</v>
      </c>
      <c r="P22" s="7"/>
      <c r="Q22" s="7"/>
      <c r="R22" s="7"/>
      <c r="S22" s="4">
        <v>1583.9129275803307</v>
      </c>
      <c r="T22" s="27">
        <f t="shared" si="0"/>
        <v>14.04026207044903</v>
      </c>
    </row>
    <row r="23" spans="1:20">
      <c r="A23" s="250">
        <v>1922</v>
      </c>
      <c r="B23" s="7">
        <v>222.36552600000002</v>
      </c>
      <c r="C23" s="7">
        <v>168.967446</v>
      </c>
      <c r="D23" s="203">
        <v>7.76295</v>
      </c>
      <c r="E23" s="203">
        <v>7.76295</v>
      </c>
      <c r="F23" s="7"/>
      <c r="G23" s="7"/>
      <c r="H23" s="7">
        <v>12.96392</v>
      </c>
      <c r="I23" s="7"/>
      <c r="J23" s="7">
        <v>12.96392</v>
      </c>
      <c r="K23" s="7"/>
      <c r="L23" s="7"/>
      <c r="M23" s="7">
        <v>32.671210000000002</v>
      </c>
      <c r="N23" s="7"/>
      <c r="O23" s="7">
        <v>32.671210000000002</v>
      </c>
      <c r="P23" s="7"/>
      <c r="Q23" s="7"/>
      <c r="R23" s="7"/>
      <c r="S23" s="4">
        <v>1728.7026449654079</v>
      </c>
      <c r="T23" s="27">
        <f t="shared" si="0"/>
        <v>12.863144893519246</v>
      </c>
    </row>
    <row r="24" spans="1:20">
      <c r="A24" s="250">
        <v>1923</v>
      </c>
      <c r="B24" s="7">
        <v>227.10476300000002</v>
      </c>
      <c r="C24" s="7">
        <v>152.817308</v>
      </c>
      <c r="D24" s="203">
        <v>8.6523250000000012</v>
      </c>
      <c r="E24" s="203">
        <v>8.6523250000000012</v>
      </c>
      <c r="F24" s="7"/>
      <c r="G24" s="7"/>
      <c r="H24" s="7">
        <v>12.96392</v>
      </c>
      <c r="I24" s="7"/>
      <c r="J24" s="7">
        <v>12.96392</v>
      </c>
      <c r="K24" s="7"/>
      <c r="L24" s="7"/>
      <c r="M24" s="7">
        <v>52.671210000000002</v>
      </c>
      <c r="N24" s="7"/>
      <c r="O24" s="7">
        <v>52.671210000000002</v>
      </c>
      <c r="P24" s="7"/>
      <c r="Q24" s="7"/>
      <c r="R24" s="7"/>
      <c r="S24" s="4">
        <v>1710.3471310224891</v>
      </c>
      <c r="T24" s="27">
        <f t="shared" si="0"/>
        <v>13.278284792645048</v>
      </c>
    </row>
    <row r="25" spans="1:20">
      <c r="A25" s="250">
        <v>1924</v>
      </c>
      <c r="B25" s="7">
        <v>260.15789100000001</v>
      </c>
      <c r="C25" s="7">
        <v>204.07073600000001</v>
      </c>
      <c r="D25" s="203">
        <v>8.6520250000000001</v>
      </c>
      <c r="E25" s="203">
        <v>8.6520250000000001</v>
      </c>
      <c r="F25" s="7"/>
      <c r="G25" s="7"/>
      <c r="H25" s="7">
        <v>12.96392</v>
      </c>
      <c r="I25" s="7"/>
      <c r="J25" s="7">
        <v>12.96392</v>
      </c>
      <c r="K25" s="7"/>
      <c r="L25" s="7"/>
      <c r="M25" s="7">
        <v>34.471209999999999</v>
      </c>
      <c r="N25" s="7"/>
      <c r="O25" s="7">
        <v>34.471209999999999</v>
      </c>
      <c r="P25" s="7"/>
      <c r="Q25" s="7"/>
      <c r="R25" s="7"/>
      <c r="S25" s="4">
        <v>1814.1855579705896</v>
      </c>
      <c r="T25" s="27">
        <f t="shared" si="0"/>
        <v>14.340202955370321</v>
      </c>
    </row>
    <row r="26" spans="1:20">
      <c r="A26" s="250">
        <v>1925</v>
      </c>
      <c r="B26" s="7">
        <v>283.61104700000004</v>
      </c>
      <c r="C26" s="7">
        <v>215.793342</v>
      </c>
      <c r="D26" s="7">
        <v>11.632575000000001</v>
      </c>
      <c r="E26" s="7">
        <v>11.632575000000001</v>
      </c>
      <c r="F26" s="7"/>
      <c r="G26" s="7"/>
      <c r="H26" s="7">
        <v>12.96392</v>
      </c>
      <c r="I26" s="7"/>
      <c r="J26" s="7">
        <v>12.96392</v>
      </c>
      <c r="K26" s="7"/>
      <c r="L26" s="7"/>
      <c r="M26" s="7">
        <v>43.221209999999999</v>
      </c>
      <c r="N26" s="7"/>
      <c r="O26" s="7">
        <v>34.471209999999999</v>
      </c>
      <c r="P26" s="7"/>
      <c r="Q26" s="203">
        <v>8.75</v>
      </c>
      <c r="R26" s="7"/>
      <c r="S26" s="4">
        <v>1892.0256989437703</v>
      </c>
      <c r="T26" s="27">
        <f t="shared" si="0"/>
        <v>14.989809449117253</v>
      </c>
    </row>
    <row r="27" spans="1:20">
      <c r="A27" s="250">
        <v>1926</v>
      </c>
      <c r="B27" s="7">
        <v>298.619147</v>
      </c>
      <c r="C27" s="7">
        <v>216.59334200000001</v>
      </c>
      <c r="D27" s="7">
        <v>26.640674999999998</v>
      </c>
      <c r="E27" s="7">
        <v>26.640674999999998</v>
      </c>
      <c r="F27" s="7"/>
      <c r="G27" s="7"/>
      <c r="H27" s="7">
        <v>12.96392</v>
      </c>
      <c r="I27" s="7"/>
      <c r="J27" s="7">
        <v>12.96392</v>
      </c>
      <c r="K27" s="7"/>
      <c r="L27" s="7"/>
      <c r="M27" s="7">
        <v>42.421210000000002</v>
      </c>
      <c r="N27" s="7"/>
      <c r="O27" s="7">
        <v>33.671210000000002</v>
      </c>
      <c r="P27" s="7"/>
      <c r="Q27" s="203">
        <v>8.75</v>
      </c>
      <c r="R27" s="7"/>
      <c r="S27" s="4">
        <v>1834.2815681763627</v>
      </c>
      <c r="T27" s="27">
        <f t="shared" si="0"/>
        <v>16.279896837042649</v>
      </c>
    </row>
    <row r="28" spans="1:20">
      <c r="A28" s="250">
        <v>1927</v>
      </c>
      <c r="B28" s="7">
        <v>325.96611700000005</v>
      </c>
      <c r="C28" s="7">
        <v>235.669512</v>
      </c>
      <c r="D28" s="7">
        <v>34.111474999999999</v>
      </c>
      <c r="E28" s="7">
        <v>34.111474999999999</v>
      </c>
      <c r="F28" s="7"/>
      <c r="G28" s="7"/>
      <c r="H28" s="7">
        <v>12.96392</v>
      </c>
      <c r="I28" s="7"/>
      <c r="J28" s="7">
        <v>12.96392</v>
      </c>
      <c r="K28" s="7"/>
      <c r="L28" s="7"/>
      <c r="M28" s="7">
        <v>43.221209999999999</v>
      </c>
      <c r="N28" s="7"/>
      <c r="O28" s="7">
        <v>34.471209999999999</v>
      </c>
      <c r="P28" s="7"/>
      <c r="Q28" s="203">
        <v>8.75</v>
      </c>
      <c r="R28" s="7"/>
      <c r="S28" s="4">
        <v>1860.4191198184399</v>
      </c>
      <c r="T28" s="27">
        <f t="shared" si="0"/>
        <v>17.521111964910972</v>
      </c>
    </row>
    <row r="29" spans="1:20">
      <c r="A29" s="250">
        <v>1928</v>
      </c>
      <c r="B29" s="7">
        <v>353.257632</v>
      </c>
      <c r="C29" s="7">
        <v>241.39102700000001</v>
      </c>
      <c r="D29" s="7">
        <v>55.681474999999999</v>
      </c>
      <c r="E29" s="7">
        <v>55.681474999999999</v>
      </c>
      <c r="F29" s="7"/>
      <c r="G29" s="7"/>
      <c r="H29" s="7">
        <v>12.96392</v>
      </c>
      <c r="I29" s="7"/>
      <c r="J29" s="7">
        <v>12.96392</v>
      </c>
      <c r="K29" s="7"/>
      <c r="L29" s="7"/>
      <c r="M29" s="7">
        <v>43.221209999999999</v>
      </c>
      <c r="N29" s="7"/>
      <c r="O29" s="7">
        <v>34.471209999999999</v>
      </c>
      <c r="P29" s="7"/>
      <c r="Q29" s="203">
        <v>8.75</v>
      </c>
      <c r="R29" s="7"/>
      <c r="S29" s="4">
        <v>1767.041337326159</v>
      </c>
      <c r="T29" s="27">
        <f t="shared" si="0"/>
        <v>19.991475272137109</v>
      </c>
    </row>
    <row r="30" spans="1:20">
      <c r="A30" s="250">
        <v>1929</v>
      </c>
      <c r="B30" s="7">
        <v>377.13623547100002</v>
      </c>
      <c r="C30" s="7">
        <v>241.964930471</v>
      </c>
      <c r="D30" s="7">
        <v>76.486175000000003</v>
      </c>
      <c r="E30" s="7">
        <v>76.486175000000003</v>
      </c>
      <c r="F30" s="7"/>
      <c r="G30" s="7"/>
      <c r="H30" s="7">
        <v>12.96392</v>
      </c>
      <c r="I30" s="7"/>
      <c r="J30" s="7">
        <v>12.96392</v>
      </c>
      <c r="K30" s="7"/>
      <c r="L30" s="7"/>
      <c r="M30" s="7">
        <v>45.721209999999999</v>
      </c>
      <c r="N30" s="203">
        <v>2.5</v>
      </c>
      <c r="O30" s="7">
        <v>34.471209999999999</v>
      </c>
      <c r="P30" s="7"/>
      <c r="Q30" s="203">
        <v>8.75</v>
      </c>
      <c r="R30" s="7"/>
      <c r="S30" s="4">
        <v>1710.7871818964124</v>
      </c>
      <c r="T30" s="27">
        <f t="shared" si="0"/>
        <v>22.044602593581711</v>
      </c>
    </row>
    <row r="31" spans="1:20">
      <c r="A31" s="250">
        <v>1930</v>
      </c>
      <c r="B31" s="7">
        <v>388.17049457700006</v>
      </c>
      <c r="C31" s="7">
        <v>230.54763401400001</v>
      </c>
      <c r="D31" s="7">
        <v>101.55515056299998</v>
      </c>
      <c r="E31" s="7">
        <v>101.55515056299998</v>
      </c>
      <c r="F31" s="7"/>
      <c r="G31" s="7"/>
      <c r="H31" s="7">
        <v>10.5265</v>
      </c>
      <c r="I31" s="7"/>
      <c r="J31" s="7">
        <v>10.5265</v>
      </c>
      <c r="K31" s="7"/>
      <c r="L31" s="7"/>
      <c r="M31" s="7">
        <v>45.54121</v>
      </c>
      <c r="N31" s="203">
        <v>2.3199999999999998</v>
      </c>
      <c r="O31" s="7">
        <v>34.471209999999999</v>
      </c>
      <c r="P31" s="7"/>
      <c r="Q31" s="203">
        <v>8.75</v>
      </c>
      <c r="R31" s="7"/>
      <c r="S31" s="4">
        <v>1418.2627899886575</v>
      </c>
      <c r="T31" s="27">
        <f t="shared" si="0"/>
        <v>27.369433740844634</v>
      </c>
    </row>
    <row r="32" spans="1:20">
      <c r="A32" s="250">
        <v>1931</v>
      </c>
      <c r="B32" s="7">
        <v>406.99647899999997</v>
      </c>
      <c r="C32" s="7">
        <v>238.54977600000001</v>
      </c>
      <c r="D32" s="7">
        <v>110.121573</v>
      </c>
      <c r="E32" s="7">
        <v>110.121573</v>
      </c>
      <c r="F32" s="7"/>
      <c r="G32" s="7"/>
      <c r="H32" s="7">
        <v>12.96392</v>
      </c>
      <c r="I32" s="7"/>
      <c r="J32" s="7">
        <v>12.96392</v>
      </c>
      <c r="K32" s="7"/>
      <c r="L32" s="7"/>
      <c r="M32" s="7">
        <v>45.36121</v>
      </c>
      <c r="N32" s="203">
        <v>2.14</v>
      </c>
      <c r="O32" s="7">
        <v>34.471209999999999</v>
      </c>
      <c r="P32" s="7"/>
      <c r="Q32" s="203">
        <v>8.75</v>
      </c>
      <c r="R32" s="7"/>
      <c r="S32" s="4">
        <v>1366.0773497271862</v>
      </c>
      <c r="T32" s="27">
        <f t="shared" si="0"/>
        <v>29.793077169552635</v>
      </c>
    </row>
    <row r="33" spans="1:20">
      <c r="A33" s="250">
        <v>1932</v>
      </c>
      <c r="B33" s="7">
        <v>431.876306</v>
      </c>
      <c r="C33" s="7">
        <v>262.98428899999999</v>
      </c>
      <c r="D33" s="7">
        <v>110.746887</v>
      </c>
      <c r="E33" s="7">
        <v>110.746887</v>
      </c>
      <c r="F33" s="7"/>
      <c r="G33" s="7"/>
      <c r="H33" s="7">
        <v>12.96392</v>
      </c>
      <c r="I33" s="7"/>
      <c r="J33" s="7">
        <v>12.96392</v>
      </c>
      <c r="K33" s="7"/>
      <c r="L33" s="7"/>
      <c r="M33" s="7">
        <v>45.18121</v>
      </c>
      <c r="N33" s="203">
        <v>1.96</v>
      </c>
      <c r="O33" s="7">
        <v>34.471209999999999</v>
      </c>
      <c r="P33" s="7"/>
      <c r="Q33" s="203">
        <v>8.75</v>
      </c>
      <c r="R33" s="7"/>
      <c r="S33" s="4">
        <v>1512.4511086507971</v>
      </c>
      <c r="T33" s="27">
        <f t="shared" si="0"/>
        <v>28.554728382940009</v>
      </c>
    </row>
    <row r="34" spans="1:20">
      <c r="A34" s="250">
        <v>1933</v>
      </c>
      <c r="B34" s="7">
        <v>473.02564599999999</v>
      </c>
      <c r="C34" s="7">
        <v>344.248312</v>
      </c>
      <c r="D34" s="7">
        <v>118.24733400000001</v>
      </c>
      <c r="E34" s="7">
        <v>118.24733400000001</v>
      </c>
      <c r="F34" s="7"/>
      <c r="G34" s="7"/>
      <c r="H34" s="7"/>
      <c r="I34" s="7"/>
      <c r="J34" s="7"/>
      <c r="K34" s="7"/>
      <c r="L34" s="7"/>
      <c r="M34" s="7">
        <v>10.53</v>
      </c>
      <c r="N34" s="203">
        <v>1.78</v>
      </c>
      <c r="O34" s="7"/>
      <c r="P34" s="7"/>
      <c r="Q34" s="203">
        <v>8.75</v>
      </c>
      <c r="R34" s="7"/>
      <c r="S34" s="4">
        <v>1647.851951192979</v>
      </c>
      <c r="T34" s="27">
        <f t="shared" si="0"/>
        <v>28.705591279456161</v>
      </c>
    </row>
    <row r="35" spans="1:20">
      <c r="A35" s="250">
        <v>1934</v>
      </c>
      <c r="B35" s="7">
        <v>498.830513</v>
      </c>
      <c r="C35" s="7">
        <v>371.23317900000001</v>
      </c>
      <c r="D35" s="7">
        <v>118.24733400000001</v>
      </c>
      <c r="E35" s="7">
        <v>118.24733400000001</v>
      </c>
      <c r="F35" s="7"/>
      <c r="G35" s="7"/>
      <c r="H35" s="7"/>
      <c r="I35" s="7"/>
      <c r="J35" s="7"/>
      <c r="K35" s="7"/>
      <c r="L35" s="7"/>
      <c r="M35" s="203">
        <v>9.35</v>
      </c>
      <c r="N35" s="203">
        <v>1.6</v>
      </c>
      <c r="O35" s="7"/>
      <c r="P35" s="7"/>
      <c r="Q35" s="203">
        <v>7.75</v>
      </c>
      <c r="R35" s="7"/>
      <c r="S35" s="4">
        <v>1843.5069354580328</v>
      </c>
      <c r="T35" s="27">
        <f t="shared" si="0"/>
        <v>27.058781467294125</v>
      </c>
    </row>
    <row r="36" spans="1:20">
      <c r="A36" s="250">
        <v>1935</v>
      </c>
      <c r="B36" s="7">
        <v>516.70835099999999</v>
      </c>
      <c r="C36" s="7">
        <v>392.57946999999996</v>
      </c>
      <c r="D36" s="7">
        <v>116.45888099999999</v>
      </c>
      <c r="E36" s="7">
        <v>116.45888099999999</v>
      </c>
      <c r="F36" s="7"/>
      <c r="G36" s="7"/>
      <c r="H36" s="7"/>
      <c r="I36" s="7"/>
      <c r="J36" s="7"/>
      <c r="K36" s="7"/>
      <c r="L36" s="7"/>
      <c r="M36" s="203">
        <v>7.67</v>
      </c>
      <c r="N36" s="203">
        <v>1.42</v>
      </c>
      <c r="O36" s="7"/>
      <c r="P36" s="7"/>
      <c r="Q36" s="203">
        <v>6.25</v>
      </c>
      <c r="R36" s="7"/>
      <c r="S36" s="4">
        <v>2229.5806515407849</v>
      </c>
      <c r="T36" s="27">
        <f t="shared" si="0"/>
        <v>23.175136124495925</v>
      </c>
    </row>
    <row r="37" spans="1:20">
      <c r="A37" s="250">
        <v>1936</v>
      </c>
      <c r="B37" s="7">
        <v>549.7311850000001</v>
      </c>
      <c r="C37" s="7">
        <v>424.398687</v>
      </c>
      <c r="D37" s="7">
        <v>121.79249800000001</v>
      </c>
      <c r="E37" s="7">
        <v>121.79249800000001</v>
      </c>
      <c r="F37" s="7"/>
      <c r="G37" s="7"/>
      <c r="H37" s="7"/>
      <c r="I37" s="7"/>
      <c r="J37" s="7"/>
      <c r="K37" s="7"/>
      <c r="L37" s="7"/>
      <c r="M37" s="203">
        <v>3.54</v>
      </c>
      <c r="N37" s="203">
        <v>1.24</v>
      </c>
      <c r="O37" s="7"/>
      <c r="P37" s="7"/>
      <c r="Q37" s="203">
        <v>2.2999999999999998</v>
      </c>
      <c r="R37" s="7"/>
      <c r="S37" s="4">
        <v>2361.6632581648882</v>
      </c>
      <c r="T37" s="27">
        <f t="shared" si="0"/>
        <v>23.277289135080348</v>
      </c>
    </row>
    <row r="38" spans="1:20">
      <c r="A38" s="250">
        <v>1937</v>
      </c>
      <c r="B38" s="7">
        <v>593.64621499999998</v>
      </c>
      <c r="C38" s="7">
        <v>476.398687</v>
      </c>
      <c r="D38" s="7">
        <v>115.887528</v>
      </c>
      <c r="E38" s="7">
        <v>115.887528</v>
      </c>
      <c r="F38" s="7"/>
      <c r="G38" s="7"/>
      <c r="H38" s="7"/>
      <c r="I38" s="7"/>
      <c r="J38" s="7"/>
      <c r="K38" s="7"/>
      <c r="L38" s="7"/>
      <c r="M38" s="203">
        <v>1.36</v>
      </c>
      <c r="N38" s="203">
        <v>1.06</v>
      </c>
      <c r="O38" s="7"/>
      <c r="P38" s="7"/>
      <c r="Q38" s="203">
        <v>0.3</v>
      </c>
      <c r="R38" s="7"/>
      <c r="S38" s="4">
        <v>3015.7949270313966</v>
      </c>
      <c r="T38" s="27">
        <f t="shared" si="0"/>
        <v>19.684568392863394</v>
      </c>
    </row>
    <row r="39" spans="1:20">
      <c r="A39" s="250">
        <v>1938</v>
      </c>
      <c r="B39" s="7">
        <v>674.84814800000004</v>
      </c>
      <c r="C39" s="7">
        <v>564.398687</v>
      </c>
      <c r="D39" s="7">
        <v>109.56946099999999</v>
      </c>
      <c r="E39" s="7">
        <v>109.56946099999999</v>
      </c>
      <c r="F39" s="7"/>
      <c r="G39" s="7"/>
      <c r="H39" s="7"/>
      <c r="I39" s="7"/>
      <c r="J39" s="7"/>
      <c r="K39" s="7"/>
      <c r="L39" s="7"/>
      <c r="M39" s="203">
        <v>0.88</v>
      </c>
      <c r="N39" s="203">
        <v>0.88</v>
      </c>
      <c r="O39" s="7"/>
      <c r="P39" s="7"/>
      <c r="Q39" s="7"/>
      <c r="R39" s="7"/>
      <c r="S39" s="4">
        <v>3270.764058755009</v>
      </c>
      <c r="T39" s="27">
        <f t="shared" si="0"/>
        <v>20.632737057067814</v>
      </c>
    </row>
    <row r="40" spans="1:20">
      <c r="A40" s="250">
        <v>1939</v>
      </c>
      <c r="B40" s="7">
        <v>803.9776260000001</v>
      </c>
      <c r="C40" s="7">
        <v>700.398687</v>
      </c>
      <c r="D40" s="7">
        <v>102.698939</v>
      </c>
      <c r="E40" s="7">
        <v>102.698939</v>
      </c>
      <c r="F40" s="7"/>
      <c r="G40" s="7"/>
      <c r="H40" s="7"/>
      <c r="I40" s="7"/>
      <c r="J40" s="7"/>
      <c r="K40" s="7"/>
      <c r="L40" s="7"/>
      <c r="M40" s="203">
        <v>0.88</v>
      </c>
      <c r="N40" s="203">
        <v>0.88</v>
      </c>
      <c r="O40" s="7"/>
      <c r="P40" s="7"/>
      <c r="Q40" s="7"/>
      <c r="R40" s="7"/>
      <c r="S40" s="4">
        <v>3716.208678516015</v>
      </c>
      <c r="T40" s="27">
        <f t="shared" si="0"/>
        <v>21.634350908438506</v>
      </c>
    </row>
    <row r="41" spans="1:20">
      <c r="A41" s="250">
        <v>1940</v>
      </c>
      <c r="B41" s="7">
        <v>964.13079500000003</v>
      </c>
      <c r="C41" s="7">
        <v>700.398687</v>
      </c>
      <c r="D41" s="7">
        <v>263.212108</v>
      </c>
      <c r="E41" s="7">
        <v>263.212108</v>
      </c>
      <c r="F41" s="7"/>
      <c r="G41" s="7"/>
      <c r="H41" s="7"/>
      <c r="I41" s="7"/>
      <c r="J41" s="7"/>
      <c r="K41" s="7"/>
      <c r="L41" s="7"/>
      <c r="M41" s="203">
        <v>0.52</v>
      </c>
      <c r="N41" s="203">
        <v>0.52</v>
      </c>
      <c r="O41" s="7"/>
      <c r="P41" s="7"/>
      <c r="Q41" s="7"/>
      <c r="R41" s="7"/>
      <c r="S41" s="4">
        <v>4587.8089978290955</v>
      </c>
      <c r="T41" s="27">
        <f t="shared" si="0"/>
        <v>21.01505959503146</v>
      </c>
    </row>
    <row r="42" spans="1:20">
      <c r="A42" s="250">
        <v>1941</v>
      </c>
      <c r="B42" s="7">
        <v>1106.6348619999999</v>
      </c>
      <c r="C42" s="7">
        <v>1012.398687</v>
      </c>
      <c r="D42" s="7">
        <v>93.896174999999999</v>
      </c>
      <c r="E42" s="7">
        <v>93.896174999999999</v>
      </c>
      <c r="F42" s="7"/>
      <c r="G42" s="7"/>
      <c r="H42" s="7"/>
      <c r="I42" s="7"/>
      <c r="J42" s="7"/>
      <c r="K42" s="7"/>
      <c r="L42" s="7"/>
      <c r="M42" s="203">
        <v>0.34</v>
      </c>
      <c r="N42" s="203">
        <v>0.34</v>
      </c>
      <c r="O42" s="7"/>
      <c r="P42" s="7"/>
      <c r="Q42" s="7"/>
      <c r="R42" s="7"/>
      <c r="S42" s="4"/>
      <c r="T42" s="261"/>
    </row>
    <row r="43" spans="1:20">
      <c r="A43" s="250">
        <v>1942</v>
      </c>
      <c r="B43" s="7">
        <v>1265.276975</v>
      </c>
      <c r="C43" s="7">
        <v>1182.3986869999999</v>
      </c>
      <c r="D43" s="7">
        <v>82.718288000000001</v>
      </c>
      <c r="E43" s="7">
        <v>82.718288000000001</v>
      </c>
      <c r="F43" s="7"/>
      <c r="G43" s="7"/>
      <c r="H43" s="7"/>
      <c r="I43" s="7"/>
      <c r="J43" s="7"/>
      <c r="K43" s="7"/>
      <c r="L43" s="7"/>
      <c r="M43" s="203">
        <v>0.16</v>
      </c>
      <c r="N43" s="203">
        <v>0.16</v>
      </c>
      <c r="O43" s="7"/>
      <c r="P43" s="7"/>
      <c r="Q43" s="7"/>
      <c r="R43" s="7"/>
      <c r="S43" s="4"/>
      <c r="T43" s="261"/>
    </row>
    <row r="44" spans="1:20">
      <c r="A44" s="262">
        <v>1943</v>
      </c>
      <c r="B44" s="204">
        <v>1636.467764</v>
      </c>
      <c r="C44" s="204">
        <v>1556.3986750000001</v>
      </c>
      <c r="D44" s="204">
        <v>80.069089000000005</v>
      </c>
      <c r="E44" s="204">
        <v>80.069089000000005</v>
      </c>
      <c r="F44" s="204"/>
      <c r="G44" s="204"/>
      <c r="H44" s="204"/>
      <c r="I44" s="204"/>
      <c r="J44" s="204"/>
      <c r="K44" s="204"/>
      <c r="L44" s="204"/>
      <c r="M44" s="204"/>
      <c r="N44" s="204"/>
      <c r="O44" s="204"/>
      <c r="P44" s="204"/>
      <c r="Q44" s="204"/>
      <c r="R44" s="204"/>
      <c r="S44" s="162"/>
      <c r="T44" s="263"/>
    </row>
    <row r="45" spans="1:20">
      <c r="A45" s="10" t="s">
        <v>696</v>
      </c>
    </row>
    <row r="46" spans="1:20">
      <c r="A46" s="306" t="s">
        <v>743</v>
      </c>
    </row>
    <row r="47" spans="1:20" s="1" customFormat="1">
      <c r="J47" s="9"/>
    </row>
  </sheetData>
  <mergeCells count="8">
    <mergeCell ref="S2:S3"/>
    <mergeCell ref="T2:T3"/>
    <mergeCell ref="B5:S5"/>
    <mergeCell ref="B2:B3"/>
    <mergeCell ref="C2:C3"/>
    <mergeCell ref="D2:G2"/>
    <mergeCell ref="H2:L2"/>
    <mergeCell ref="M2:R2"/>
  </mergeCells>
  <phoneticPr fontId="2" type="noConversion"/>
  <pageMargins left="0.7" right="0.7" top="0.75" bottom="0.75" header="0.3" footer="0.3"/>
  <pageSetup paperSize="9"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K77"/>
  <sheetViews>
    <sheetView zoomScaleNormal="100" workbookViewId="0">
      <pane xSplit="1" ySplit="6" topLeftCell="B68" activePane="bottomRight" state="frozen"/>
      <selection pane="topRight" activeCell="B1" sqref="B1"/>
      <selection pane="bottomLeft" activeCell="A7" sqref="A7"/>
      <selection pane="bottomRight" activeCell="A77" sqref="A77"/>
    </sheetView>
  </sheetViews>
  <sheetFormatPr defaultColWidth="9" defaultRowHeight="12.75"/>
  <cols>
    <col min="1" max="1" width="9" style="1"/>
    <col min="2" max="9" width="9.42578125" style="1" customWidth="1"/>
    <col min="10" max="10" width="10" style="9" customWidth="1"/>
    <col min="11" max="16384" width="9" style="1"/>
  </cols>
  <sheetData>
    <row r="1" spans="1:11" s="250" customFormat="1">
      <c r="A1" s="1" t="s">
        <v>801</v>
      </c>
      <c r="B1" s="9"/>
      <c r="C1" s="9"/>
      <c r="D1" s="9"/>
      <c r="E1" s="9"/>
      <c r="F1" s="9"/>
      <c r="G1" s="9"/>
      <c r="H1" s="9"/>
      <c r="I1" s="9"/>
      <c r="J1" s="9"/>
      <c r="K1" s="251"/>
    </row>
    <row r="2" spans="1:11" s="264" customFormat="1" ht="27" customHeight="1">
      <c r="A2" s="198"/>
      <c r="B2" s="374" t="s">
        <v>488</v>
      </c>
      <c r="C2" s="365" t="s">
        <v>483</v>
      </c>
      <c r="D2" s="365"/>
      <c r="E2" s="365"/>
      <c r="F2" s="365"/>
      <c r="G2" s="365"/>
      <c r="H2" s="365"/>
      <c r="I2" s="387" t="s">
        <v>484</v>
      </c>
      <c r="J2" s="387" t="s">
        <v>192</v>
      </c>
      <c r="K2" s="391" t="s">
        <v>489</v>
      </c>
    </row>
    <row r="3" spans="1:11" s="264" customFormat="1" ht="40.5" customHeight="1">
      <c r="A3" s="18"/>
      <c r="B3" s="397"/>
      <c r="C3" s="387" t="s">
        <v>313</v>
      </c>
      <c r="D3" s="368" t="s">
        <v>403</v>
      </c>
      <c r="E3" s="368"/>
      <c r="F3" s="368"/>
      <c r="G3" s="390" t="s">
        <v>482</v>
      </c>
      <c r="H3" s="390" t="s">
        <v>485</v>
      </c>
      <c r="I3" s="390"/>
      <c r="J3" s="390"/>
      <c r="K3" s="392"/>
    </row>
    <row r="4" spans="1:11" s="264" customFormat="1" ht="24" customHeight="1">
      <c r="A4" s="20"/>
      <c r="B4" s="375"/>
      <c r="C4" s="368"/>
      <c r="D4" s="158" t="s">
        <v>313</v>
      </c>
      <c r="E4" s="157" t="s">
        <v>486</v>
      </c>
      <c r="F4" s="157" t="s">
        <v>487</v>
      </c>
      <c r="G4" s="368"/>
      <c r="H4" s="368"/>
      <c r="I4" s="368"/>
      <c r="J4" s="368"/>
      <c r="K4" s="396"/>
    </row>
    <row r="5" spans="1:11" s="250" customFormat="1">
      <c r="A5" s="159"/>
      <c r="B5" s="188" t="s">
        <v>675</v>
      </c>
      <c r="C5" s="188" t="s">
        <v>297</v>
      </c>
      <c r="D5" s="188" t="s">
        <v>99</v>
      </c>
      <c r="E5" s="188" t="s">
        <v>543</v>
      </c>
      <c r="F5" s="188" t="s">
        <v>100</v>
      </c>
      <c r="G5" s="188" t="s">
        <v>101</v>
      </c>
      <c r="H5" s="188" t="s">
        <v>562</v>
      </c>
      <c r="I5" s="188" t="s">
        <v>216</v>
      </c>
      <c r="J5" s="188" t="s">
        <v>102</v>
      </c>
      <c r="K5" s="188" t="s">
        <v>103</v>
      </c>
    </row>
    <row r="6" spans="1:11" s="250" customFormat="1" ht="13.5" customHeight="1">
      <c r="A6" s="189"/>
      <c r="B6" s="365" t="s">
        <v>307</v>
      </c>
      <c r="C6" s="365"/>
      <c r="D6" s="365"/>
      <c r="E6" s="365"/>
      <c r="F6" s="365"/>
      <c r="G6" s="365"/>
      <c r="H6" s="365"/>
      <c r="I6" s="365"/>
      <c r="J6" s="365"/>
      <c r="K6" s="265" t="s">
        <v>195</v>
      </c>
    </row>
    <row r="7" spans="1:11" s="250" customFormat="1">
      <c r="A7" s="190">
        <v>1948</v>
      </c>
      <c r="B7" s="201"/>
      <c r="C7" s="201"/>
      <c r="D7" s="200">
        <v>4.99E-2</v>
      </c>
      <c r="E7" s="200">
        <v>4.99E-2</v>
      </c>
      <c r="F7" s="201"/>
      <c r="G7" s="201"/>
      <c r="H7" s="201"/>
      <c r="I7" s="201"/>
      <c r="J7" s="237"/>
      <c r="K7" s="266"/>
    </row>
    <row r="8" spans="1:11" s="250" customFormat="1">
      <c r="A8" s="1">
        <v>1949</v>
      </c>
      <c r="B8" s="7"/>
      <c r="C8" s="7"/>
      <c r="D8" s="203">
        <v>0.1061</v>
      </c>
      <c r="E8" s="203">
        <v>0.1061</v>
      </c>
      <c r="F8" s="7"/>
      <c r="G8" s="7"/>
      <c r="H8" s="7"/>
      <c r="I8" s="7"/>
      <c r="J8" s="4"/>
      <c r="K8" s="261"/>
    </row>
    <row r="9" spans="1:11" s="250" customFormat="1">
      <c r="A9" s="1">
        <v>1950</v>
      </c>
      <c r="B9" s="7"/>
      <c r="C9" s="7"/>
      <c r="D9" s="203">
        <v>0.26300000000000001</v>
      </c>
      <c r="E9" s="203">
        <v>0.26300000000000001</v>
      </c>
      <c r="F9" s="7"/>
      <c r="G9" s="203">
        <v>0.01</v>
      </c>
      <c r="H9" s="7"/>
      <c r="I9" s="7"/>
      <c r="J9" s="4"/>
      <c r="K9" s="261"/>
    </row>
    <row r="10" spans="1:11" s="250" customFormat="1">
      <c r="A10" s="1">
        <v>1951</v>
      </c>
      <c r="B10" s="7"/>
      <c r="C10" s="7"/>
      <c r="D10" s="203">
        <v>0.2576</v>
      </c>
      <c r="E10" s="203">
        <v>0.2576</v>
      </c>
      <c r="F10" s="7"/>
      <c r="G10" s="203">
        <v>5.45E-2</v>
      </c>
      <c r="H10" s="7"/>
      <c r="I10" s="7"/>
      <c r="J10" s="4"/>
      <c r="K10" s="261"/>
    </row>
    <row r="11" spans="1:11" s="250" customFormat="1">
      <c r="A11" s="1">
        <v>1952</v>
      </c>
      <c r="B11" s="7"/>
      <c r="C11" s="203"/>
      <c r="D11" s="203">
        <v>3.6999999999999998E-2</v>
      </c>
      <c r="E11" s="203">
        <v>3.6999999999999998E-2</v>
      </c>
      <c r="F11" s="7"/>
      <c r="G11" s="203">
        <v>0.15730000000000002</v>
      </c>
      <c r="H11" s="7"/>
      <c r="I11" s="203">
        <v>1.4999999999999999E-2</v>
      </c>
      <c r="J11" s="4"/>
      <c r="K11" s="261"/>
    </row>
    <row r="12" spans="1:11" s="250" customFormat="1">
      <c r="A12" s="1">
        <v>1953</v>
      </c>
      <c r="B12" s="203">
        <v>3.7786999999999997</v>
      </c>
      <c r="C12" s="203">
        <v>3.4349000000000003</v>
      </c>
      <c r="D12" s="203">
        <v>3.0585</v>
      </c>
      <c r="E12" s="203">
        <v>3.0585</v>
      </c>
      <c r="F12" s="7"/>
      <c r="G12" s="203">
        <v>0.3533</v>
      </c>
      <c r="H12" s="203">
        <v>2.3100000000000002E-2</v>
      </c>
      <c r="I12" s="203">
        <v>0.34379999999999999</v>
      </c>
      <c r="J12" s="4">
        <v>47.74</v>
      </c>
      <c r="K12" s="7">
        <f>B12/J12*100</f>
        <v>7.9151654796816073</v>
      </c>
    </row>
    <row r="13" spans="1:11" s="250" customFormat="1">
      <c r="A13" s="1">
        <v>1954</v>
      </c>
      <c r="B13" s="203">
        <v>6.7717999999999998</v>
      </c>
      <c r="C13" s="203">
        <v>6.1378999999999992</v>
      </c>
      <c r="D13" s="203">
        <v>5.4708000000000006</v>
      </c>
      <c r="E13" s="203">
        <v>5.4708000000000006</v>
      </c>
      <c r="F13" s="7"/>
      <c r="G13" s="203">
        <v>0.65970000000000006</v>
      </c>
      <c r="H13" s="203">
        <v>7.4000000000000003E-3</v>
      </c>
      <c r="I13" s="203">
        <v>0.63390000000000002</v>
      </c>
      <c r="J13" s="4">
        <v>66.28</v>
      </c>
      <c r="K13" s="7">
        <f t="shared" ref="K13:K73" si="0">B13/J13*100</f>
        <v>10.216958358479179</v>
      </c>
    </row>
    <row r="14" spans="1:11" s="250" customFormat="1">
      <c r="A14" s="1">
        <v>1955</v>
      </c>
      <c r="B14" s="7">
        <v>13.612299999999999</v>
      </c>
      <c r="C14" s="7">
        <v>11.719099999999999</v>
      </c>
      <c r="D14" s="203">
        <v>6.2021999999999995</v>
      </c>
      <c r="E14" s="203">
        <v>6.2021999999999995</v>
      </c>
      <c r="F14" s="7"/>
      <c r="G14" s="203">
        <v>5.5168999999999997</v>
      </c>
      <c r="H14" s="7"/>
      <c r="I14" s="203">
        <v>1.8932</v>
      </c>
      <c r="J14" s="4">
        <v>114.21</v>
      </c>
      <c r="K14" s="7">
        <f t="shared" si="0"/>
        <v>11.918658611330006</v>
      </c>
    </row>
    <row r="15" spans="1:11" s="250" customFormat="1">
      <c r="A15" s="1">
        <v>1957</v>
      </c>
      <c r="B15" s="7">
        <v>20.7806</v>
      </c>
      <c r="C15" s="7">
        <v>17.420500000000001</v>
      </c>
      <c r="D15" s="203">
        <v>8.0120000000000005</v>
      </c>
      <c r="E15" s="203">
        <v>8.0120000000000005</v>
      </c>
      <c r="F15" s="7"/>
      <c r="G15" s="203">
        <v>9.0682999999999989</v>
      </c>
      <c r="H15" s="203">
        <v>0.3402</v>
      </c>
      <c r="I15" s="203">
        <v>3.3601000000000001</v>
      </c>
      <c r="J15" s="4">
        <v>198.42</v>
      </c>
      <c r="K15" s="7">
        <f t="shared" si="0"/>
        <v>10.473036992238686</v>
      </c>
    </row>
    <row r="16" spans="1:11" s="250" customFormat="1">
      <c r="A16" s="1">
        <v>1958</v>
      </c>
      <c r="B16" s="7">
        <v>25.679099999999998</v>
      </c>
      <c r="C16" s="7">
        <v>20.743400000000001</v>
      </c>
      <c r="D16" s="7">
        <v>10.443</v>
      </c>
      <c r="E16" s="7">
        <v>10.443</v>
      </c>
      <c r="F16" s="7"/>
      <c r="G16" s="203">
        <v>9.9359000000000002</v>
      </c>
      <c r="H16" s="203">
        <v>0.36449999999999999</v>
      </c>
      <c r="I16" s="203">
        <v>4.9356999999999998</v>
      </c>
      <c r="J16" s="4">
        <v>207.58</v>
      </c>
      <c r="K16" s="7">
        <f t="shared" si="0"/>
        <v>12.370700452837459</v>
      </c>
    </row>
    <row r="17" spans="1:11" s="250" customFormat="1">
      <c r="A17" s="1">
        <v>1959</v>
      </c>
      <c r="B17" s="7">
        <v>27.910400000000003</v>
      </c>
      <c r="C17" s="7">
        <v>23.920400000000001</v>
      </c>
      <c r="D17" s="7">
        <v>13.3415</v>
      </c>
      <c r="E17" s="7">
        <v>13.3415</v>
      </c>
      <c r="F17" s="7"/>
      <c r="G17" s="7">
        <v>10.117799999999999</v>
      </c>
      <c r="H17" s="203">
        <v>0.46110000000000001</v>
      </c>
      <c r="I17" s="203">
        <v>3.99</v>
      </c>
      <c r="J17" s="4">
        <v>220.75</v>
      </c>
      <c r="K17" s="7">
        <f t="shared" si="0"/>
        <v>12.643442808607022</v>
      </c>
    </row>
    <row r="18" spans="1:11" s="250" customFormat="1">
      <c r="A18" s="1">
        <v>1960</v>
      </c>
      <c r="B18" s="7">
        <v>41.563000000000002</v>
      </c>
      <c r="C18" s="7">
        <v>33.509</v>
      </c>
      <c r="D18" s="7">
        <v>21.922999999999998</v>
      </c>
      <c r="E18" s="7">
        <v>21.922999999999998</v>
      </c>
      <c r="F18" s="7"/>
      <c r="G18" s="7">
        <v>10.686</v>
      </c>
      <c r="H18" s="203">
        <v>0.9</v>
      </c>
      <c r="I18" s="203">
        <v>8.0540000000000003</v>
      </c>
      <c r="J18" s="4">
        <v>249.84</v>
      </c>
      <c r="K18" s="7">
        <f t="shared" si="0"/>
        <v>16.63584694204291</v>
      </c>
    </row>
    <row r="19" spans="1:11" s="250" customFormat="1">
      <c r="A19" s="1">
        <v>1961</v>
      </c>
      <c r="B19" s="7">
        <v>51.548000000000002</v>
      </c>
      <c r="C19" s="7">
        <v>40.634</v>
      </c>
      <c r="D19" s="7">
        <v>25.209</v>
      </c>
      <c r="E19" s="7">
        <v>25.209</v>
      </c>
      <c r="F19" s="7"/>
      <c r="G19" s="7">
        <v>13.571</v>
      </c>
      <c r="H19" s="203">
        <v>1.8540000000000001</v>
      </c>
      <c r="I19" s="7">
        <v>10.914</v>
      </c>
      <c r="J19" s="4">
        <v>301.64999999999998</v>
      </c>
      <c r="K19" s="7">
        <f t="shared" si="0"/>
        <v>17.088678932537711</v>
      </c>
    </row>
    <row r="20" spans="1:11" s="250" customFormat="1">
      <c r="A20" s="1">
        <v>1962</v>
      </c>
      <c r="B20" s="7">
        <v>63.408000000000001</v>
      </c>
      <c r="C20" s="7">
        <v>48</v>
      </c>
      <c r="D20" s="7">
        <v>27.827000000000002</v>
      </c>
      <c r="E20" s="7">
        <v>27.827000000000002</v>
      </c>
      <c r="F20" s="7"/>
      <c r="G20" s="7">
        <v>17.515000000000001</v>
      </c>
      <c r="H20" s="203">
        <v>2.6579999999999999</v>
      </c>
      <c r="I20" s="7">
        <v>15.407999999999999</v>
      </c>
      <c r="J20" s="4">
        <v>365.81</v>
      </c>
      <c r="K20" s="7">
        <f t="shared" si="0"/>
        <v>17.333588474891336</v>
      </c>
    </row>
    <row r="21" spans="1:11" s="250" customFormat="1">
      <c r="A21" s="1">
        <v>1963</v>
      </c>
      <c r="B21" s="7">
        <v>88.53</v>
      </c>
      <c r="C21" s="7">
        <v>53.506</v>
      </c>
      <c r="D21" s="7">
        <v>32.923999999999999</v>
      </c>
      <c r="E21" s="7">
        <v>28.088000000000001</v>
      </c>
      <c r="F21" s="203">
        <v>4.8360000000000003</v>
      </c>
      <c r="G21" s="7">
        <v>19.317</v>
      </c>
      <c r="H21" s="203">
        <v>1.2649999999999999</v>
      </c>
      <c r="I21" s="7">
        <v>35.024000000000001</v>
      </c>
      <c r="J21" s="4">
        <v>518.47</v>
      </c>
      <c r="K21" s="7">
        <f t="shared" si="0"/>
        <v>17.075240611800101</v>
      </c>
    </row>
    <row r="22" spans="1:11" s="250" customFormat="1">
      <c r="A22" s="1">
        <v>1964</v>
      </c>
      <c r="B22" s="7">
        <v>121.48099999999999</v>
      </c>
      <c r="C22" s="7">
        <v>67.301000000000002</v>
      </c>
      <c r="D22" s="7">
        <v>45.787999999999997</v>
      </c>
      <c r="E22" s="7">
        <v>32.256999999999998</v>
      </c>
      <c r="F22" s="7">
        <v>13.531000000000001</v>
      </c>
      <c r="G22" s="7">
        <v>18.285</v>
      </c>
      <c r="H22" s="203">
        <v>3.2280000000000002</v>
      </c>
      <c r="I22" s="7">
        <v>54.18</v>
      </c>
      <c r="J22" s="4">
        <v>739.59</v>
      </c>
      <c r="K22" s="7">
        <f t="shared" si="0"/>
        <v>16.425451939588147</v>
      </c>
    </row>
    <row r="23" spans="1:11" s="250" customFormat="1">
      <c r="A23" s="1">
        <v>1965</v>
      </c>
      <c r="B23" s="7">
        <v>151.97999999999999</v>
      </c>
      <c r="C23" s="7">
        <v>72.17</v>
      </c>
      <c r="D23" s="7">
        <v>44.908999999999999</v>
      </c>
      <c r="E23" s="7">
        <v>29.576000000000001</v>
      </c>
      <c r="F23" s="7">
        <v>15.333</v>
      </c>
      <c r="G23" s="7">
        <v>16.916</v>
      </c>
      <c r="H23" s="7">
        <v>10.345000000000001</v>
      </c>
      <c r="I23" s="7">
        <v>79.81</v>
      </c>
      <c r="J23" s="4">
        <v>831.25</v>
      </c>
      <c r="K23" s="7">
        <f t="shared" si="0"/>
        <v>18.283308270676692</v>
      </c>
    </row>
    <row r="24" spans="1:11" s="250" customFormat="1">
      <c r="A24" s="1">
        <v>1966</v>
      </c>
      <c r="B24" s="7">
        <v>217.339</v>
      </c>
      <c r="C24" s="7">
        <v>94.534999999999997</v>
      </c>
      <c r="D24" s="7">
        <v>66.335999999999999</v>
      </c>
      <c r="E24" s="7">
        <v>31.123999999999999</v>
      </c>
      <c r="F24" s="7">
        <v>35.212000000000003</v>
      </c>
      <c r="G24" s="7">
        <v>15.635</v>
      </c>
      <c r="H24" s="7">
        <v>12.564</v>
      </c>
      <c r="I24" s="7">
        <v>122.804</v>
      </c>
      <c r="J24" s="4">
        <v>1065.8699999999999</v>
      </c>
      <c r="K24" s="7">
        <f t="shared" si="0"/>
        <v>20.390760599322622</v>
      </c>
    </row>
    <row r="25" spans="1:11" s="250" customFormat="1">
      <c r="A25" s="1">
        <v>1967</v>
      </c>
      <c r="B25" s="7">
        <v>279.24700000000001</v>
      </c>
      <c r="C25" s="7">
        <v>129.94200000000001</v>
      </c>
      <c r="D25" s="7">
        <v>97.805000000000007</v>
      </c>
      <c r="E25" s="7">
        <v>37.375999999999998</v>
      </c>
      <c r="F25" s="7">
        <v>60.429000000000002</v>
      </c>
      <c r="G25" s="7">
        <v>14.542</v>
      </c>
      <c r="H25" s="7">
        <v>17.594999999999999</v>
      </c>
      <c r="I25" s="7">
        <v>149.30500000000001</v>
      </c>
      <c r="J25" s="4">
        <v>1313.26</v>
      </c>
      <c r="K25" s="7">
        <f t="shared" si="0"/>
        <v>21.263649239297628</v>
      </c>
    </row>
    <row r="26" spans="1:11" s="250" customFormat="1">
      <c r="A26" s="1">
        <v>1968</v>
      </c>
      <c r="B26" s="7">
        <v>317.02999999999997</v>
      </c>
      <c r="C26" s="7">
        <v>159.75</v>
      </c>
      <c r="D26" s="7">
        <v>115.027</v>
      </c>
      <c r="E26" s="7">
        <v>32.427999999999997</v>
      </c>
      <c r="F26" s="7">
        <v>82.599000000000004</v>
      </c>
      <c r="G26" s="7">
        <v>16.806000000000001</v>
      </c>
      <c r="H26" s="7">
        <v>27.917000000000002</v>
      </c>
      <c r="I26" s="7">
        <v>157.28</v>
      </c>
      <c r="J26" s="4">
        <v>1692.34</v>
      </c>
      <c r="K26" s="7">
        <f t="shared" si="0"/>
        <v>18.733233274637485</v>
      </c>
    </row>
    <row r="27" spans="1:11" s="250" customFormat="1">
      <c r="A27" s="1">
        <v>1969</v>
      </c>
      <c r="B27" s="7">
        <v>400.64699999999999</v>
      </c>
      <c r="C27" s="7">
        <v>236.80199999999999</v>
      </c>
      <c r="D27" s="7">
        <v>166.542</v>
      </c>
      <c r="E27" s="7">
        <v>55.363</v>
      </c>
      <c r="F27" s="7">
        <v>111.179</v>
      </c>
      <c r="G27" s="7">
        <v>31.367999999999999</v>
      </c>
      <c r="H27" s="7">
        <v>38.892000000000003</v>
      </c>
      <c r="I27" s="7">
        <v>163.845</v>
      </c>
      <c r="J27" s="4">
        <v>2211.86</v>
      </c>
      <c r="K27" s="7">
        <f t="shared" si="0"/>
        <v>18.113578617091498</v>
      </c>
    </row>
    <row r="28" spans="1:11" s="250" customFormat="1">
      <c r="A28" s="1">
        <v>1970</v>
      </c>
      <c r="B28" s="7">
        <v>506.43</v>
      </c>
      <c r="C28" s="7">
        <v>343.55500000000001</v>
      </c>
      <c r="D28" s="7">
        <v>265.33600000000001</v>
      </c>
      <c r="E28" s="7">
        <v>59.981000000000002</v>
      </c>
      <c r="F28" s="7">
        <v>205.35499999999999</v>
      </c>
      <c r="G28" s="7">
        <v>37.491</v>
      </c>
      <c r="H28" s="7">
        <v>40.728000000000002</v>
      </c>
      <c r="I28" s="7">
        <v>162.875</v>
      </c>
      <c r="J28" s="4">
        <v>2794.8</v>
      </c>
      <c r="K28" s="7">
        <f t="shared" si="0"/>
        <v>18.12043795620438</v>
      </c>
    </row>
    <row r="29" spans="1:11" s="250" customFormat="1">
      <c r="A29" s="1">
        <v>1971</v>
      </c>
      <c r="B29" s="7">
        <v>685.26099999999997</v>
      </c>
      <c r="C29" s="7">
        <v>490.21800000000002</v>
      </c>
      <c r="D29" s="7">
        <v>402.51400000000001</v>
      </c>
      <c r="E29" s="7">
        <v>58.728000000000002</v>
      </c>
      <c r="F29" s="7">
        <v>343.786</v>
      </c>
      <c r="G29" s="7">
        <v>47.622999999999998</v>
      </c>
      <c r="H29" s="7">
        <v>40.081000000000003</v>
      </c>
      <c r="I29" s="7">
        <v>195.04300000000001</v>
      </c>
      <c r="J29" s="4">
        <v>3433.3</v>
      </c>
      <c r="K29" s="7">
        <f t="shared" si="0"/>
        <v>19.959252031573122</v>
      </c>
    </row>
    <row r="30" spans="1:11" s="250" customFormat="1">
      <c r="A30" s="1">
        <v>1972</v>
      </c>
      <c r="B30" s="7">
        <v>1025.8720000000001</v>
      </c>
      <c r="C30" s="7">
        <v>782.34799999999996</v>
      </c>
      <c r="D30" s="7">
        <v>661.40499999999997</v>
      </c>
      <c r="E30" s="7">
        <v>181.15100000000001</v>
      </c>
      <c r="F30" s="7">
        <v>480.25400000000002</v>
      </c>
      <c r="G30" s="7">
        <v>72.456000000000003</v>
      </c>
      <c r="H30" s="7">
        <v>48.487000000000002</v>
      </c>
      <c r="I30" s="7">
        <v>243.524</v>
      </c>
      <c r="J30" s="4">
        <v>4259.8</v>
      </c>
      <c r="K30" s="7">
        <f t="shared" si="0"/>
        <v>24.082632987464201</v>
      </c>
    </row>
    <row r="31" spans="1:11" s="250" customFormat="1">
      <c r="A31" s="1">
        <v>1973</v>
      </c>
      <c r="B31" s="7">
        <v>1254.9269999999999</v>
      </c>
      <c r="C31" s="7">
        <v>976.34199999999998</v>
      </c>
      <c r="D31" s="7">
        <v>846.52</v>
      </c>
      <c r="E31" s="7">
        <v>233.06100000000001</v>
      </c>
      <c r="F31" s="7">
        <v>613.45899999999995</v>
      </c>
      <c r="G31" s="7">
        <v>75.311999999999998</v>
      </c>
      <c r="H31" s="7">
        <v>54.51</v>
      </c>
      <c r="I31" s="7">
        <v>278.58499999999998</v>
      </c>
      <c r="J31" s="4">
        <v>5513.5</v>
      </c>
      <c r="K31" s="7">
        <f t="shared" si="0"/>
        <v>22.760986669084971</v>
      </c>
    </row>
    <row r="32" spans="1:11" s="250" customFormat="1">
      <c r="A32" s="1">
        <v>1974</v>
      </c>
      <c r="B32" s="7">
        <v>1750.4570000000001</v>
      </c>
      <c r="C32" s="7">
        <v>1467.703</v>
      </c>
      <c r="D32" s="7">
        <v>1296.8240000000001</v>
      </c>
      <c r="E32" s="7">
        <v>423.20299999999997</v>
      </c>
      <c r="F32" s="7">
        <v>873.62099999999998</v>
      </c>
      <c r="G32" s="7">
        <v>66.853999999999999</v>
      </c>
      <c r="H32" s="7">
        <v>104.02500000000001</v>
      </c>
      <c r="I32" s="7">
        <v>282.75400000000002</v>
      </c>
      <c r="J32" s="4">
        <v>7879.9</v>
      </c>
      <c r="K32" s="7">
        <f t="shared" si="0"/>
        <v>22.214203225929268</v>
      </c>
    </row>
    <row r="33" spans="1:11" s="250" customFormat="1">
      <c r="A33" s="1">
        <v>1975</v>
      </c>
      <c r="B33" s="7">
        <v>2720.549</v>
      </c>
      <c r="C33" s="7">
        <v>2344.6260000000002</v>
      </c>
      <c r="D33" s="7">
        <v>1877.8920000000001</v>
      </c>
      <c r="E33" s="7">
        <v>713.83399999999995</v>
      </c>
      <c r="F33" s="7">
        <v>1164.058</v>
      </c>
      <c r="G33" s="7">
        <v>199.87799999999999</v>
      </c>
      <c r="H33" s="7">
        <v>266.85599999999999</v>
      </c>
      <c r="I33" s="7">
        <v>375.923</v>
      </c>
      <c r="J33" s="4">
        <v>10505.1</v>
      </c>
      <c r="K33" s="7">
        <f t="shared" si="0"/>
        <v>25.897411733348562</v>
      </c>
    </row>
    <row r="34" spans="1:11" s="250" customFormat="1">
      <c r="A34" s="1">
        <v>1976</v>
      </c>
      <c r="B34" s="7">
        <v>3424.5070000000001</v>
      </c>
      <c r="C34" s="7">
        <v>3004.4740000000002</v>
      </c>
      <c r="D34" s="7">
        <v>2277.0430000000001</v>
      </c>
      <c r="E34" s="7">
        <v>854.22500000000002</v>
      </c>
      <c r="F34" s="7">
        <v>1422.818</v>
      </c>
      <c r="G34" s="7">
        <v>376.89100000000002</v>
      </c>
      <c r="H34" s="7">
        <v>350.54</v>
      </c>
      <c r="I34" s="7">
        <v>420.03300000000002</v>
      </c>
      <c r="J34" s="4">
        <v>14413.2</v>
      </c>
      <c r="K34" s="7">
        <f t="shared" si="0"/>
        <v>23.759519051980131</v>
      </c>
    </row>
    <row r="35" spans="1:11" s="250" customFormat="1">
      <c r="A35" s="1">
        <v>1977</v>
      </c>
      <c r="B35" s="7">
        <v>4688.0140000000001</v>
      </c>
      <c r="C35" s="7">
        <v>3750.078</v>
      </c>
      <c r="D35" s="7">
        <v>2704.9180000000001</v>
      </c>
      <c r="E35" s="7">
        <v>977.27099999999996</v>
      </c>
      <c r="F35" s="7">
        <v>1727.6469999999999</v>
      </c>
      <c r="G35" s="7">
        <v>635.11500000000001</v>
      </c>
      <c r="H35" s="7">
        <v>410.04500000000002</v>
      </c>
      <c r="I35" s="7">
        <v>937.93600000000004</v>
      </c>
      <c r="J35" s="4">
        <v>18520.3</v>
      </c>
      <c r="K35" s="7">
        <f t="shared" si="0"/>
        <v>25.312840504743445</v>
      </c>
    </row>
    <row r="36" spans="1:11" s="250" customFormat="1">
      <c r="A36" s="1">
        <v>1978</v>
      </c>
      <c r="B36" s="7">
        <v>5911.2</v>
      </c>
      <c r="C36" s="7">
        <v>4710.759</v>
      </c>
      <c r="D36" s="7">
        <v>3292.576</v>
      </c>
      <c r="E36" s="7">
        <v>1144.4949999999999</v>
      </c>
      <c r="F36" s="7">
        <v>2148.0810000000001</v>
      </c>
      <c r="G36" s="7">
        <v>911.95600000000002</v>
      </c>
      <c r="H36" s="7">
        <v>506.22800000000001</v>
      </c>
      <c r="I36" s="7">
        <v>1200.441</v>
      </c>
      <c r="J36" s="4">
        <v>25023.1</v>
      </c>
      <c r="K36" s="7">
        <f t="shared" si="0"/>
        <v>23.622972373526864</v>
      </c>
    </row>
    <row r="37" spans="1:11" s="250" customFormat="1">
      <c r="A37" s="1">
        <v>1979</v>
      </c>
      <c r="B37" s="7">
        <v>6699.5349999999999</v>
      </c>
      <c r="C37" s="7">
        <v>5222.2269999999999</v>
      </c>
      <c r="D37" s="7">
        <v>3395.5819999999999</v>
      </c>
      <c r="E37" s="7">
        <v>1024.904</v>
      </c>
      <c r="F37" s="7">
        <v>2370.6779999999999</v>
      </c>
      <c r="G37" s="7">
        <v>1271.9269999999999</v>
      </c>
      <c r="H37" s="7">
        <v>554.71799999999996</v>
      </c>
      <c r="I37" s="7">
        <v>1477.308</v>
      </c>
      <c r="J37" s="4">
        <v>32218.9</v>
      </c>
      <c r="K37" s="7">
        <f t="shared" si="0"/>
        <v>20.793804257749333</v>
      </c>
    </row>
    <row r="38" spans="1:11" s="250" customFormat="1">
      <c r="A38" s="1">
        <v>1980</v>
      </c>
      <c r="B38" s="7">
        <v>9834.3729999999996</v>
      </c>
      <c r="C38" s="7">
        <v>7452.6880000000001</v>
      </c>
      <c r="D38" s="7">
        <v>5212.8490000000002</v>
      </c>
      <c r="E38" s="7">
        <v>1373.9939999999999</v>
      </c>
      <c r="F38" s="7">
        <v>3838.855</v>
      </c>
      <c r="G38" s="7">
        <v>1595.4780000000001</v>
      </c>
      <c r="H38" s="7">
        <v>644.36099999999999</v>
      </c>
      <c r="I38" s="7">
        <v>2381.7849999999999</v>
      </c>
      <c r="J38" s="4">
        <v>39471.300000000003</v>
      </c>
      <c r="K38" s="7">
        <f t="shared" si="0"/>
        <v>24.915249814422122</v>
      </c>
    </row>
    <row r="39" spans="1:11" s="250" customFormat="1">
      <c r="A39" s="1">
        <v>1981</v>
      </c>
      <c r="B39" s="7">
        <v>12896.269</v>
      </c>
      <c r="C39" s="7">
        <v>9531.8410000000003</v>
      </c>
      <c r="D39" s="7">
        <v>6510.1440000000002</v>
      </c>
      <c r="E39" s="7">
        <v>2001.7370000000001</v>
      </c>
      <c r="F39" s="7">
        <v>4508.4070000000002</v>
      </c>
      <c r="G39" s="7">
        <v>2111.0770000000002</v>
      </c>
      <c r="H39" s="7">
        <v>910.62</v>
      </c>
      <c r="I39" s="7">
        <v>3364.4279999999999</v>
      </c>
      <c r="J39" s="4">
        <v>49324</v>
      </c>
      <c r="K39" s="7">
        <f t="shared" si="0"/>
        <v>26.146032357473036</v>
      </c>
    </row>
    <row r="40" spans="1:11" s="250" customFormat="1">
      <c r="A40" s="1">
        <v>1982</v>
      </c>
      <c r="B40" s="7">
        <v>16418.84</v>
      </c>
      <c r="C40" s="7">
        <v>12031.695</v>
      </c>
      <c r="D40" s="7">
        <v>7627.6229999999996</v>
      </c>
      <c r="E40" s="7">
        <v>2297.7869999999998</v>
      </c>
      <c r="F40" s="7">
        <v>5329.8360000000002</v>
      </c>
      <c r="G40" s="7">
        <v>3540.54</v>
      </c>
      <c r="H40" s="7">
        <v>863.53200000000004</v>
      </c>
      <c r="I40" s="7">
        <v>4387.1450000000004</v>
      </c>
      <c r="J40" s="4">
        <v>56858.6</v>
      </c>
      <c r="K40" s="7">
        <f t="shared" si="0"/>
        <v>28.876616729923004</v>
      </c>
    </row>
    <row r="41" spans="1:11" s="250" customFormat="1">
      <c r="A41" s="1">
        <v>1983</v>
      </c>
      <c r="B41" s="7">
        <v>18655.483</v>
      </c>
      <c r="C41" s="7">
        <v>13258.517</v>
      </c>
      <c r="D41" s="7">
        <v>8592.3379999999997</v>
      </c>
      <c r="E41" s="7">
        <v>2617.471</v>
      </c>
      <c r="F41" s="7">
        <v>5974.8670000000002</v>
      </c>
      <c r="G41" s="7">
        <v>3827.0070000000001</v>
      </c>
      <c r="H41" s="7">
        <v>839.17200000000003</v>
      </c>
      <c r="I41" s="7">
        <v>5396.9660000000003</v>
      </c>
      <c r="J41" s="4">
        <v>67509.2</v>
      </c>
      <c r="K41" s="7">
        <f t="shared" si="0"/>
        <v>27.633986182624</v>
      </c>
    </row>
    <row r="42" spans="1:11" s="250" customFormat="1">
      <c r="A42" s="1">
        <v>1984</v>
      </c>
      <c r="B42" s="7">
        <v>19672.185000000001</v>
      </c>
      <c r="C42" s="7">
        <v>13383.71</v>
      </c>
      <c r="D42" s="7">
        <v>8965.2690000000002</v>
      </c>
      <c r="E42" s="7">
        <v>2591.402</v>
      </c>
      <c r="F42" s="7">
        <v>6373.8670000000002</v>
      </c>
      <c r="G42" s="7">
        <v>3667.4580000000001</v>
      </c>
      <c r="H42" s="7">
        <v>750.98299999999995</v>
      </c>
      <c r="I42" s="7">
        <v>6288.4750000000004</v>
      </c>
      <c r="J42" s="4">
        <v>77855.600000000006</v>
      </c>
      <c r="K42" s="7">
        <f t="shared" si="0"/>
        <v>25.267527319807435</v>
      </c>
    </row>
    <row r="43" spans="1:11" s="250" customFormat="1">
      <c r="A43" s="1">
        <v>1985</v>
      </c>
      <c r="B43" s="7">
        <v>21523.343000000001</v>
      </c>
      <c r="C43" s="7">
        <v>14275.967000000001</v>
      </c>
      <c r="D43" s="7">
        <v>9977.0409999999993</v>
      </c>
      <c r="E43" s="7">
        <v>2648.6550000000002</v>
      </c>
      <c r="F43" s="7">
        <v>7328.3860000000004</v>
      </c>
      <c r="G43" s="7">
        <v>3249.527</v>
      </c>
      <c r="H43" s="7">
        <v>1049.3989999999999</v>
      </c>
      <c r="I43" s="7">
        <v>7247.3760000000002</v>
      </c>
      <c r="J43" s="4">
        <v>87239.6</v>
      </c>
      <c r="K43" s="7">
        <f t="shared" si="0"/>
        <v>24.67152875529003</v>
      </c>
    </row>
    <row r="44" spans="1:11" s="250" customFormat="1">
      <c r="A44" s="1">
        <v>1986</v>
      </c>
      <c r="B44" s="7">
        <v>22802.424999999999</v>
      </c>
      <c r="C44" s="7">
        <v>15027.593000000001</v>
      </c>
      <c r="D44" s="7">
        <v>10247.052</v>
      </c>
      <c r="E44" s="7">
        <v>2430.4</v>
      </c>
      <c r="F44" s="7">
        <v>7816.652</v>
      </c>
      <c r="G44" s="7">
        <v>3418.4879999999998</v>
      </c>
      <c r="H44" s="7">
        <v>1362.0530000000001</v>
      </c>
      <c r="I44" s="7">
        <v>7774.8320000000003</v>
      </c>
      <c r="J44" s="4">
        <v>101840.2</v>
      </c>
      <c r="K44" s="7">
        <f t="shared" si="0"/>
        <v>22.390396915952639</v>
      </c>
    </row>
    <row r="45" spans="1:11" s="250" customFormat="1">
      <c r="A45" s="1">
        <v>1987</v>
      </c>
      <c r="B45" s="7">
        <v>25577.991999999998</v>
      </c>
      <c r="C45" s="7">
        <v>18885.743999999999</v>
      </c>
      <c r="D45" s="7">
        <v>10895.846</v>
      </c>
      <c r="E45" s="7">
        <v>3040.7539999999999</v>
      </c>
      <c r="F45" s="7">
        <v>7855.0919999999996</v>
      </c>
      <c r="G45" s="7">
        <v>6494.8779999999997</v>
      </c>
      <c r="H45" s="7">
        <v>1495.02</v>
      </c>
      <c r="I45" s="7">
        <v>6692.2479999999996</v>
      </c>
      <c r="J45" s="4">
        <v>120204.9</v>
      </c>
      <c r="K45" s="7">
        <f t="shared" si="0"/>
        <v>21.27866002134688</v>
      </c>
    </row>
    <row r="46" spans="1:11" s="250" customFormat="1">
      <c r="A46" s="1">
        <v>1988</v>
      </c>
      <c r="B46" s="7">
        <v>25179.000446856997</v>
      </c>
      <c r="C46" s="7">
        <v>18927.086206480999</v>
      </c>
      <c r="D46" s="7">
        <v>9378.6497378700005</v>
      </c>
      <c r="E46" s="7">
        <v>3409.2550058100001</v>
      </c>
      <c r="F46" s="7">
        <v>5969.39473206</v>
      </c>
      <c r="G46" s="7">
        <v>7838.8303971989999</v>
      </c>
      <c r="H46" s="7">
        <v>1709.6060714120001</v>
      </c>
      <c r="I46" s="7">
        <v>6251.9142403760006</v>
      </c>
      <c r="J46" s="4">
        <v>144073.4</v>
      </c>
      <c r="K46" s="7">
        <f t="shared" si="0"/>
        <v>17.47650881207565</v>
      </c>
    </row>
    <row r="47" spans="1:11" s="250" customFormat="1">
      <c r="A47" s="1">
        <v>1989</v>
      </c>
      <c r="B47" s="7">
        <v>27321.019548</v>
      </c>
      <c r="C47" s="7">
        <v>21093.068438000002</v>
      </c>
      <c r="D47" s="7">
        <v>8327.7556498570011</v>
      </c>
      <c r="E47" s="7">
        <v>3220.7994538570001</v>
      </c>
      <c r="F47" s="7">
        <v>5106.9561960000001</v>
      </c>
      <c r="G47" s="7">
        <v>10688.727510999999</v>
      </c>
      <c r="H47" s="7">
        <v>2076.5852760000002</v>
      </c>
      <c r="I47" s="7">
        <v>6227.95111</v>
      </c>
      <c r="J47" s="4">
        <v>163518</v>
      </c>
      <c r="K47" s="7">
        <f t="shared" si="0"/>
        <v>16.708264257146002</v>
      </c>
    </row>
    <row r="48" spans="1:11" s="250" customFormat="1">
      <c r="A48" s="1">
        <v>1990</v>
      </c>
      <c r="B48" s="7">
        <v>31733.272343999997</v>
      </c>
      <c r="C48" s="7">
        <v>24545.164886999999</v>
      </c>
      <c r="D48" s="7">
        <v>8312.6832950000007</v>
      </c>
      <c r="E48" s="7">
        <v>2753.428461</v>
      </c>
      <c r="F48" s="7">
        <v>5559.2548339999994</v>
      </c>
      <c r="G48" s="7">
        <v>13742.204374999999</v>
      </c>
      <c r="H48" s="7">
        <v>2490.2772170000003</v>
      </c>
      <c r="I48" s="7">
        <v>7188.1074570000001</v>
      </c>
      <c r="J48" s="4">
        <v>197712.3</v>
      </c>
      <c r="K48" s="7">
        <f t="shared" si="0"/>
        <v>16.05022668999349</v>
      </c>
    </row>
    <row r="49" spans="1:11" s="250" customFormat="1">
      <c r="A49" s="1">
        <v>1991</v>
      </c>
      <c r="B49" s="7">
        <v>37523.999313999993</v>
      </c>
      <c r="C49" s="7">
        <v>27681.093836</v>
      </c>
      <c r="D49" s="7">
        <v>7754.0378430000001</v>
      </c>
      <c r="E49" s="7">
        <v>2053.6624969999998</v>
      </c>
      <c r="F49" s="7">
        <v>5700.3753459999998</v>
      </c>
      <c r="G49" s="7">
        <v>17083.056818999998</v>
      </c>
      <c r="H49" s="7">
        <v>2843.999174</v>
      </c>
      <c r="I49" s="7">
        <v>9842.9054780000006</v>
      </c>
      <c r="J49" s="4">
        <v>238877.2</v>
      </c>
      <c r="K49" s="7">
        <f t="shared" si="0"/>
        <v>15.708489263102546</v>
      </c>
    </row>
    <row r="50" spans="1:11" s="250" customFormat="1">
      <c r="A50" s="1">
        <v>1992</v>
      </c>
      <c r="B50" s="7">
        <v>44661.890115999995</v>
      </c>
      <c r="C50" s="7">
        <v>30974.113243</v>
      </c>
      <c r="D50" s="7">
        <v>7788.6887190000007</v>
      </c>
      <c r="E50" s="7">
        <v>2267.6142620000001</v>
      </c>
      <c r="F50" s="7">
        <v>5521.0744570000006</v>
      </c>
      <c r="G50" s="7">
        <v>19948.111719</v>
      </c>
      <c r="H50" s="7">
        <v>3237.312805</v>
      </c>
      <c r="I50" s="7">
        <v>13687.776872999999</v>
      </c>
      <c r="J50" s="4">
        <v>273267.40000000002</v>
      </c>
      <c r="K50" s="7">
        <f t="shared" si="0"/>
        <v>16.343658305381464</v>
      </c>
    </row>
    <row r="51" spans="1:11" s="250" customFormat="1">
      <c r="A51" s="1">
        <v>1993</v>
      </c>
      <c r="B51" s="7">
        <v>44612.096806000001</v>
      </c>
      <c r="C51" s="7">
        <v>32846.323464000001</v>
      </c>
      <c r="D51" s="7">
        <v>8172.8316050000003</v>
      </c>
      <c r="E51" s="7">
        <v>2678.9574240000002</v>
      </c>
      <c r="F51" s="7">
        <v>5493.8741810000001</v>
      </c>
      <c r="G51" s="7">
        <v>20825.247973999998</v>
      </c>
      <c r="H51" s="7">
        <v>3848.2438849999999</v>
      </c>
      <c r="I51" s="7">
        <v>11765.773342</v>
      </c>
      <c r="J51" s="4">
        <v>310073.7</v>
      </c>
      <c r="K51" s="7">
        <f t="shared" si="0"/>
        <v>14.387578438932422</v>
      </c>
    </row>
    <row r="52" spans="1:11" s="250" customFormat="1">
      <c r="A52" s="1">
        <v>1994</v>
      </c>
      <c r="B52" s="7">
        <v>47756.085781999995</v>
      </c>
      <c r="C52" s="7">
        <v>34431.892085999993</v>
      </c>
      <c r="D52" s="7">
        <v>8485.7864600000012</v>
      </c>
      <c r="E52" s="7">
        <v>2819.6219330000004</v>
      </c>
      <c r="F52" s="7">
        <v>5666.1645269999999</v>
      </c>
      <c r="G52" s="7">
        <v>21979.823388999997</v>
      </c>
      <c r="H52" s="7">
        <v>3966.2822370000004</v>
      </c>
      <c r="I52" s="7">
        <v>13324.193696</v>
      </c>
      <c r="J52" s="4">
        <v>366054.2</v>
      </c>
      <c r="K52" s="7">
        <f t="shared" si="0"/>
        <v>13.046178894273034</v>
      </c>
    </row>
    <row r="53" spans="1:11" s="250" customFormat="1">
      <c r="A53" s="1">
        <v>1995</v>
      </c>
      <c r="B53" s="7">
        <v>50654.931076999994</v>
      </c>
      <c r="C53" s="7">
        <v>35626.029876999994</v>
      </c>
      <c r="D53" s="7">
        <v>8242.1808499999988</v>
      </c>
      <c r="E53" s="7">
        <v>3000.5976970000002</v>
      </c>
      <c r="F53" s="7">
        <v>5241.5831529999996</v>
      </c>
      <c r="G53" s="7">
        <v>23294.737559000001</v>
      </c>
      <c r="H53" s="7">
        <v>4089.1114680000001</v>
      </c>
      <c r="I53" s="7">
        <v>15028.901199999998</v>
      </c>
      <c r="J53" s="4">
        <v>428927.1</v>
      </c>
      <c r="K53" s="7">
        <f t="shared" si="0"/>
        <v>11.809683061993518</v>
      </c>
    </row>
    <row r="54" spans="1:11" s="250" customFormat="1">
      <c r="A54" s="1">
        <v>1996</v>
      </c>
      <c r="B54" s="7">
        <v>44439.726086999995</v>
      </c>
      <c r="C54" s="7">
        <v>36827.641942000002</v>
      </c>
      <c r="D54" s="7">
        <v>8029.4784230000005</v>
      </c>
      <c r="E54" s="7">
        <v>2978.913</v>
      </c>
      <c r="F54" s="7">
        <v>5050.565423</v>
      </c>
      <c r="G54" s="7">
        <v>25657.353304</v>
      </c>
      <c r="H54" s="7">
        <v>3140.810215</v>
      </c>
      <c r="I54" s="7">
        <v>7612.0841449999998</v>
      </c>
      <c r="J54" s="4">
        <v>481140.8</v>
      </c>
      <c r="K54" s="7">
        <f t="shared" si="0"/>
        <v>9.2363246033177795</v>
      </c>
    </row>
    <row r="55" spans="1:11" s="250" customFormat="1">
      <c r="A55" s="1">
        <v>1997</v>
      </c>
      <c r="B55" s="7">
        <v>63492.824575000006</v>
      </c>
      <c r="C55" s="7">
        <v>50453.912911000007</v>
      </c>
      <c r="D55" s="7">
        <v>18491.491424000003</v>
      </c>
      <c r="E55" s="7">
        <v>3169.8910000000001</v>
      </c>
      <c r="F55" s="7">
        <v>15321.600424</v>
      </c>
      <c r="G55" s="7">
        <v>28554.331144</v>
      </c>
      <c r="H55" s="7">
        <v>3408.0903429999998</v>
      </c>
      <c r="I55" s="7">
        <v>13038.911664000001</v>
      </c>
      <c r="J55" s="4">
        <v>530347.1</v>
      </c>
      <c r="K55" s="7">
        <f t="shared" si="0"/>
        <v>11.971937731911801</v>
      </c>
    </row>
    <row r="56" spans="1:11" s="250" customFormat="1">
      <c r="A56" s="1">
        <v>1998</v>
      </c>
      <c r="B56" s="7">
        <v>143390.656663</v>
      </c>
      <c r="C56" s="7">
        <v>71437.309146999978</v>
      </c>
      <c r="D56" s="7">
        <v>21760.181528999998</v>
      </c>
      <c r="E56" s="7">
        <v>2975.5098990000001</v>
      </c>
      <c r="F56" s="7">
        <v>18784.671630000001</v>
      </c>
      <c r="G56" s="7">
        <v>46648.333685999998</v>
      </c>
      <c r="H56" s="7">
        <v>3028.793932</v>
      </c>
      <c r="I56" s="7">
        <v>71953.347516000009</v>
      </c>
      <c r="J56" s="4">
        <v>524476.80000000005</v>
      </c>
      <c r="K56" s="7">
        <f t="shared" si="0"/>
        <v>27.339752046801685</v>
      </c>
    </row>
    <row r="57" spans="1:11" s="250" customFormat="1">
      <c r="A57" s="1">
        <v>1999</v>
      </c>
      <c r="B57" s="7">
        <v>171219.20000000001</v>
      </c>
      <c r="C57" s="7">
        <v>89714.6</v>
      </c>
      <c r="D57" s="7">
        <v>21386.2</v>
      </c>
      <c r="E57" s="7">
        <v>2443.3000000000002</v>
      </c>
      <c r="F57" s="7">
        <v>18942.900000000001</v>
      </c>
      <c r="G57" s="7">
        <v>65806</v>
      </c>
      <c r="H57" s="7">
        <v>2522.4</v>
      </c>
      <c r="I57" s="7">
        <v>81504.600000000006</v>
      </c>
      <c r="J57" s="267">
        <v>576872.80000000005</v>
      </c>
      <c r="K57" s="7">
        <f t="shared" si="0"/>
        <v>29.680581230385624</v>
      </c>
    </row>
    <row r="58" spans="1:11" s="250" customFormat="1">
      <c r="A58" s="1">
        <v>2000</v>
      </c>
      <c r="B58" s="7">
        <v>175507</v>
      </c>
      <c r="C58" s="7">
        <v>100941.6</v>
      </c>
      <c r="D58" s="7">
        <v>21906.6</v>
      </c>
      <c r="E58" s="7">
        <v>1900.7</v>
      </c>
      <c r="F58" s="7">
        <v>20005.900000000001</v>
      </c>
      <c r="G58" s="7">
        <v>76325.2</v>
      </c>
      <c r="H58" s="7">
        <v>2709.8</v>
      </c>
      <c r="I58" s="7">
        <v>74565.399999999994</v>
      </c>
      <c r="J58" s="4">
        <v>635184.6</v>
      </c>
      <c r="K58" s="7">
        <f t="shared" si="0"/>
        <v>27.630865105986512</v>
      </c>
    </row>
    <row r="59" spans="1:11" s="250" customFormat="1">
      <c r="A59" s="1">
        <v>2001</v>
      </c>
      <c r="B59" s="7">
        <v>219885.3</v>
      </c>
      <c r="C59" s="7">
        <v>113115.7</v>
      </c>
      <c r="D59" s="7">
        <v>22536.1</v>
      </c>
      <c r="E59" s="7">
        <v>2104</v>
      </c>
      <c r="F59" s="7">
        <v>20432.099999999999</v>
      </c>
      <c r="G59" s="7">
        <v>87757.5</v>
      </c>
      <c r="H59" s="7">
        <v>2822.1</v>
      </c>
      <c r="I59" s="7">
        <v>106769.60000000001</v>
      </c>
      <c r="J59" s="4">
        <v>688164.9</v>
      </c>
      <c r="K59" s="7">
        <f t="shared" si="0"/>
        <v>31.952414312325427</v>
      </c>
    </row>
    <row r="60" spans="1:11" s="250" customFormat="1">
      <c r="A60" s="1">
        <v>2002</v>
      </c>
      <c r="B60" s="7">
        <v>229101.1</v>
      </c>
      <c r="C60" s="7">
        <v>126629.7</v>
      </c>
      <c r="D60" s="7">
        <v>20735.5</v>
      </c>
      <c r="E60" s="7">
        <v>2295.5</v>
      </c>
      <c r="F60" s="7">
        <v>18440</v>
      </c>
      <c r="G60" s="7">
        <v>103131.4</v>
      </c>
      <c r="H60" s="7">
        <v>2762.8</v>
      </c>
      <c r="I60" s="7">
        <v>102471.4</v>
      </c>
      <c r="J60" s="4">
        <v>761938.9</v>
      </c>
      <c r="K60" s="7">
        <f t="shared" si="0"/>
        <v>30.068172132962367</v>
      </c>
    </row>
    <row r="61" spans="1:11" s="250" customFormat="1">
      <c r="A61" s="1">
        <v>2003</v>
      </c>
      <c r="B61" s="7">
        <v>239414.9</v>
      </c>
      <c r="C61" s="7">
        <v>158824.70000000001</v>
      </c>
      <c r="D61" s="7">
        <v>15750.1</v>
      </c>
      <c r="E61" s="7">
        <v>3170</v>
      </c>
      <c r="F61" s="7">
        <v>12580.1</v>
      </c>
      <c r="G61" s="7">
        <v>140633.20000000001</v>
      </c>
      <c r="H61" s="7">
        <v>2441.4</v>
      </c>
      <c r="I61" s="7">
        <v>80590.2</v>
      </c>
      <c r="J61" s="4">
        <v>810915.3</v>
      </c>
      <c r="K61" s="7">
        <f t="shared" si="0"/>
        <v>29.524032904546253</v>
      </c>
    </row>
    <row r="62" spans="1:11" s="250" customFormat="1">
      <c r="A62" s="1">
        <v>2004</v>
      </c>
      <c r="B62" s="7">
        <v>262136.3</v>
      </c>
      <c r="C62" s="7">
        <v>196086.5</v>
      </c>
      <c r="D62" s="7">
        <v>10655</v>
      </c>
      <c r="E62" s="7">
        <v>2040</v>
      </c>
      <c r="F62" s="7">
        <v>8615</v>
      </c>
      <c r="G62" s="7">
        <v>182931.5</v>
      </c>
      <c r="H62" s="7">
        <v>2500</v>
      </c>
      <c r="I62" s="7">
        <v>66049.8</v>
      </c>
      <c r="J62" s="4">
        <v>876033.1</v>
      </c>
      <c r="K62" s="7">
        <f t="shared" si="0"/>
        <v>29.923104503699687</v>
      </c>
    </row>
    <row r="63" spans="1:11" s="250" customFormat="1">
      <c r="A63" s="1">
        <v>2005</v>
      </c>
      <c r="B63" s="7">
        <v>293743.8</v>
      </c>
      <c r="C63" s="7">
        <v>238765.9</v>
      </c>
      <c r="D63" s="7">
        <v>7625.3</v>
      </c>
      <c r="E63" s="7">
        <v>2055</v>
      </c>
      <c r="F63" s="7">
        <v>5570.3</v>
      </c>
      <c r="G63" s="7">
        <v>229001.8</v>
      </c>
      <c r="H63" s="7">
        <v>2138.8000000000002</v>
      </c>
      <c r="I63" s="7">
        <v>54977.9</v>
      </c>
      <c r="J63" s="4">
        <v>919797.3</v>
      </c>
      <c r="K63" s="7">
        <f t="shared" si="0"/>
        <v>31.935710183102294</v>
      </c>
    </row>
    <row r="64" spans="1:11" s="250" customFormat="1">
      <c r="A64" s="1">
        <v>2006</v>
      </c>
      <c r="B64" s="7">
        <v>309723.77029999997</v>
      </c>
      <c r="C64" s="7">
        <v>273213.7</v>
      </c>
      <c r="D64" s="7">
        <v>6436.1</v>
      </c>
      <c r="E64" s="7">
        <v>2157.1999999999998</v>
      </c>
      <c r="F64" s="7">
        <v>4278.8999999999996</v>
      </c>
      <c r="G64" s="7">
        <v>264317.40000000002</v>
      </c>
      <c r="H64" s="7">
        <v>2460.1999999999998</v>
      </c>
      <c r="I64" s="7">
        <v>36510.070299999999</v>
      </c>
      <c r="J64" s="4">
        <v>966054.6</v>
      </c>
      <c r="K64" s="7">
        <f t="shared" si="0"/>
        <v>32.060689975494142</v>
      </c>
    </row>
    <row r="65" spans="1:11" s="250" customFormat="1">
      <c r="A65" s="1">
        <v>2007</v>
      </c>
      <c r="B65" s="7">
        <v>322164.69199999998</v>
      </c>
      <c r="C65" s="7">
        <v>289101.783</v>
      </c>
      <c r="D65" s="7">
        <v>5724.2</v>
      </c>
      <c r="E65" s="7">
        <v>2167.1999999999998</v>
      </c>
      <c r="F65" s="7">
        <v>3557</v>
      </c>
      <c r="G65" s="7">
        <v>280465.52899999998</v>
      </c>
      <c r="H65" s="7">
        <v>2912.0540000000001</v>
      </c>
      <c r="I65" s="7">
        <v>33062.909</v>
      </c>
      <c r="J65" s="4">
        <v>1043257.8</v>
      </c>
      <c r="K65" s="7">
        <f t="shared" si="0"/>
        <v>30.880640624014504</v>
      </c>
    </row>
    <row r="66" spans="1:11" s="250" customFormat="1">
      <c r="A66" s="1">
        <v>2008</v>
      </c>
      <c r="B66" s="7">
        <v>324628.96500000003</v>
      </c>
      <c r="C66" s="7">
        <v>296516.12</v>
      </c>
      <c r="D66" s="7">
        <v>3857.16</v>
      </c>
      <c r="E66" s="7">
        <v>1457</v>
      </c>
      <c r="F66" s="7">
        <v>2400.16</v>
      </c>
      <c r="G66" s="7">
        <v>289425.35600000003</v>
      </c>
      <c r="H66" s="7">
        <v>3233.6040000000003</v>
      </c>
      <c r="I66" s="7">
        <v>28112.845000000001</v>
      </c>
      <c r="J66" s="4">
        <v>1104492.2</v>
      </c>
      <c r="K66" s="7">
        <f t="shared" si="0"/>
        <v>29.391693757547589</v>
      </c>
    </row>
    <row r="67" spans="1:11" s="250" customFormat="1">
      <c r="A67" s="1">
        <v>2009</v>
      </c>
      <c r="B67" s="7">
        <v>375937.30900000001</v>
      </c>
      <c r="C67" s="7">
        <v>346118.87900000002</v>
      </c>
      <c r="D67" s="7">
        <v>5430.3339999999998</v>
      </c>
      <c r="E67" s="7">
        <v>2772</v>
      </c>
      <c r="F67" s="7">
        <v>2658.3339999999998</v>
      </c>
      <c r="G67" s="7">
        <v>337495.95600000001</v>
      </c>
      <c r="H67" s="7">
        <v>3192.5889999999999</v>
      </c>
      <c r="I67" s="7">
        <v>29818.43</v>
      </c>
      <c r="J67" s="4">
        <v>1151707.8</v>
      </c>
      <c r="K67" s="7">
        <f t="shared" si="0"/>
        <v>32.641726399699643</v>
      </c>
    </row>
    <row r="68" spans="1:11" s="250" customFormat="1">
      <c r="A68" s="1">
        <v>2010</v>
      </c>
      <c r="B68" s="7">
        <v>408647.57400000002</v>
      </c>
      <c r="C68" s="7">
        <v>373847.57400000002</v>
      </c>
      <c r="D68" s="7">
        <v>3538.15</v>
      </c>
      <c r="E68" s="7">
        <v>1672.2</v>
      </c>
      <c r="F68" s="7">
        <v>1865.95</v>
      </c>
      <c r="G68" s="7">
        <v>367176.19300000003</v>
      </c>
      <c r="H68" s="7">
        <v>3133.2310000000002</v>
      </c>
      <c r="I68" s="7">
        <v>34800</v>
      </c>
      <c r="J68" s="4">
        <v>1265308</v>
      </c>
      <c r="K68" s="7">
        <f t="shared" si="0"/>
        <v>32.296292602275493</v>
      </c>
    </row>
    <row r="69" spans="1:11" s="250" customFormat="1">
      <c r="A69" s="1">
        <v>2011</v>
      </c>
      <c r="B69" s="7">
        <v>438789.56599999999</v>
      </c>
      <c r="C69" s="7">
        <v>402838.89300000004</v>
      </c>
      <c r="D69" s="7">
        <v>2450.567</v>
      </c>
      <c r="E69" s="7">
        <v>1277.2</v>
      </c>
      <c r="F69" s="7">
        <v>1173.367</v>
      </c>
      <c r="G69" s="7">
        <v>397084.07900000003</v>
      </c>
      <c r="H69" s="7">
        <v>3304.2470000000003</v>
      </c>
      <c r="I69" s="7">
        <v>35950.672999999995</v>
      </c>
      <c r="J69" s="4">
        <v>1332681</v>
      </c>
      <c r="K69" s="7">
        <f t="shared" si="0"/>
        <v>32.925326165826633</v>
      </c>
    </row>
    <row r="70" spans="1:11" s="250" customFormat="1">
      <c r="A70" s="1">
        <v>2012</v>
      </c>
      <c r="B70" s="7">
        <v>457916.29570000002</v>
      </c>
      <c r="C70" s="7">
        <v>425132.74170000001</v>
      </c>
      <c r="D70" s="7">
        <v>2333.25</v>
      </c>
      <c r="E70" s="7">
        <v>1767.2</v>
      </c>
      <c r="F70" s="7">
        <v>566.04999999999995</v>
      </c>
      <c r="G70" s="7">
        <v>420004.97499999998</v>
      </c>
      <c r="H70" s="7">
        <v>2794.5167000000001</v>
      </c>
      <c r="I70" s="7">
        <v>32783.553999999996</v>
      </c>
      <c r="J70" s="4">
        <v>1377456.7</v>
      </c>
      <c r="K70" s="7">
        <f t="shared" si="0"/>
        <v>33.243607272736782</v>
      </c>
    </row>
    <row r="71" spans="1:11" s="250" customFormat="1">
      <c r="A71" s="1">
        <v>2013</v>
      </c>
      <c r="B71" s="7">
        <v>497023.28700000001</v>
      </c>
      <c r="C71" s="7">
        <v>464044.81200000003</v>
      </c>
      <c r="D71" s="7">
        <v>1863.444</v>
      </c>
      <c r="E71" s="7">
        <v>1717.2</v>
      </c>
      <c r="F71" s="7">
        <v>146.244</v>
      </c>
      <c r="G71" s="7">
        <v>459457.33899999998</v>
      </c>
      <c r="H71" s="7">
        <v>2724.029</v>
      </c>
      <c r="I71" s="7">
        <v>32978.474999999999</v>
      </c>
      <c r="J71" s="4">
        <v>1429445.4</v>
      </c>
      <c r="K71" s="7">
        <f t="shared" si="0"/>
        <v>34.770358280211333</v>
      </c>
    </row>
    <row r="72" spans="1:11" s="250" customFormat="1">
      <c r="A72" s="1">
        <v>2014</v>
      </c>
      <c r="B72" s="7">
        <v>532207.10100000002</v>
      </c>
      <c r="C72" s="7">
        <v>503048.73999999993</v>
      </c>
      <c r="D72" s="7">
        <v>2589.5720000000001</v>
      </c>
      <c r="E72" s="7">
        <v>2537.1999999999998</v>
      </c>
      <c r="F72" s="7">
        <v>52.372</v>
      </c>
      <c r="G72" s="7">
        <v>498056.076</v>
      </c>
      <c r="H72" s="7">
        <v>2403.0919999999996</v>
      </c>
      <c r="I72" s="7">
        <v>29158.360999999997</v>
      </c>
      <c r="J72" s="4">
        <v>1486079.3</v>
      </c>
      <c r="K72" s="7">
        <f t="shared" si="0"/>
        <v>35.812833204796</v>
      </c>
    </row>
    <row r="73" spans="1:11" s="250" customFormat="1">
      <c r="A73" s="160">
        <v>2015</v>
      </c>
      <c r="B73" s="204">
        <v>583621.36400000006</v>
      </c>
      <c r="C73" s="204">
        <v>557227.54300000006</v>
      </c>
      <c r="D73" s="204">
        <v>3273.6860000000001</v>
      </c>
      <c r="E73" s="204">
        <v>3240.1</v>
      </c>
      <c r="F73" s="204">
        <v>33.585999999999999</v>
      </c>
      <c r="G73" s="204">
        <v>551524.59100000001</v>
      </c>
      <c r="H73" s="204">
        <v>2429.2660000000001</v>
      </c>
      <c r="I73" s="35">
        <v>26393.821000000004</v>
      </c>
      <c r="J73" s="37">
        <v>1564123.9</v>
      </c>
      <c r="K73" s="35">
        <f t="shared" si="0"/>
        <v>37.31298805676456</v>
      </c>
    </row>
    <row r="74" spans="1:11">
      <c r="A74" s="10" t="s">
        <v>709</v>
      </c>
    </row>
    <row r="75" spans="1:11">
      <c r="A75" s="306" t="s">
        <v>798</v>
      </c>
    </row>
    <row r="76" spans="1:11">
      <c r="A76" s="306" t="s">
        <v>734</v>
      </c>
    </row>
    <row r="77" spans="1:11">
      <c r="A77" s="306" t="s">
        <v>772</v>
      </c>
    </row>
  </sheetData>
  <mergeCells count="10">
    <mergeCell ref="K2:K4"/>
    <mergeCell ref="C3:C4"/>
    <mergeCell ref="D3:F3"/>
    <mergeCell ref="G3:G4"/>
    <mergeCell ref="H3:H4"/>
    <mergeCell ref="B6:J6"/>
    <mergeCell ref="B2:B4"/>
    <mergeCell ref="C2:H2"/>
    <mergeCell ref="I2:I4"/>
    <mergeCell ref="J2:J4"/>
  </mergeCells>
  <phoneticPr fontId="2" type="noConversion"/>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T107"/>
  <sheetViews>
    <sheetView zoomScale="132" zoomScaleNormal="100" workbookViewId="0">
      <pane xSplit="1" ySplit="5" topLeftCell="B99" activePane="bottomRight" state="frozen"/>
      <selection pane="topRight" activeCell="B1" sqref="B1"/>
      <selection pane="bottomLeft" activeCell="A6" sqref="A6"/>
      <selection pane="bottomRight" activeCell="A2" sqref="A2"/>
    </sheetView>
  </sheetViews>
  <sheetFormatPr defaultColWidth="9" defaultRowHeight="12.75"/>
  <cols>
    <col min="1" max="1" width="7" style="1" customWidth="1"/>
    <col min="2" max="20" width="7" style="161" customWidth="1"/>
    <col min="21" max="16384" width="9" style="1"/>
  </cols>
  <sheetData>
    <row r="1" spans="1:20">
      <c r="A1" s="1" t="s">
        <v>832</v>
      </c>
    </row>
    <row r="2" spans="1:20" s="18" customFormat="1" ht="27" customHeight="1">
      <c r="A2" s="198"/>
      <c r="B2" s="385" t="s">
        <v>313</v>
      </c>
      <c r="C2" s="399" t="s">
        <v>490</v>
      </c>
      <c r="D2" s="399"/>
      <c r="E2" s="399"/>
      <c r="F2" s="399"/>
      <c r="G2" s="399"/>
      <c r="H2" s="399" t="s">
        <v>505</v>
      </c>
      <c r="I2" s="399"/>
      <c r="J2" s="399"/>
      <c r="K2" s="399"/>
      <c r="L2" s="399" t="s">
        <v>491</v>
      </c>
      <c r="M2" s="399"/>
      <c r="N2" s="399"/>
      <c r="O2" s="399"/>
      <c r="P2" s="399"/>
      <c r="Q2" s="399"/>
      <c r="R2" s="381" t="s">
        <v>502</v>
      </c>
      <c r="S2" s="346" t="s">
        <v>313</v>
      </c>
      <c r="T2" s="346"/>
    </row>
    <row r="3" spans="1:20" s="18" customFormat="1" ht="89.25">
      <c r="A3" s="20"/>
      <c r="B3" s="345"/>
      <c r="C3" s="268" t="s">
        <v>313</v>
      </c>
      <c r="D3" s="158" t="s">
        <v>492</v>
      </c>
      <c r="E3" s="268" t="s">
        <v>493</v>
      </c>
      <c r="F3" s="268" t="s">
        <v>494</v>
      </c>
      <c r="G3" s="268" t="s">
        <v>495</v>
      </c>
      <c r="H3" s="268" t="s">
        <v>313</v>
      </c>
      <c r="I3" s="158" t="s">
        <v>365</v>
      </c>
      <c r="J3" s="268" t="s">
        <v>496</v>
      </c>
      <c r="K3" s="158" t="s">
        <v>497</v>
      </c>
      <c r="L3" s="268" t="s">
        <v>313</v>
      </c>
      <c r="M3" s="158" t="s">
        <v>369</v>
      </c>
      <c r="N3" s="158" t="s">
        <v>498</v>
      </c>
      <c r="O3" s="158" t="s">
        <v>499</v>
      </c>
      <c r="P3" s="158" t="s">
        <v>500</v>
      </c>
      <c r="Q3" s="268" t="s">
        <v>501</v>
      </c>
      <c r="R3" s="323"/>
      <c r="S3" s="241" t="s">
        <v>503</v>
      </c>
      <c r="T3" s="241" t="s">
        <v>504</v>
      </c>
    </row>
    <row r="4" spans="1:20">
      <c r="A4" s="20"/>
      <c r="B4" s="269" t="s">
        <v>676</v>
      </c>
      <c r="C4" s="269" t="s">
        <v>104</v>
      </c>
      <c r="D4" s="269" t="s">
        <v>622</v>
      </c>
      <c r="E4" s="269" t="s">
        <v>623</v>
      </c>
      <c r="F4" s="269" t="s">
        <v>624</v>
      </c>
      <c r="G4" s="269" t="s">
        <v>176</v>
      </c>
      <c r="H4" s="269" t="s">
        <v>217</v>
      </c>
      <c r="I4" s="269" t="s">
        <v>105</v>
      </c>
      <c r="J4" s="269" t="s">
        <v>106</v>
      </c>
      <c r="K4" s="269" t="s">
        <v>625</v>
      </c>
      <c r="L4" s="269" t="s">
        <v>107</v>
      </c>
      <c r="M4" s="269" t="s">
        <v>563</v>
      </c>
      <c r="N4" s="269" t="s">
        <v>626</v>
      </c>
      <c r="O4" s="269" t="s">
        <v>627</v>
      </c>
      <c r="P4" s="269" t="s">
        <v>628</v>
      </c>
      <c r="Q4" s="269" t="s">
        <v>629</v>
      </c>
      <c r="R4" s="269" t="s">
        <v>630</v>
      </c>
      <c r="S4" s="269" t="s">
        <v>631</v>
      </c>
      <c r="T4" s="269" t="s">
        <v>632</v>
      </c>
    </row>
    <row r="5" spans="1:20" ht="13.5" customHeight="1">
      <c r="A5" s="158"/>
      <c r="B5" s="398" t="s">
        <v>727</v>
      </c>
      <c r="C5" s="398"/>
      <c r="D5" s="398"/>
      <c r="E5" s="398"/>
      <c r="F5" s="398"/>
      <c r="G5" s="398"/>
      <c r="H5" s="398"/>
      <c r="I5" s="398"/>
      <c r="J5" s="398"/>
      <c r="K5" s="398"/>
      <c r="L5" s="398"/>
      <c r="M5" s="398"/>
      <c r="N5" s="398"/>
      <c r="O5" s="398"/>
      <c r="P5" s="398"/>
      <c r="Q5" s="398"/>
      <c r="R5" s="398"/>
      <c r="S5" s="398"/>
      <c r="T5" s="398"/>
    </row>
    <row r="6" spans="1:20">
      <c r="A6" s="190">
        <v>1910</v>
      </c>
      <c r="B6" s="270"/>
      <c r="C6" s="270"/>
      <c r="D6" s="270"/>
      <c r="E6" s="270"/>
      <c r="F6" s="270"/>
      <c r="G6" s="270"/>
      <c r="H6" s="270"/>
      <c r="I6" s="270"/>
      <c r="J6" s="270"/>
      <c r="K6" s="270"/>
      <c r="L6" s="270"/>
      <c r="M6" s="270"/>
      <c r="N6" s="270"/>
      <c r="O6" s="270"/>
      <c r="P6" s="270"/>
      <c r="Q6" s="270"/>
      <c r="R6" s="270"/>
      <c r="S6" s="271">
        <v>15.113</v>
      </c>
      <c r="T6" s="201"/>
    </row>
    <row r="7" spans="1:20">
      <c r="A7" s="1">
        <v>1911</v>
      </c>
      <c r="B7" s="246"/>
      <c r="C7" s="246"/>
      <c r="D7" s="246"/>
      <c r="E7" s="246"/>
      <c r="F7" s="246"/>
      <c r="G7" s="246"/>
      <c r="H7" s="246"/>
      <c r="I7" s="246"/>
      <c r="J7" s="246"/>
      <c r="K7" s="246"/>
      <c r="L7" s="246"/>
      <c r="M7" s="246"/>
      <c r="N7" s="246"/>
      <c r="O7" s="246"/>
      <c r="P7" s="246"/>
      <c r="Q7" s="246"/>
      <c r="R7" s="246"/>
      <c r="S7" s="31">
        <v>17.007000000000001</v>
      </c>
      <c r="T7" s="7"/>
    </row>
    <row r="8" spans="1:20">
      <c r="A8" s="1">
        <v>1912</v>
      </c>
      <c r="B8" s="246"/>
      <c r="C8" s="246"/>
      <c r="D8" s="246"/>
      <c r="E8" s="246"/>
      <c r="F8" s="246"/>
      <c r="G8" s="246"/>
      <c r="H8" s="246"/>
      <c r="I8" s="246"/>
      <c r="J8" s="246"/>
      <c r="K8" s="246"/>
      <c r="L8" s="246"/>
      <c r="M8" s="246"/>
      <c r="N8" s="246"/>
      <c r="O8" s="246"/>
      <c r="P8" s="246"/>
      <c r="Q8" s="246"/>
      <c r="R8" s="246"/>
      <c r="S8" s="31">
        <v>21.759</v>
      </c>
      <c r="T8" s="7"/>
    </row>
    <row r="9" spans="1:20">
      <c r="A9" s="1">
        <v>1913</v>
      </c>
      <c r="B9" s="31">
        <v>51.246000000000002</v>
      </c>
      <c r="C9" s="31">
        <v>20.015999999999998</v>
      </c>
      <c r="D9" s="31">
        <v>12.025</v>
      </c>
      <c r="E9" s="31"/>
      <c r="F9" s="31"/>
      <c r="G9" s="44">
        <v>7.9909999999999997</v>
      </c>
      <c r="H9" s="44">
        <v>3.206</v>
      </c>
      <c r="I9" s="44">
        <v>2.7559999999999998</v>
      </c>
      <c r="J9" s="44">
        <v>0.45</v>
      </c>
      <c r="K9" s="31"/>
      <c r="L9" s="31">
        <v>16.757999999999999</v>
      </c>
      <c r="M9" s="44">
        <v>0.13200000000000001</v>
      </c>
      <c r="N9" s="44">
        <v>0.49099999999999999</v>
      </c>
      <c r="O9" s="31"/>
      <c r="P9" s="31">
        <v>16.135000000000002</v>
      </c>
      <c r="Q9" s="31"/>
      <c r="R9" s="31">
        <v>11.266</v>
      </c>
      <c r="S9" s="31">
        <v>36.840000000000003</v>
      </c>
      <c r="T9" s="31">
        <v>14.406000000000001</v>
      </c>
    </row>
    <row r="10" spans="1:20">
      <c r="A10" s="1">
        <v>1914</v>
      </c>
      <c r="B10" s="31">
        <v>50.573999999999998</v>
      </c>
      <c r="C10" s="31">
        <v>21.486999999999998</v>
      </c>
      <c r="D10" s="31">
        <v>13.526</v>
      </c>
      <c r="E10" s="31"/>
      <c r="F10" s="31"/>
      <c r="G10" s="44">
        <v>7.9610000000000003</v>
      </c>
      <c r="H10" s="44">
        <v>3.4620000000000002</v>
      </c>
      <c r="I10" s="44">
        <v>2.98</v>
      </c>
      <c r="J10" s="44">
        <v>0.48199999999999998</v>
      </c>
      <c r="K10" s="31"/>
      <c r="L10" s="31">
        <v>16.942</v>
      </c>
      <c r="M10" s="44">
        <v>0.151</v>
      </c>
      <c r="N10" s="44">
        <v>0.57399999999999995</v>
      </c>
      <c r="O10" s="31"/>
      <c r="P10" s="31">
        <v>16.216999999999999</v>
      </c>
      <c r="Q10" s="31"/>
      <c r="R10" s="44">
        <v>8.6829999999999998</v>
      </c>
      <c r="S10" s="31">
        <v>38.548999999999999</v>
      </c>
      <c r="T10" s="31">
        <v>12.025</v>
      </c>
    </row>
    <row r="11" spans="1:20">
      <c r="A11" s="1">
        <v>1915</v>
      </c>
      <c r="B11" s="31">
        <v>51.389000000000003</v>
      </c>
      <c r="C11" s="31">
        <v>20.431000000000001</v>
      </c>
      <c r="D11" s="31">
        <v>12.273999999999999</v>
      </c>
      <c r="E11" s="31"/>
      <c r="F11" s="31"/>
      <c r="G11" s="44">
        <v>8.157</v>
      </c>
      <c r="H11" s="44">
        <v>3.653</v>
      </c>
      <c r="I11" s="44">
        <v>3.1680000000000001</v>
      </c>
      <c r="J11" s="44">
        <v>0.48499999999999999</v>
      </c>
      <c r="K11" s="31"/>
      <c r="L11" s="31">
        <v>17.594000000000001</v>
      </c>
      <c r="M11" s="44">
        <v>0.183</v>
      </c>
      <c r="N11" s="44">
        <v>0.63600000000000001</v>
      </c>
      <c r="O11" s="31"/>
      <c r="P11" s="31">
        <v>16.774999999999999</v>
      </c>
      <c r="Q11" s="31"/>
      <c r="R11" s="44">
        <v>9.7110000000000003</v>
      </c>
      <c r="S11" s="31">
        <v>38.165999999999997</v>
      </c>
      <c r="T11" s="31">
        <v>13.223000000000001</v>
      </c>
    </row>
    <row r="12" spans="1:20">
      <c r="A12" s="1">
        <v>1916</v>
      </c>
      <c r="B12" s="31">
        <v>55.029000000000003</v>
      </c>
      <c r="C12" s="31">
        <v>21.048999999999999</v>
      </c>
      <c r="D12" s="31">
        <v>12.066000000000001</v>
      </c>
      <c r="E12" s="31"/>
      <c r="F12" s="31"/>
      <c r="G12" s="44">
        <v>8.9830000000000005</v>
      </c>
      <c r="H12" s="44">
        <v>4.0460000000000003</v>
      </c>
      <c r="I12" s="44">
        <v>3.5819999999999999</v>
      </c>
      <c r="J12" s="44">
        <v>0.46400000000000002</v>
      </c>
      <c r="K12" s="31"/>
      <c r="L12" s="31">
        <v>18.18</v>
      </c>
      <c r="M12" s="44">
        <v>0.191</v>
      </c>
      <c r="N12" s="44">
        <v>0.73699999999999999</v>
      </c>
      <c r="O12" s="31"/>
      <c r="P12" s="31">
        <v>17.251999999999999</v>
      </c>
      <c r="Q12" s="31"/>
      <c r="R12" s="31">
        <v>11.754</v>
      </c>
      <c r="S12" s="31">
        <v>39.432000000000002</v>
      </c>
      <c r="T12" s="31">
        <v>15.597</v>
      </c>
    </row>
    <row r="13" spans="1:20">
      <c r="A13" s="1">
        <v>1917</v>
      </c>
      <c r="B13" s="31">
        <v>45.567</v>
      </c>
      <c r="C13" s="31">
        <v>18.526</v>
      </c>
      <c r="D13" s="44">
        <v>9.5489999999999995</v>
      </c>
      <c r="E13" s="31"/>
      <c r="F13" s="31"/>
      <c r="G13" s="44">
        <v>8.9770000000000003</v>
      </c>
      <c r="H13" s="44">
        <v>4.069</v>
      </c>
      <c r="I13" s="44">
        <v>3.7709999999999999</v>
      </c>
      <c r="J13" s="44">
        <v>0.29799999999999999</v>
      </c>
      <c r="K13" s="31"/>
      <c r="L13" s="44">
        <v>8.9510000000000005</v>
      </c>
      <c r="M13" s="44">
        <v>0.22800000000000001</v>
      </c>
      <c r="N13" s="44">
        <v>0.78300000000000003</v>
      </c>
      <c r="O13" s="31"/>
      <c r="P13" s="44">
        <v>7.94</v>
      </c>
      <c r="Q13" s="31"/>
      <c r="R13" s="31">
        <v>14.021000000000001</v>
      </c>
      <c r="S13" s="31">
        <v>27.896999999999998</v>
      </c>
      <c r="T13" s="31">
        <v>17.670000000000002</v>
      </c>
    </row>
    <row r="14" spans="1:20">
      <c r="A14" s="1">
        <v>1918</v>
      </c>
      <c r="B14" s="31">
        <v>41.302999999999997</v>
      </c>
      <c r="C14" s="31">
        <v>16.632000000000001</v>
      </c>
      <c r="D14" s="44">
        <v>7.484</v>
      </c>
      <c r="E14" s="31"/>
      <c r="F14" s="31"/>
      <c r="G14" s="44">
        <v>9.1479999999999997</v>
      </c>
      <c r="H14" s="44">
        <v>4.141</v>
      </c>
      <c r="I14" s="44">
        <v>3.9350000000000001</v>
      </c>
      <c r="J14" s="44">
        <v>0.20599999999999999</v>
      </c>
      <c r="K14" s="31"/>
      <c r="L14" s="44">
        <v>5.36</v>
      </c>
      <c r="M14" s="44">
        <v>6.6000000000000003E-2</v>
      </c>
      <c r="N14" s="44">
        <v>0.56399999999999995</v>
      </c>
      <c r="O14" s="31"/>
      <c r="P14" s="44">
        <v>4.7300000000000004</v>
      </c>
      <c r="Q14" s="31"/>
      <c r="R14" s="31">
        <v>15.17</v>
      </c>
      <c r="S14" s="31">
        <v>22.218</v>
      </c>
      <c r="T14" s="31">
        <v>19.085000000000001</v>
      </c>
    </row>
    <row r="15" spans="1:20">
      <c r="A15" s="1">
        <v>1919</v>
      </c>
      <c r="B15" s="31">
        <v>53.667000000000002</v>
      </c>
      <c r="C15" s="31">
        <v>27.468</v>
      </c>
      <c r="D15" s="44">
        <v>8.7729999999999997</v>
      </c>
      <c r="E15" s="31"/>
      <c r="F15" s="31"/>
      <c r="G15" s="31">
        <v>18.695</v>
      </c>
      <c r="H15" s="44">
        <v>4.8360000000000003</v>
      </c>
      <c r="I15" s="44">
        <v>4.72</v>
      </c>
      <c r="J15" s="44">
        <v>0.11600000000000001</v>
      </c>
      <c r="K15" s="31"/>
      <c r="L15" s="44">
        <v>5.4189999999999996</v>
      </c>
      <c r="M15" s="44">
        <v>7.0000000000000007E-2</v>
      </c>
      <c r="N15" s="44">
        <v>0.65600000000000003</v>
      </c>
      <c r="O15" s="31"/>
      <c r="P15" s="44">
        <v>4.6929999999999996</v>
      </c>
      <c r="Q15" s="31"/>
      <c r="R15" s="31">
        <v>15.944000000000001</v>
      </c>
      <c r="S15" s="31">
        <v>33.234000000000002</v>
      </c>
      <c r="T15" s="31">
        <v>20.433</v>
      </c>
    </row>
    <row r="16" spans="1:20">
      <c r="A16" s="1">
        <v>1920</v>
      </c>
      <c r="B16" s="31">
        <v>60.557000000000002</v>
      </c>
      <c r="C16" s="31">
        <v>30.276</v>
      </c>
      <c r="D16" s="44">
        <v>8.2870000000000008</v>
      </c>
      <c r="E16" s="31"/>
      <c r="F16" s="31"/>
      <c r="G16" s="31">
        <v>21.989000000000001</v>
      </c>
      <c r="H16" s="44">
        <v>5.2969999999999997</v>
      </c>
      <c r="I16" s="44">
        <v>5.1840000000000002</v>
      </c>
      <c r="J16" s="44">
        <v>0.113</v>
      </c>
      <c r="K16" s="31"/>
      <c r="L16" s="44">
        <v>5.726</v>
      </c>
      <c r="M16" s="44">
        <v>7.8E-2</v>
      </c>
      <c r="N16" s="44">
        <v>0.90100000000000002</v>
      </c>
      <c r="O16" s="31"/>
      <c r="P16" s="44">
        <v>4.7469999999999999</v>
      </c>
      <c r="Q16" s="31"/>
      <c r="R16" s="31">
        <v>19.257999999999999</v>
      </c>
      <c r="S16" s="31">
        <v>36.47</v>
      </c>
      <c r="T16" s="31">
        <v>24.087</v>
      </c>
    </row>
    <row r="17" spans="1:20">
      <c r="A17" s="1">
        <v>1921</v>
      </c>
      <c r="B17" s="31">
        <v>64.554000000000002</v>
      </c>
      <c r="C17" s="31">
        <v>31.236000000000001</v>
      </c>
      <c r="D17" s="44">
        <v>6.6390000000000002</v>
      </c>
      <c r="E17" s="31"/>
      <c r="F17" s="31"/>
      <c r="G17" s="31">
        <v>24.597000000000001</v>
      </c>
      <c r="H17" s="44">
        <v>5.59</v>
      </c>
      <c r="I17" s="44">
        <v>5.4569999999999999</v>
      </c>
      <c r="J17" s="44">
        <v>0.13300000000000001</v>
      </c>
      <c r="K17" s="31"/>
      <c r="L17" s="44">
        <v>7.4980000000000002</v>
      </c>
      <c r="M17" s="44">
        <v>0.91300000000000003</v>
      </c>
      <c r="N17" s="44">
        <v>1.0580000000000001</v>
      </c>
      <c r="O17" s="31"/>
      <c r="P17" s="44">
        <v>5.5270000000000001</v>
      </c>
      <c r="Q17" s="31"/>
      <c r="R17" s="31">
        <v>20.23</v>
      </c>
      <c r="S17" s="31">
        <v>39.296999999999997</v>
      </c>
      <c r="T17" s="31">
        <v>25.257000000000001</v>
      </c>
    </row>
    <row r="18" spans="1:20">
      <c r="A18" s="1">
        <v>1922</v>
      </c>
      <c r="B18" s="31">
        <v>68.045000000000002</v>
      </c>
      <c r="C18" s="31">
        <v>32.707999999999998</v>
      </c>
      <c r="D18" s="44">
        <v>7.8289999999999997</v>
      </c>
      <c r="E18" s="31"/>
      <c r="F18" s="31"/>
      <c r="G18" s="31">
        <v>24.879000000000001</v>
      </c>
      <c r="H18" s="44">
        <v>7.1420000000000003</v>
      </c>
      <c r="I18" s="44">
        <v>6.9870000000000001</v>
      </c>
      <c r="J18" s="44">
        <v>0.155</v>
      </c>
      <c r="K18" s="31"/>
      <c r="L18" s="44">
        <v>8.3379999999999992</v>
      </c>
      <c r="M18" s="44">
        <v>0.93200000000000005</v>
      </c>
      <c r="N18" s="44">
        <v>1.1439999999999999</v>
      </c>
      <c r="O18" s="31"/>
      <c r="P18" s="44">
        <v>6.2619999999999996</v>
      </c>
      <c r="Q18" s="31"/>
      <c r="R18" s="31">
        <v>19.856999999999999</v>
      </c>
      <c r="S18" s="31">
        <v>41.807000000000002</v>
      </c>
      <c r="T18" s="31">
        <v>26.238</v>
      </c>
    </row>
    <row r="19" spans="1:20">
      <c r="A19" s="1">
        <v>1923</v>
      </c>
      <c r="B19" s="31">
        <v>71.153000000000006</v>
      </c>
      <c r="C19" s="31">
        <v>32.744999999999997</v>
      </c>
      <c r="D19" s="44">
        <v>7.9790000000000001</v>
      </c>
      <c r="E19" s="31"/>
      <c r="F19" s="31"/>
      <c r="G19" s="31">
        <v>24.765999999999998</v>
      </c>
      <c r="H19" s="44">
        <v>8.7010000000000005</v>
      </c>
      <c r="I19" s="44">
        <v>8.5389999999999997</v>
      </c>
      <c r="J19" s="44">
        <v>0.16200000000000001</v>
      </c>
      <c r="K19" s="31"/>
      <c r="L19" s="44">
        <v>9.0269999999999992</v>
      </c>
      <c r="M19" s="44">
        <v>0.876</v>
      </c>
      <c r="N19" s="44">
        <v>1.117</v>
      </c>
      <c r="O19" s="31"/>
      <c r="P19" s="44">
        <v>7.0339999999999998</v>
      </c>
      <c r="Q19" s="31"/>
      <c r="R19" s="31">
        <v>20.68</v>
      </c>
      <c r="S19" s="31">
        <v>42.646999999999998</v>
      </c>
      <c r="T19" s="31">
        <v>28.506</v>
      </c>
    </row>
    <row r="20" spans="1:20">
      <c r="A20" s="1">
        <v>1924</v>
      </c>
      <c r="B20" s="31">
        <v>68.855999999999995</v>
      </c>
      <c r="C20" s="31">
        <v>29.425000000000001</v>
      </c>
      <c r="D20" s="44">
        <v>7.2110000000000003</v>
      </c>
      <c r="E20" s="31"/>
      <c r="F20" s="31"/>
      <c r="G20" s="31">
        <v>22.213999999999999</v>
      </c>
      <c r="H20" s="44">
        <v>9.8520000000000003</v>
      </c>
      <c r="I20" s="44">
        <v>9.6859999999999999</v>
      </c>
      <c r="J20" s="44">
        <v>0.16600000000000001</v>
      </c>
      <c r="K20" s="31"/>
      <c r="L20" s="44">
        <v>8.5760000000000005</v>
      </c>
      <c r="M20" s="44">
        <v>0.88600000000000001</v>
      </c>
      <c r="N20" s="44">
        <v>0.95</v>
      </c>
      <c r="O20" s="31"/>
      <c r="P20" s="44">
        <v>6.74</v>
      </c>
      <c r="Q20" s="31"/>
      <c r="R20" s="31">
        <v>21.003</v>
      </c>
      <c r="S20" s="31">
        <v>38.972000000000001</v>
      </c>
      <c r="T20" s="31">
        <v>29.884</v>
      </c>
    </row>
    <row r="21" spans="1:20">
      <c r="A21" s="1">
        <v>1925</v>
      </c>
      <c r="B21" s="31">
        <v>72.480999999999995</v>
      </c>
      <c r="C21" s="31">
        <v>28.93</v>
      </c>
      <c r="D21" s="44">
        <v>6.4909999999999997</v>
      </c>
      <c r="E21" s="31"/>
      <c r="F21" s="31"/>
      <c r="G21" s="31">
        <v>22.439</v>
      </c>
      <c r="H21" s="44">
        <v>9.8279999999999994</v>
      </c>
      <c r="I21" s="44">
        <v>9.6679999999999993</v>
      </c>
      <c r="J21" s="44">
        <v>0.16</v>
      </c>
      <c r="K21" s="31"/>
      <c r="L21" s="31">
        <v>12.143000000000001</v>
      </c>
      <c r="M21" s="44">
        <v>0.93600000000000005</v>
      </c>
      <c r="N21" s="44">
        <v>0.86899999999999999</v>
      </c>
      <c r="O21" s="31"/>
      <c r="P21" s="31">
        <v>10.337999999999999</v>
      </c>
      <c r="Q21" s="31"/>
      <c r="R21" s="31">
        <v>21.58</v>
      </c>
      <c r="S21" s="31">
        <v>41.465000000000003</v>
      </c>
      <c r="T21" s="31">
        <v>31.015999999999998</v>
      </c>
    </row>
    <row r="22" spans="1:20">
      <c r="A22" s="1">
        <v>1926</v>
      </c>
      <c r="B22" s="31">
        <v>74.59</v>
      </c>
      <c r="C22" s="31">
        <v>28.855</v>
      </c>
      <c r="D22" s="44">
        <v>6.5110000000000001</v>
      </c>
      <c r="E22" s="31"/>
      <c r="F22" s="31"/>
      <c r="G22" s="31">
        <v>22.344000000000001</v>
      </c>
      <c r="H22" s="31">
        <v>10.595000000000001</v>
      </c>
      <c r="I22" s="31">
        <v>10.426</v>
      </c>
      <c r="J22" s="44">
        <v>0.16900000000000001</v>
      </c>
      <c r="K22" s="31"/>
      <c r="L22" s="31">
        <v>13.207000000000001</v>
      </c>
      <c r="M22" s="44">
        <v>1.0149999999999999</v>
      </c>
      <c r="N22" s="44">
        <v>1.2310000000000001</v>
      </c>
      <c r="O22" s="31"/>
      <c r="P22" s="31">
        <v>10.961</v>
      </c>
      <c r="Q22" s="31"/>
      <c r="R22" s="31">
        <v>21.933</v>
      </c>
      <c r="S22" s="31">
        <v>42.543999999999997</v>
      </c>
      <c r="T22" s="31">
        <v>32.045999999999999</v>
      </c>
    </row>
    <row r="23" spans="1:20">
      <c r="A23" s="1">
        <v>1927</v>
      </c>
      <c r="B23" s="31">
        <v>75.835999999999999</v>
      </c>
      <c r="C23" s="31">
        <v>29.637</v>
      </c>
      <c r="D23" s="44">
        <v>7.31</v>
      </c>
      <c r="E23" s="31"/>
      <c r="F23" s="31"/>
      <c r="G23" s="31">
        <v>22.327000000000002</v>
      </c>
      <c r="H23" s="31">
        <v>11.349</v>
      </c>
      <c r="I23" s="31">
        <v>11.144</v>
      </c>
      <c r="J23" s="44">
        <v>0.20499999999999999</v>
      </c>
      <c r="K23" s="31"/>
      <c r="L23" s="31">
        <v>14.178000000000001</v>
      </c>
      <c r="M23" s="44">
        <v>1.165</v>
      </c>
      <c r="N23" s="44">
        <v>1.28</v>
      </c>
      <c r="O23" s="31"/>
      <c r="P23" s="31">
        <v>11.733000000000001</v>
      </c>
      <c r="Q23" s="31"/>
      <c r="R23" s="31">
        <v>20.672000000000001</v>
      </c>
      <c r="S23" s="31">
        <v>44.451999999999998</v>
      </c>
      <c r="T23" s="31">
        <v>31.384</v>
      </c>
    </row>
    <row r="24" spans="1:20">
      <c r="A24" s="1">
        <v>1928</v>
      </c>
      <c r="B24" s="31">
        <v>78.278000000000006</v>
      </c>
      <c r="C24" s="31">
        <v>30.283000000000001</v>
      </c>
      <c r="D24" s="44">
        <v>7.49</v>
      </c>
      <c r="E24" s="31"/>
      <c r="F24" s="31"/>
      <c r="G24" s="31">
        <v>22.792999999999999</v>
      </c>
      <c r="H24" s="31">
        <v>11.653</v>
      </c>
      <c r="I24" s="31">
        <v>11.606</v>
      </c>
      <c r="J24" s="44">
        <v>4.7E-2</v>
      </c>
      <c r="K24" s="31"/>
      <c r="L24" s="31">
        <v>14.916</v>
      </c>
      <c r="M24" s="44">
        <v>1.218</v>
      </c>
      <c r="N24" s="44">
        <v>1.3779999999999999</v>
      </c>
      <c r="O24" s="31"/>
      <c r="P24" s="31">
        <v>12.32</v>
      </c>
      <c r="Q24" s="31"/>
      <c r="R24" s="31">
        <v>21.425999999999998</v>
      </c>
      <c r="S24" s="31">
        <v>45.97</v>
      </c>
      <c r="T24" s="31">
        <v>32.308</v>
      </c>
    </row>
    <row r="25" spans="1:20">
      <c r="A25" s="1">
        <v>1929</v>
      </c>
      <c r="B25" s="31">
        <v>80.378</v>
      </c>
      <c r="C25" s="31">
        <v>30.623999999999999</v>
      </c>
      <c r="D25" s="44">
        <v>7.5949999999999998</v>
      </c>
      <c r="E25" s="31"/>
      <c r="F25" s="31"/>
      <c r="G25" s="31">
        <v>23.029</v>
      </c>
      <c r="H25" s="31">
        <v>12.054</v>
      </c>
      <c r="I25" s="31">
        <v>12.003</v>
      </c>
      <c r="J25" s="44">
        <v>5.0999999999999997E-2</v>
      </c>
      <c r="K25" s="31"/>
      <c r="L25" s="31">
        <v>15.977</v>
      </c>
      <c r="M25" s="44">
        <v>1.2949999999999999</v>
      </c>
      <c r="N25" s="44">
        <v>1.36</v>
      </c>
      <c r="O25" s="31"/>
      <c r="P25" s="31">
        <v>13.321999999999999</v>
      </c>
      <c r="Q25" s="31"/>
      <c r="R25" s="31">
        <v>21.722999999999999</v>
      </c>
      <c r="S25" s="31">
        <v>47.444000000000003</v>
      </c>
      <c r="T25" s="31">
        <v>32.933999999999997</v>
      </c>
    </row>
    <row r="26" spans="1:20">
      <c r="A26" s="1">
        <v>1930</v>
      </c>
      <c r="B26" s="31">
        <v>82.251000000000005</v>
      </c>
      <c r="C26" s="31">
        <v>31.120999999999999</v>
      </c>
      <c r="D26" s="44">
        <v>8.0879999999999992</v>
      </c>
      <c r="E26" s="31"/>
      <c r="F26" s="31"/>
      <c r="G26" s="31">
        <v>23.033000000000001</v>
      </c>
      <c r="H26" s="31">
        <v>12.441000000000001</v>
      </c>
      <c r="I26" s="31">
        <v>12.391</v>
      </c>
      <c r="J26" s="44">
        <v>0.05</v>
      </c>
      <c r="K26" s="31"/>
      <c r="L26" s="31">
        <v>16.811</v>
      </c>
      <c r="M26" s="44">
        <v>1.42</v>
      </c>
      <c r="N26" s="44">
        <v>1.35</v>
      </c>
      <c r="O26" s="31"/>
      <c r="P26" s="31">
        <v>14.041</v>
      </c>
      <c r="Q26" s="31"/>
      <c r="R26" s="31">
        <v>21.878</v>
      </c>
      <c r="S26" s="31">
        <v>48.808</v>
      </c>
      <c r="T26" s="31">
        <v>33.442999999999998</v>
      </c>
    </row>
    <row r="27" spans="1:20">
      <c r="A27" s="1">
        <v>1931</v>
      </c>
      <c r="B27" s="31">
        <v>83.796000000000006</v>
      </c>
      <c r="C27" s="31">
        <v>30.567</v>
      </c>
      <c r="D27" s="44">
        <v>7.4550000000000001</v>
      </c>
      <c r="E27" s="31"/>
      <c r="F27" s="31"/>
      <c r="G27" s="31">
        <v>23.111999999999998</v>
      </c>
      <c r="H27" s="31">
        <v>13.08</v>
      </c>
      <c r="I27" s="31">
        <v>13.032999999999999</v>
      </c>
      <c r="J27" s="44">
        <v>4.7E-2</v>
      </c>
      <c r="K27" s="31"/>
      <c r="L27" s="31">
        <v>17.431999999999999</v>
      </c>
      <c r="M27" s="44">
        <v>1.9019999999999999</v>
      </c>
      <c r="N27" s="44">
        <v>1.2150000000000001</v>
      </c>
      <c r="O27" s="31"/>
      <c r="P27" s="31">
        <v>14.315</v>
      </c>
      <c r="Q27" s="31"/>
      <c r="R27" s="31">
        <v>22.716999999999999</v>
      </c>
      <c r="S27" s="31">
        <v>48.899000000000001</v>
      </c>
      <c r="T27" s="31">
        <v>34.896999999999998</v>
      </c>
    </row>
    <row r="28" spans="1:20">
      <c r="A28" s="1">
        <v>1932</v>
      </c>
      <c r="B28" s="31">
        <v>86.600999999999999</v>
      </c>
      <c r="C28" s="31">
        <v>31.457999999999998</v>
      </c>
      <c r="D28" s="44">
        <v>7.7850000000000001</v>
      </c>
      <c r="E28" s="31"/>
      <c r="F28" s="31"/>
      <c r="G28" s="31">
        <v>23.672999999999998</v>
      </c>
      <c r="H28" s="31">
        <v>13.638</v>
      </c>
      <c r="I28" s="31">
        <v>13.586</v>
      </c>
      <c r="J28" s="44">
        <v>5.1999999999999998E-2</v>
      </c>
      <c r="K28" s="31"/>
      <c r="L28" s="31">
        <v>18.858000000000001</v>
      </c>
      <c r="M28" s="44">
        <v>2.1389999999999998</v>
      </c>
      <c r="N28" s="44">
        <v>1.84</v>
      </c>
      <c r="O28" s="31"/>
      <c r="P28" s="31">
        <v>14.879</v>
      </c>
      <c r="Q28" s="31"/>
      <c r="R28" s="31">
        <v>22.646999999999998</v>
      </c>
      <c r="S28" s="31">
        <v>51.262999999999998</v>
      </c>
      <c r="T28" s="31">
        <v>35.338000000000001</v>
      </c>
    </row>
    <row r="29" spans="1:20">
      <c r="A29" s="1">
        <v>1933</v>
      </c>
      <c r="B29" s="31">
        <v>90.938999999999993</v>
      </c>
      <c r="C29" s="31">
        <v>30.940999999999999</v>
      </c>
      <c r="D29" s="44">
        <v>7.1050000000000004</v>
      </c>
      <c r="E29" s="31"/>
      <c r="F29" s="31"/>
      <c r="G29" s="31">
        <v>23.835999999999999</v>
      </c>
      <c r="H29" s="31">
        <v>12.278</v>
      </c>
      <c r="I29" s="31">
        <v>12.228999999999999</v>
      </c>
      <c r="J29" s="44">
        <v>4.9000000000000002E-2</v>
      </c>
      <c r="K29" s="31"/>
      <c r="L29" s="31">
        <v>19.481999999999999</v>
      </c>
      <c r="M29" s="44">
        <v>2.2810000000000001</v>
      </c>
      <c r="N29" s="44">
        <v>1.952</v>
      </c>
      <c r="O29" s="31"/>
      <c r="P29" s="31">
        <v>15.249000000000001</v>
      </c>
      <c r="Q29" s="31"/>
      <c r="R29" s="31">
        <v>28.238</v>
      </c>
      <c r="S29" s="31">
        <v>51.543999999999997</v>
      </c>
      <c r="T29" s="31">
        <v>39.395000000000003</v>
      </c>
    </row>
    <row r="30" spans="1:20">
      <c r="A30" s="1">
        <v>1934</v>
      </c>
      <c r="B30" s="31">
        <v>94.971000000000004</v>
      </c>
      <c r="C30" s="31">
        <v>31.725999999999999</v>
      </c>
      <c r="D30" s="44">
        <v>7.7370000000000001</v>
      </c>
      <c r="E30" s="31"/>
      <c r="F30" s="31"/>
      <c r="G30" s="31">
        <v>23.989000000000001</v>
      </c>
      <c r="H30" s="31">
        <v>13.398</v>
      </c>
      <c r="I30" s="31">
        <v>13.269</v>
      </c>
      <c r="J30" s="44">
        <v>0.129</v>
      </c>
      <c r="K30" s="31"/>
      <c r="L30" s="31">
        <v>20.838000000000001</v>
      </c>
      <c r="M30" s="44">
        <v>2.25</v>
      </c>
      <c r="N30" s="44">
        <v>2.3620000000000001</v>
      </c>
      <c r="O30" s="31"/>
      <c r="P30" s="31">
        <v>16.225999999999999</v>
      </c>
      <c r="Q30" s="31"/>
      <c r="R30" s="31">
        <v>29.009</v>
      </c>
      <c r="S30" s="31">
        <v>53.814999999999998</v>
      </c>
      <c r="T30" s="31">
        <v>41.155999999999999</v>
      </c>
    </row>
    <row r="31" spans="1:20">
      <c r="A31" s="1">
        <v>1935</v>
      </c>
      <c r="B31" s="31">
        <v>100.246</v>
      </c>
      <c r="C31" s="31">
        <v>32.140999999999998</v>
      </c>
      <c r="D31" s="44">
        <v>7.891</v>
      </c>
      <c r="E31" s="31"/>
      <c r="F31" s="31"/>
      <c r="G31" s="31">
        <v>24.25</v>
      </c>
      <c r="H31" s="31">
        <v>14.244999999999999</v>
      </c>
      <c r="I31" s="31">
        <v>14.114000000000001</v>
      </c>
      <c r="J31" s="44">
        <v>0.13100000000000001</v>
      </c>
      <c r="K31" s="31"/>
      <c r="L31" s="31">
        <v>22.484999999999999</v>
      </c>
      <c r="M31" s="44">
        <v>2.327</v>
      </c>
      <c r="N31" s="44">
        <v>2.6760000000000002</v>
      </c>
      <c r="O31" s="31"/>
      <c r="P31" s="31">
        <v>17.481999999999999</v>
      </c>
      <c r="Q31" s="31"/>
      <c r="R31" s="31">
        <v>31.375</v>
      </c>
      <c r="S31" s="31">
        <v>55.965000000000003</v>
      </c>
      <c r="T31" s="31">
        <v>44.280999999999999</v>
      </c>
    </row>
    <row r="32" spans="1:20">
      <c r="A32" s="1">
        <v>1936</v>
      </c>
      <c r="B32" s="31">
        <v>107.47</v>
      </c>
      <c r="C32" s="31">
        <v>33.064999999999998</v>
      </c>
      <c r="D32" s="44">
        <v>8.1620000000000008</v>
      </c>
      <c r="E32" s="31"/>
      <c r="F32" s="31"/>
      <c r="G32" s="31">
        <v>24.902999999999999</v>
      </c>
      <c r="H32" s="31">
        <v>15.069000000000001</v>
      </c>
      <c r="I32" s="31">
        <v>14.928000000000001</v>
      </c>
      <c r="J32" s="44">
        <v>0.14099999999999999</v>
      </c>
      <c r="K32" s="31"/>
      <c r="L32" s="31">
        <v>25.157</v>
      </c>
      <c r="M32" s="44">
        <v>2.3809999999999998</v>
      </c>
      <c r="N32" s="44">
        <v>2.8220000000000001</v>
      </c>
      <c r="O32" s="31"/>
      <c r="P32" s="31">
        <v>19.954000000000001</v>
      </c>
      <c r="Q32" s="31"/>
      <c r="R32" s="31">
        <v>34.179000000000002</v>
      </c>
      <c r="S32" s="31">
        <v>59.572000000000003</v>
      </c>
      <c r="T32" s="31">
        <v>47.898000000000003</v>
      </c>
    </row>
    <row r="33" spans="1:20">
      <c r="A33" s="1">
        <v>1937</v>
      </c>
      <c r="B33" s="31">
        <v>116.29600000000001</v>
      </c>
      <c r="C33" s="31">
        <v>34.557000000000002</v>
      </c>
      <c r="D33" s="44">
        <v>8.4339999999999993</v>
      </c>
      <c r="E33" s="31"/>
      <c r="F33" s="31"/>
      <c r="G33" s="31">
        <v>26.123000000000001</v>
      </c>
      <c r="H33" s="31">
        <v>16.756</v>
      </c>
      <c r="I33" s="31">
        <v>16.594000000000001</v>
      </c>
      <c r="J33" s="44">
        <v>0.16200000000000001</v>
      </c>
      <c r="K33" s="31"/>
      <c r="L33" s="31">
        <v>28.931000000000001</v>
      </c>
      <c r="M33" s="44">
        <v>2.44</v>
      </c>
      <c r="N33" s="44">
        <v>3.2610000000000001</v>
      </c>
      <c r="O33" s="31"/>
      <c r="P33" s="31">
        <v>23.23</v>
      </c>
      <c r="Q33" s="31"/>
      <c r="R33" s="31">
        <v>36.052</v>
      </c>
      <c r="S33" s="31">
        <v>65.028999999999996</v>
      </c>
      <c r="T33" s="31">
        <v>51.267000000000003</v>
      </c>
    </row>
    <row r="34" spans="1:20">
      <c r="A34" s="1">
        <v>1938</v>
      </c>
      <c r="B34" s="31">
        <v>123.547</v>
      </c>
      <c r="C34" s="31">
        <v>35.406999999999996</v>
      </c>
      <c r="D34" s="44">
        <v>8.0310000000000006</v>
      </c>
      <c r="E34" s="31"/>
      <c r="F34" s="44">
        <v>8.9999999999999993E-3</v>
      </c>
      <c r="G34" s="31">
        <v>27.367000000000001</v>
      </c>
      <c r="H34" s="31">
        <v>18.059000000000001</v>
      </c>
      <c r="I34" s="31">
        <v>17.896000000000001</v>
      </c>
      <c r="J34" s="44">
        <v>0.16300000000000001</v>
      </c>
      <c r="K34" s="31"/>
      <c r="L34" s="31">
        <v>32.439</v>
      </c>
      <c r="M34" s="44">
        <v>2.496</v>
      </c>
      <c r="N34" s="44">
        <v>3.573</v>
      </c>
      <c r="O34" s="31"/>
      <c r="P34" s="31">
        <v>26.37</v>
      </c>
      <c r="Q34" s="31"/>
      <c r="R34" s="31">
        <v>37.642000000000003</v>
      </c>
      <c r="S34" s="31">
        <v>69.209000000000003</v>
      </c>
      <c r="T34" s="31">
        <v>54.338000000000001</v>
      </c>
    </row>
    <row r="35" spans="1:20">
      <c r="A35" s="1">
        <v>1939</v>
      </c>
      <c r="B35" s="31">
        <v>135.482</v>
      </c>
      <c r="C35" s="31">
        <v>37.313000000000002</v>
      </c>
      <c r="D35" s="44">
        <v>8.6340000000000003</v>
      </c>
      <c r="E35" s="31"/>
      <c r="F35" s="44">
        <v>1.0999999999999999E-2</v>
      </c>
      <c r="G35" s="31">
        <v>28.667999999999999</v>
      </c>
      <c r="H35" s="31">
        <v>20.132000000000001</v>
      </c>
      <c r="I35" s="31">
        <v>19.952999999999999</v>
      </c>
      <c r="J35" s="44">
        <v>0.17899999999999999</v>
      </c>
      <c r="K35" s="31"/>
      <c r="L35" s="31">
        <v>37.582000000000001</v>
      </c>
      <c r="M35" s="44">
        <v>2.6179999999999999</v>
      </c>
      <c r="N35" s="44">
        <v>3.714</v>
      </c>
      <c r="O35" s="31"/>
      <c r="P35" s="31">
        <v>31.25</v>
      </c>
      <c r="Q35" s="31"/>
      <c r="R35" s="31">
        <v>40.454999999999998</v>
      </c>
      <c r="S35" s="31">
        <v>76.210999999999999</v>
      </c>
      <c r="T35" s="31">
        <v>59.271000000000001</v>
      </c>
    </row>
    <row r="36" spans="1:20">
      <c r="A36" s="1">
        <v>1940</v>
      </c>
      <c r="B36" s="31">
        <v>150.02000000000001</v>
      </c>
      <c r="C36" s="31">
        <v>39.167000000000002</v>
      </c>
      <c r="D36" s="31">
        <v>10.064</v>
      </c>
      <c r="E36" s="31"/>
      <c r="F36" s="44">
        <v>3.7999999999999999E-2</v>
      </c>
      <c r="G36" s="31">
        <v>29.065000000000001</v>
      </c>
      <c r="H36" s="31">
        <v>21.785</v>
      </c>
      <c r="I36" s="31">
        <v>21.585999999999999</v>
      </c>
      <c r="J36" s="44">
        <v>0.19900000000000001</v>
      </c>
      <c r="K36" s="31"/>
      <c r="L36" s="31">
        <v>45.332999999999998</v>
      </c>
      <c r="M36" s="44">
        <v>2.617</v>
      </c>
      <c r="N36" s="44">
        <v>4.1660000000000004</v>
      </c>
      <c r="O36" s="31"/>
      <c r="P36" s="31">
        <v>38.549999999999997</v>
      </c>
      <c r="Q36" s="31"/>
      <c r="R36" s="31">
        <v>43.734999999999999</v>
      </c>
      <c r="S36" s="31">
        <v>85.918000000000006</v>
      </c>
      <c r="T36" s="31">
        <v>64.102000000000004</v>
      </c>
    </row>
    <row r="37" spans="1:20">
      <c r="A37" s="1">
        <v>1941</v>
      </c>
      <c r="B37" s="31">
        <v>169.20599999999999</v>
      </c>
      <c r="C37" s="31">
        <v>42.927</v>
      </c>
      <c r="D37" s="31">
        <v>13.513999999999999</v>
      </c>
      <c r="E37" s="31"/>
      <c r="F37" s="44">
        <v>5.2999999999999999E-2</v>
      </c>
      <c r="G37" s="31">
        <v>29.36</v>
      </c>
      <c r="H37" s="31">
        <v>24.725000000000001</v>
      </c>
      <c r="I37" s="31">
        <v>24.280999999999999</v>
      </c>
      <c r="J37" s="44">
        <v>0.44400000000000001</v>
      </c>
      <c r="K37" s="31"/>
      <c r="L37" s="31">
        <v>52.948999999999998</v>
      </c>
      <c r="M37" s="44">
        <v>2.8069999999999999</v>
      </c>
      <c r="N37" s="44">
        <v>5.0670000000000002</v>
      </c>
      <c r="O37" s="31"/>
      <c r="P37" s="31">
        <v>45.075000000000003</v>
      </c>
      <c r="Q37" s="31"/>
      <c r="R37" s="31">
        <v>48.604999999999997</v>
      </c>
      <c r="S37" s="31">
        <v>97.742999999999995</v>
      </c>
      <c r="T37" s="31">
        <v>71.462999999999994</v>
      </c>
    </row>
    <row r="38" spans="1:20">
      <c r="A38" s="1">
        <v>1942</v>
      </c>
      <c r="B38" s="31">
        <v>177.47900000000001</v>
      </c>
      <c r="C38" s="31">
        <v>44.424999999999997</v>
      </c>
      <c r="D38" s="31">
        <v>14.21332923272967</v>
      </c>
      <c r="E38" s="31"/>
      <c r="F38" s="44">
        <v>0.12</v>
      </c>
      <c r="G38" s="31">
        <v>30.09167076727033</v>
      </c>
      <c r="H38" s="31">
        <v>26.105</v>
      </c>
      <c r="I38" s="31">
        <v>25.827999999999999</v>
      </c>
      <c r="J38" s="44">
        <v>0.27700000000000002</v>
      </c>
      <c r="K38" s="31"/>
      <c r="L38" s="31">
        <v>56.997</v>
      </c>
      <c r="M38" s="44">
        <v>2.871</v>
      </c>
      <c r="N38" s="44">
        <v>5.39</v>
      </c>
      <c r="O38" s="31"/>
      <c r="P38" s="31">
        <v>48.735999999999997</v>
      </c>
      <c r="Q38" s="31"/>
      <c r="R38" s="31">
        <v>49.951999999999998</v>
      </c>
      <c r="S38" s="31">
        <v>103.22499999999999</v>
      </c>
      <c r="T38" s="31">
        <v>74.254000000000005</v>
      </c>
    </row>
    <row r="39" spans="1:20">
      <c r="A39" s="1">
        <v>1943</v>
      </c>
      <c r="B39" s="31"/>
      <c r="C39" s="31"/>
      <c r="D39" s="31"/>
      <c r="E39" s="31"/>
      <c r="F39" s="44"/>
      <c r="G39" s="31"/>
      <c r="H39" s="31"/>
      <c r="I39" s="31"/>
      <c r="J39" s="44"/>
      <c r="K39" s="31"/>
      <c r="L39" s="31"/>
      <c r="M39" s="31"/>
      <c r="N39" s="31"/>
      <c r="O39" s="31"/>
      <c r="P39" s="31"/>
      <c r="Q39" s="31"/>
      <c r="R39" s="31"/>
      <c r="S39" s="31">
        <v>108.565</v>
      </c>
      <c r="T39" s="7"/>
    </row>
    <row r="40" spans="1:20" ht="13.5" customHeight="1">
      <c r="A40" s="188"/>
      <c r="B40" s="398" t="s">
        <v>506</v>
      </c>
      <c r="C40" s="398"/>
      <c r="D40" s="398"/>
      <c r="E40" s="398"/>
      <c r="F40" s="398"/>
      <c r="G40" s="398"/>
      <c r="H40" s="398"/>
      <c r="I40" s="398"/>
      <c r="J40" s="398"/>
      <c r="K40" s="398"/>
      <c r="L40" s="398"/>
      <c r="M40" s="398"/>
      <c r="N40" s="398"/>
      <c r="O40" s="398"/>
      <c r="P40" s="398"/>
      <c r="Q40" s="398"/>
      <c r="R40" s="398"/>
      <c r="S40" s="398"/>
      <c r="T40" s="398"/>
    </row>
    <row r="41" spans="1:20">
      <c r="A41" s="1">
        <v>1949</v>
      </c>
      <c r="B41" s="31"/>
      <c r="C41" s="31">
        <v>70.113</v>
      </c>
      <c r="D41" s="31">
        <v>16.215021289393576</v>
      </c>
      <c r="E41" s="44">
        <v>0.40600000000000003</v>
      </c>
      <c r="F41" s="44">
        <v>1.274</v>
      </c>
      <c r="G41" s="31">
        <v>52.217978710606424</v>
      </c>
      <c r="H41" s="31">
        <v>55.418999999999997</v>
      </c>
      <c r="I41" s="31">
        <v>53.637999999999998</v>
      </c>
      <c r="J41" s="44">
        <v>1.7809999999999999</v>
      </c>
      <c r="K41" s="31"/>
      <c r="L41" s="31">
        <v>62.789000000000001</v>
      </c>
      <c r="M41" s="31">
        <v>10.535</v>
      </c>
      <c r="N41" s="44">
        <v>4.3869999999999996</v>
      </c>
      <c r="O41" s="31"/>
      <c r="P41" s="31">
        <v>47.26</v>
      </c>
      <c r="Q41" s="44">
        <v>0.60699999999999998</v>
      </c>
      <c r="R41" s="31"/>
      <c r="S41" s="31">
        <v>188.321</v>
      </c>
      <c r="T41" s="31"/>
    </row>
    <row r="42" spans="1:20">
      <c r="A42" s="1">
        <v>1950</v>
      </c>
      <c r="B42" s="31"/>
      <c r="C42" s="31">
        <v>82.745999999999995</v>
      </c>
      <c r="D42" s="31">
        <v>22.966999999999999</v>
      </c>
      <c r="E42" s="44">
        <v>0.20699999999999999</v>
      </c>
      <c r="F42" s="44">
        <v>2.5550000000000002</v>
      </c>
      <c r="G42" s="31">
        <v>57.017000000000003</v>
      </c>
      <c r="H42" s="31">
        <v>72.503</v>
      </c>
      <c r="I42" s="31">
        <v>70.762</v>
      </c>
      <c r="J42" s="44">
        <v>1.7410000000000001</v>
      </c>
      <c r="K42" s="31"/>
      <c r="L42" s="31">
        <v>70.834999999999994</v>
      </c>
      <c r="M42" s="31">
        <v>12.436</v>
      </c>
      <c r="N42" s="44">
        <v>4.8330000000000002</v>
      </c>
      <c r="O42" s="31"/>
      <c r="P42" s="31">
        <v>52.963000000000001</v>
      </c>
      <c r="Q42" s="44">
        <v>0.60299999999999998</v>
      </c>
      <c r="R42" s="31"/>
      <c r="S42" s="31">
        <v>226.084</v>
      </c>
      <c r="T42" s="31"/>
    </row>
    <row r="43" spans="1:20">
      <c r="A43" s="1">
        <v>1951</v>
      </c>
      <c r="B43" s="31"/>
      <c r="C43" s="31">
        <v>63.427</v>
      </c>
      <c r="D43" s="31"/>
      <c r="E43" s="44"/>
      <c r="F43" s="44"/>
      <c r="G43" s="31">
        <v>63.427</v>
      </c>
      <c r="H43" s="31"/>
      <c r="I43" s="31"/>
      <c r="J43" s="44"/>
      <c r="K43" s="31"/>
      <c r="L43" s="31"/>
      <c r="M43" s="31"/>
      <c r="N43" s="44"/>
      <c r="O43" s="31"/>
      <c r="P43" s="31"/>
      <c r="Q43" s="44"/>
      <c r="R43" s="31"/>
      <c r="S43" s="31"/>
      <c r="T43" s="31"/>
    </row>
    <row r="44" spans="1:20">
      <c r="A44" s="1">
        <v>1952</v>
      </c>
      <c r="B44" s="31"/>
      <c r="C44" s="31">
        <v>63.427</v>
      </c>
      <c r="D44" s="31"/>
      <c r="E44" s="44"/>
      <c r="F44" s="44"/>
      <c r="G44" s="31">
        <v>63.427</v>
      </c>
      <c r="H44" s="31"/>
      <c r="I44" s="31"/>
      <c r="J44" s="44"/>
      <c r="K44" s="31"/>
      <c r="L44" s="31"/>
      <c r="M44" s="31"/>
      <c r="N44" s="44"/>
      <c r="O44" s="31"/>
      <c r="P44" s="31"/>
      <c r="Q44" s="44"/>
      <c r="R44" s="31"/>
      <c r="S44" s="31"/>
      <c r="T44" s="31"/>
    </row>
    <row r="45" spans="1:20">
      <c r="A45" s="1">
        <v>1953</v>
      </c>
      <c r="B45" s="31">
        <v>231.245</v>
      </c>
      <c r="C45" s="31">
        <v>88.09</v>
      </c>
      <c r="D45" s="31">
        <v>29.51</v>
      </c>
      <c r="E45" s="44">
        <v>0.39800000000000002</v>
      </c>
      <c r="F45" s="44">
        <v>0.14699999999999999</v>
      </c>
      <c r="G45" s="31">
        <v>58.034999999999997</v>
      </c>
      <c r="H45" s="31">
        <v>69.644999999999996</v>
      </c>
      <c r="I45" s="31">
        <v>68.311000000000007</v>
      </c>
      <c r="J45" s="44">
        <v>1.3340000000000001</v>
      </c>
      <c r="K45" s="31"/>
      <c r="L45" s="31">
        <v>36.524999999999999</v>
      </c>
      <c r="M45" s="44">
        <v>2.1779999999999999</v>
      </c>
      <c r="N45" s="44">
        <v>1.492</v>
      </c>
      <c r="O45" s="31"/>
      <c r="P45" s="31">
        <v>32.372</v>
      </c>
      <c r="Q45" s="44">
        <v>0.48299999999999998</v>
      </c>
      <c r="R45" s="31">
        <v>36.984999999999999</v>
      </c>
      <c r="S45" s="31">
        <v>194.26</v>
      </c>
      <c r="T45" s="31">
        <v>36.984999999999999</v>
      </c>
    </row>
    <row r="46" spans="1:20">
      <c r="A46" s="1">
        <v>1954</v>
      </c>
      <c r="B46" s="31">
        <v>224.93100000000001</v>
      </c>
      <c r="C46" s="31">
        <v>75.897999999999996</v>
      </c>
      <c r="D46" s="31">
        <v>17.533999999999999</v>
      </c>
      <c r="E46" s="44">
        <v>0.68500000000000005</v>
      </c>
      <c r="F46" s="44">
        <v>0.186</v>
      </c>
      <c r="G46" s="31">
        <v>57.493000000000002</v>
      </c>
      <c r="H46" s="31">
        <v>65.835999999999999</v>
      </c>
      <c r="I46" s="31">
        <v>63.764000000000003</v>
      </c>
      <c r="J46" s="44">
        <v>2.0720000000000001</v>
      </c>
      <c r="K46" s="31"/>
      <c r="L46" s="31">
        <v>52.594000000000001</v>
      </c>
      <c r="M46" s="31">
        <v>10.282</v>
      </c>
      <c r="N46" s="44">
        <v>2.2269999999999999</v>
      </c>
      <c r="O46" s="31"/>
      <c r="P46" s="31">
        <v>39.542999999999999</v>
      </c>
      <c r="Q46" s="44">
        <v>0.54200000000000004</v>
      </c>
      <c r="R46" s="31">
        <v>30.603000000000002</v>
      </c>
      <c r="S46" s="31">
        <v>194.328</v>
      </c>
      <c r="T46" s="31">
        <v>30.603000000000002</v>
      </c>
    </row>
    <row r="47" spans="1:20">
      <c r="A47" s="1">
        <v>1955</v>
      </c>
      <c r="B47" s="31">
        <v>236.148</v>
      </c>
      <c r="C47" s="31">
        <v>72.171999999999997</v>
      </c>
      <c r="D47" s="31">
        <v>17.295999999999999</v>
      </c>
      <c r="E47" s="44">
        <v>0.70299999999999996</v>
      </c>
      <c r="F47" s="44">
        <v>0.251</v>
      </c>
      <c r="G47" s="31">
        <v>53.921999999999997</v>
      </c>
      <c r="H47" s="31">
        <v>69.254999999999995</v>
      </c>
      <c r="I47" s="31">
        <v>67.153000000000006</v>
      </c>
      <c r="J47" s="44">
        <v>2.1019999999999999</v>
      </c>
      <c r="K47" s="31"/>
      <c r="L47" s="31">
        <v>56.601999999999997</v>
      </c>
      <c r="M47" s="44">
        <v>9.91</v>
      </c>
      <c r="N47" s="44">
        <v>2.7949999999999999</v>
      </c>
      <c r="O47" s="31"/>
      <c r="P47" s="31">
        <v>43.344999999999999</v>
      </c>
      <c r="Q47" s="44">
        <v>0.55200000000000005</v>
      </c>
      <c r="R47" s="31">
        <v>38.119</v>
      </c>
      <c r="S47" s="31">
        <v>198.029</v>
      </c>
      <c r="T47" s="31">
        <v>38.119</v>
      </c>
    </row>
    <row r="48" spans="1:20">
      <c r="A48" s="1">
        <v>1956</v>
      </c>
      <c r="B48" s="31">
        <v>239.51499999999999</v>
      </c>
      <c r="C48" s="31">
        <v>66.179000000000002</v>
      </c>
      <c r="D48" s="31">
        <v>19.617999999999999</v>
      </c>
      <c r="E48" s="44">
        <v>0.86799999999999999</v>
      </c>
      <c r="F48" s="44">
        <v>0.27600000000000002</v>
      </c>
      <c r="G48" s="31">
        <v>45.417000000000002</v>
      </c>
      <c r="H48" s="31">
        <v>76.67</v>
      </c>
      <c r="I48" s="31">
        <v>74.569999999999993</v>
      </c>
      <c r="J48" s="44">
        <v>2.1</v>
      </c>
      <c r="K48" s="31"/>
      <c r="L48" s="31">
        <v>55.847999999999999</v>
      </c>
      <c r="M48" s="44">
        <v>9.8729999999999993</v>
      </c>
      <c r="N48" s="44">
        <v>1.633</v>
      </c>
      <c r="O48" s="31"/>
      <c r="P48" s="31">
        <v>42.970999999999997</v>
      </c>
      <c r="Q48" s="44">
        <v>1.371</v>
      </c>
      <c r="R48" s="31">
        <v>40.817999999999998</v>
      </c>
      <c r="S48" s="31">
        <v>198.697</v>
      </c>
      <c r="T48" s="31">
        <v>40.817999999999998</v>
      </c>
    </row>
    <row r="49" spans="1:20">
      <c r="A49" s="1">
        <v>1957</v>
      </c>
      <c r="B49" s="31">
        <v>233.86099999999999</v>
      </c>
      <c r="C49" s="31">
        <v>62.125999999999998</v>
      </c>
      <c r="D49" s="31">
        <v>16.746500000000001</v>
      </c>
      <c r="E49" s="44">
        <v>0.81899999999999995</v>
      </c>
      <c r="F49" s="44">
        <v>0.32800000000000001</v>
      </c>
      <c r="G49" s="31">
        <v>44.232500000000002</v>
      </c>
      <c r="H49" s="31">
        <v>80.287000000000006</v>
      </c>
      <c r="I49" s="31">
        <v>78.233000000000004</v>
      </c>
      <c r="J49" s="44">
        <v>2.0539999999999998</v>
      </c>
      <c r="K49" s="31"/>
      <c r="L49" s="31">
        <v>54.859000000000002</v>
      </c>
      <c r="M49" s="31">
        <v>10.432</v>
      </c>
      <c r="N49" s="44">
        <v>1.9179999999999999</v>
      </c>
      <c r="O49" s="31"/>
      <c r="P49" s="31">
        <v>41.567</v>
      </c>
      <c r="Q49" s="44">
        <v>0.94199999999999995</v>
      </c>
      <c r="R49" s="31">
        <v>36.588999999999999</v>
      </c>
      <c r="S49" s="31">
        <v>197.27199999999999</v>
      </c>
      <c r="T49" s="31">
        <v>36.588999999999999</v>
      </c>
    </row>
    <row r="50" spans="1:20">
      <c r="A50" s="1">
        <v>1958</v>
      </c>
      <c r="B50" s="31">
        <v>244.50899999999999</v>
      </c>
      <c r="C50" s="31">
        <v>57.89</v>
      </c>
      <c r="D50" s="31">
        <v>15.4</v>
      </c>
      <c r="E50" s="44">
        <v>0.9</v>
      </c>
      <c r="F50" s="44">
        <v>0.33300000000000002</v>
      </c>
      <c r="G50" s="31">
        <v>41.256999999999998</v>
      </c>
      <c r="H50" s="31">
        <v>93.117000000000004</v>
      </c>
      <c r="I50" s="31">
        <v>90.533000000000001</v>
      </c>
      <c r="J50" s="44">
        <v>2.5840000000000001</v>
      </c>
      <c r="K50" s="31"/>
      <c r="L50" s="31">
        <v>56.295999999999999</v>
      </c>
      <c r="M50" s="31">
        <v>11.131</v>
      </c>
      <c r="N50" s="44">
        <v>3.4350000000000001</v>
      </c>
      <c r="O50" s="31"/>
      <c r="P50" s="31">
        <v>40.375999999999998</v>
      </c>
      <c r="Q50" s="44">
        <v>1.3540000000000001</v>
      </c>
      <c r="R50" s="31">
        <v>37.206000000000003</v>
      </c>
      <c r="S50" s="31">
        <v>207.303</v>
      </c>
      <c r="T50" s="31">
        <v>37.206000000000003</v>
      </c>
    </row>
    <row r="51" spans="1:20">
      <c r="A51" s="1">
        <v>1959</v>
      </c>
      <c r="B51" s="31">
        <v>246.857</v>
      </c>
      <c r="C51" s="31">
        <v>57.191000000000003</v>
      </c>
      <c r="D51" s="31">
        <v>15.42</v>
      </c>
      <c r="E51" s="44">
        <v>0.65900000000000003</v>
      </c>
      <c r="F51" s="44">
        <v>0.51800000000000002</v>
      </c>
      <c r="G51" s="31">
        <v>40.594000000000001</v>
      </c>
      <c r="H51" s="31">
        <v>96.981999999999999</v>
      </c>
      <c r="I51" s="31">
        <v>94.548000000000002</v>
      </c>
      <c r="J51" s="44">
        <v>2.4340000000000002</v>
      </c>
      <c r="K51" s="31"/>
      <c r="L51" s="31">
        <v>55.8</v>
      </c>
      <c r="M51" s="31">
        <v>10.814</v>
      </c>
      <c r="N51" s="44">
        <v>2.83</v>
      </c>
      <c r="O51" s="44">
        <v>0.24</v>
      </c>
      <c r="P51" s="31">
        <v>40.417000000000002</v>
      </c>
      <c r="Q51" s="44">
        <v>1.4990000000000001</v>
      </c>
      <c r="R51" s="31">
        <v>36.884</v>
      </c>
      <c r="S51" s="31">
        <v>209.97300000000001</v>
      </c>
      <c r="T51" s="31">
        <v>36.884</v>
      </c>
    </row>
    <row r="52" spans="1:20">
      <c r="A52" s="1">
        <v>1960</v>
      </c>
      <c r="B52" s="31">
        <v>248.74700000000001</v>
      </c>
      <c r="C52" s="31">
        <v>55.81</v>
      </c>
      <c r="D52" s="31">
        <v>15.077</v>
      </c>
      <c r="E52" s="44">
        <v>0.77600000000000002</v>
      </c>
      <c r="F52" s="44">
        <v>0.69599999999999995</v>
      </c>
      <c r="G52" s="31">
        <v>39.261000000000003</v>
      </c>
      <c r="H52" s="31">
        <v>92.543999999999997</v>
      </c>
      <c r="I52" s="31">
        <v>89.468999999999994</v>
      </c>
      <c r="J52" s="44">
        <v>3.0750000000000002</v>
      </c>
      <c r="K52" s="31"/>
      <c r="L52" s="31">
        <v>59.555999999999997</v>
      </c>
      <c r="M52" s="31">
        <v>11.151999999999999</v>
      </c>
      <c r="N52" s="44">
        <v>3.657</v>
      </c>
      <c r="O52" s="44">
        <v>0.188</v>
      </c>
      <c r="P52" s="31">
        <v>43.328000000000003</v>
      </c>
      <c r="Q52" s="44">
        <v>1.2310000000000001</v>
      </c>
      <c r="R52" s="31">
        <v>40.837000000000003</v>
      </c>
      <c r="S52" s="31">
        <v>207.91</v>
      </c>
      <c r="T52" s="31">
        <v>40.837000000000003</v>
      </c>
    </row>
    <row r="53" spans="1:20">
      <c r="A53" s="1">
        <v>1961</v>
      </c>
      <c r="B53" s="31">
        <v>235.45599999999999</v>
      </c>
      <c r="C53" s="31">
        <v>52.145000000000003</v>
      </c>
      <c r="D53" s="31">
        <v>14.06</v>
      </c>
      <c r="E53" s="44">
        <v>1.625</v>
      </c>
      <c r="F53" s="44">
        <v>0.65400000000000003</v>
      </c>
      <c r="G53" s="31">
        <v>35.805999999999997</v>
      </c>
      <c r="H53" s="31">
        <v>94.53</v>
      </c>
      <c r="I53" s="31">
        <v>90.034999999999997</v>
      </c>
      <c r="J53" s="44">
        <v>4.4950000000000001</v>
      </c>
      <c r="K53" s="31"/>
      <c r="L53" s="31">
        <v>57.363999999999997</v>
      </c>
      <c r="M53" s="31">
        <v>11.349</v>
      </c>
      <c r="N53" s="44">
        <v>3.29</v>
      </c>
      <c r="O53" s="44">
        <v>0.185</v>
      </c>
      <c r="P53" s="31">
        <v>41.357999999999997</v>
      </c>
      <c r="Q53" s="44">
        <v>1.1819999999999999</v>
      </c>
      <c r="R53" s="31">
        <v>31.417000000000002</v>
      </c>
      <c r="S53" s="31">
        <v>204.03899999999999</v>
      </c>
      <c r="T53" s="31">
        <v>31.417000000000002</v>
      </c>
    </row>
    <row r="54" spans="1:20">
      <c r="A54" s="1">
        <v>1962</v>
      </c>
      <c r="B54" s="31">
        <v>266.82100000000003</v>
      </c>
      <c r="C54" s="31">
        <v>55.579000000000001</v>
      </c>
      <c r="D54" s="31">
        <v>14.932</v>
      </c>
      <c r="E54" s="44">
        <v>3.0169999999999999</v>
      </c>
      <c r="F54" s="44">
        <v>0.97599999999999998</v>
      </c>
      <c r="G54" s="31">
        <v>36.654000000000003</v>
      </c>
      <c r="H54" s="31">
        <v>104.61</v>
      </c>
      <c r="I54" s="31">
        <v>99.588999999999999</v>
      </c>
      <c r="J54" s="44">
        <v>5.0209999999999999</v>
      </c>
      <c r="K54" s="31"/>
      <c r="L54" s="31">
        <v>63.512</v>
      </c>
      <c r="M54" s="31">
        <v>13.619</v>
      </c>
      <c r="N54" s="44">
        <v>2.9889999999999999</v>
      </c>
      <c r="O54" s="44">
        <v>0.19900000000000001</v>
      </c>
      <c r="P54" s="31">
        <v>46.140999999999998</v>
      </c>
      <c r="Q54" s="44">
        <v>0.56399999999999995</v>
      </c>
      <c r="R54" s="31">
        <v>43.12</v>
      </c>
      <c r="S54" s="31">
        <v>223.70099999999999</v>
      </c>
      <c r="T54" s="31">
        <v>43.12</v>
      </c>
    </row>
    <row r="55" spans="1:20">
      <c r="A55" s="1">
        <v>1963</v>
      </c>
      <c r="B55" s="31">
        <v>287.988</v>
      </c>
      <c r="C55" s="31">
        <v>60.706000000000003</v>
      </c>
      <c r="D55" s="31">
        <v>17.931999999999999</v>
      </c>
      <c r="E55" s="44">
        <v>0.63400000000000001</v>
      </c>
      <c r="F55" s="44">
        <v>1.1930000000000001</v>
      </c>
      <c r="G55" s="31">
        <v>40.947000000000003</v>
      </c>
      <c r="H55" s="31">
        <v>115.056</v>
      </c>
      <c r="I55" s="31">
        <v>110.553</v>
      </c>
      <c r="J55" s="44">
        <v>4.5030000000000001</v>
      </c>
      <c r="K55" s="31"/>
      <c r="L55" s="31">
        <v>69.058000000000007</v>
      </c>
      <c r="M55" s="31">
        <v>13.432</v>
      </c>
      <c r="N55" s="44">
        <v>3.121</v>
      </c>
      <c r="O55" s="44">
        <v>0.24299999999999999</v>
      </c>
      <c r="P55" s="31">
        <v>51.578000000000003</v>
      </c>
      <c r="Q55" s="44">
        <v>0.68400000000000005</v>
      </c>
      <c r="R55" s="31">
        <v>43.167999999999999</v>
      </c>
      <c r="S55" s="31">
        <v>244.82</v>
      </c>
      <c r="T55" s="31">
        <v>43.167999999999999</v>
      </c>
    </row>
    <row r="56" spans="1:20">
      <c r="A56" s="1">
        <v>1964</v>
      </c>
      <c r="B56" s="31">
        <v>294.99200000000002</v>
      </c>
      <c r="C56" s="31">
        <v>62.381999999999998</v>
      </c>
      <c r="D56" s="31">
        <v>18.43</v>
      </c>
      <c r="E56" s="44">
        <v>1.244</v>
      </c>
      <c r="F56" s="44">
        <v>1.2250000000000001</v>
      </c>
      <c r="G56" s="31">
        <v>41.482999999999997</v>
      </c>
      <c r="H56" s="31">
        <v>109.658</v>
      </c>
      <c r="I56" s="31">
        <v>105.435</v>
      </c>
      <c r="J56" s="44">
        <v>4.2229999999999999</v>
      </c>
      <c r="K56" s="31"/>
      <c r="L56" s="31">
        <v>71.772999999999996</v>
      </c>
      <c r="M56" s="31">
        <v>13.898999999999999</v>
      </c>
      <c r="N56" s="44">
        <v>3.43</v>
      </c>
      <c r="O56" s="44">
        <v>0.32200000000000001</v>
      </c>
      <c r="P56" s="31">
        <v>53.04</v>
      </c>
      <c r="Q56" s="44">
        <v>1.0820000000000001</v>
      </c>
      <c r="R56" s="31">
        <v>51.179000000000002</v>
      </c>
      <c r="S56" s="31">
        <v>243.81299999999999</v>
      </c>
      <c r="T56" s="31">
        <v>51.179000000000002</v>
      </c>
    </row>
    <row r="57" spans="1:20">
      <c r="A57" s="1">
        <v>1965</v>
      </c>
      <c r="B57" s="31">
        <v>314.99099999999999</v>
      </c>
      <c r="C57" s="31">
        <v>66.301000000000002</v>
      </c>
      <c r="D57" s="31">
        <v>20.834</v>
      </c>
      <c r="E57" s="44">
        <v>1.167</v>
      </c>
      <c r="F57" s="44">
        <v>1.778</v>
      </c>
      <c r="G57" s="31">
        <v>42.521999999999998</v>
      </c>
      <c r="H57" s="31">
        <v>120.21</v>
      </c>
      <c r="I57" s="31">
        <v>115.93300000000001</v>
      </c>
      <c r="J57" s="44">
        <v>4.2770000000000001</v>
      </c>
      <c r="K57" s="31"/>
      <c r="L57" s="31">
        <v>77.876000000000005</v>
      </c>
      <c r="M57" s="31">
        <v>15.627000000000001</v>
      </c>
      <c r="N57" s="44">
        <v>3.6520000000000001</v>
      </c>
      <c r="O57" s="44">
        <v>0.25</v>
      </c>
      <c r="P57" s="31">
        <v>57.177999999999997</v>
      </c>
      <c r="Q57" s="44">
        <v>1.169</v>
      </c>
      <c r="R57" s="31">
        <v>50.603999999999999</v>
      </c>
      <c r="S57" s="31">
        <v>264.68299999999999</v>
      </c>
      <c r="T57" s="31">
        <v>50.308</v>
      </c>
    </row>
    <row r="58" spans="1:20">
      <c r="A58" s="1">
        <v>1966</v>
      </c>
      <c r="B58" s="31">
        <v>329.75200000000001</v>
      </c>
      <c r="C58" s="31">
        <v>73.337999999999994</v>
      </c>
      <c r="D58" s="31">
        <v>22.882999999999999</v>
      </c>
      <c r="E58" s="44">
        <v>1.3320000000000001</v>
      </c>
      <c r="F58" s="44">
        <v>1.607</v>
      </c>
      <c r="G58" s="31">
        <v>47.515999999999998</v>
      </c>
      <c r="H58" s="31">
        <v>123.333</v>
      </c>
      <c r="I58" s="31">
        <v>118.94199999999999</v>
      </c>
      <c r="J58" s="44">
        <v>4.391</v>
      </c>
      <c r="K58" s="31"/>
      <c r="L58" s="31">
        <v>79.668000000000006</v>
      </c>
      <c r="M58" s="31">
        <v>15.994</v>
      </c>
      <c r="N58" s="44">
        <v>3.915</v>
      </c>
      <c r="O58" s="44">
        <v>0.29599999999999999</v>
      </c>
      <c r="P58" s="31">
        <v>57.74</v>
      </c>
      <c r="Q58" s="44">
        <v>1.7230000000000001</v>
      </c>
      <c r="R58" s="31">
        <v>53.412999999999997</v>
      </c>
      <c r="S58" s="31">
        <v>275.73099999999999</v>
      </c>
      <c r="T58" s="31">
        <v>54.021000000000001</v>
      </c>
    </row>
    <row r="59" spans="1:20">
      <c r="A59" s="1">
        <v>1967</v>
      </c>
      <c r="B59" s="31">
        <v>355.93099999999998</v>
      </c>
      <c r="C59" s="31">
        <v>78.253</v>
      </c>
      <c r="D59" s="31">
        <v>23.893000000000001</v>
      </c>
      <c r="E59" s="44">
        <v>1.4379999999999999</v>
      </c>
      <c r="F59" s="44">
        <v>3.0880000000000001</v>
      </c>
      <c r="G59" s="31">
        <v>49.834000000000003</v>
      </c>
      <c r="H59" s="31">
        <v>131.404</v>
      </c>
      <c r="I59" s="31">
        <v>126.77500000000001</v>
      </c>
      <c r="J59" s="44">
        <v>4.6289999999999996</v>
      </c>
      <c r="K59" s="31"/>
      <c r="L59" s="31">
        <v>92.213999999999999</v>
      </c>
      <c r="M59" s="31">
        <v>16.22</v>
      </c>
      <c r="N59" s="44">
        <v>5.1959999999999997</v>
      </c>
      <c r="O59" s="44">
        <v>0.36</v>
      </c>
      <c r="P59" s="31">
        <v>68.129000000000005</v>
      </c>
      <c r="Q59" s="44">
        <v>2.3090000000000002</v>
      </c>
      <c r="R59" s="31">
        <v>54.06</v>
      </c>
      <c r="S59" s="31">
        <v>301.63299999999998</v>
      </c>
      <c r="T59" s="31">
        <v>54.298000000000002</v>
      </c>
    </row>
    <row r="60" spans="1:20">
      <c r="A60" s="1">
        <v>1968</v>
      </c>
      <c r="B60" s="31">
        <v>383.86</v>
      </c>
      <c r="C60" s="31">
        <v>81.450999999999993</v>
      </c>
      <c r="D60" s="31">
        <v>27.79</v>
      </c>
      <c r="E60" s="44">
        <v>1.304</v>
      </c>
      <c r="F60" s="44">
        <v>1.8260000000000001</v>
      </c>
      <c r="G60" s="31">
        <v>50.530999999999999</v>
      </c>
      <c r="H60" s="31">
        <v>148.74600000000001</v>
      </c>
      <c r="I60" s="31">
        <v>143.642</v>
      </c>
      <c r="J60" s="44">
        <v>5.1040000000000001</v>
      </c>
      <c r="K60" s="31"/>
      <c r="L60" s="31">
        <v>94.697999999999993</v>
      </c>
      <c r="M60" s="31">
        <v>17.001000000000001</v>
      </c>
      <c r="N60" s="44">
        <v>4.82</v>
      </c>
      <c r="O60" s="44">
        <v>0.38200000000000001</v>
      </c>
      <c r="P60" s="31">
        <v>70.245000000000005</v>
      </c>
      <c r="Q60" s="44">
        <v>2.25</v>
      </c>
      <c r="R60" s="31">
        <v>58.965000000000003</v>
      </c>
      <c r="S60" s="31">
        <v>326.19200000000001</v>
      </c>
      <c r="T60" s="31">
        <v>57.667999999999999</v>
      </c>
    </row>
    <row r="61" spans="1:20">
      <c r="A61" s="1">
        <v>1969</v>
      </c>
      <c r="B61" s="31">
        <v>393.41899999999998</v>
      </c>
      <c r="C61" s="31">
        <v>81.441000000000003</v>
      </c>
      <c r="D61" s="31">
        <v>24.716999999999999</v>
      </c>
      <c r="E61" s="44">
        <v>1.363</v>
      </c>
      <c r="F61" s="44">
        <v>2.141</v>
      </c>
      <c r="G61" s="31">
        <v>53.22</v>
      </c>
      <c r="H61" s="31">
        <v>148.99199999999999</v>
      </c>
      <c r="I61" s="31">
        <v>143.49700000000001</v>
      </c>
      <c r="J61" s="44">
        <v>5.4950000000000001</v>
      </c>
      <c r="K61" s="31"/>
      <c r="L61" s="31">
        <v>101.28</v>
      </c>
      <c r="M61" s="31">
        <v>16.812999999999999</v>
      </c>
      <c r="N61" s="44">
        <v>6.0990000000000002</v>
      </c>
      <c r="O61" s="44">
        <v>0.39100000000000001</v>
      </c>
      <c r="P61" s="31">
        <v>75.566000000000003</v>
      </c>
      <c r="Q61" s="44">
        <v>2.411</v>
      </c>
      <c r="R61" s="31">
        <v>61.706000000000003</v>
      </c>
      <c r="S61" s="31">
        <v>332.22500000000002</v>
      </c>
      <c r="T61" s="31">
        <v>61.194000000000003</v>
      </c>
    </row>
    <row r="62" spans="1:20">
      <c r="A62" s="1">
        <v>1970</v>
      </c>
      <c r="B62" s="31">
        <v>428.30500000000001</v>
      </c>
      <c r="C62" s="31">
        <v>83.941000000000003</v>
      </c>
      <c r="D62" s="31">
        <v>26.332000000000001</v>
      </c>
      <c r="E62" s="44">
        <v>1.6659999999999999</v>
      </c>
      <c r="F62" s="44">
        <v>2.2879999999999998</v>
      </c>
      <c r="G62" s="31">
        <v>53.655000000000001</v>
      </c>
      <c r="H62" s="31">
        <v>168.678</v>
      </c>
      <c r="I62" s="31">
        <v>163.44200000000001</v>
      </c>
      <c r="J62" s="44">
        <v>5.2359999999999998</v>
      </c>
      <c r="K62" s="31"/>
      <c r="L62" s="31">
        <v>104.41</v>
      </c>
      <c r="M62" s="31">
        <v>18.236999999999998</v>
      </c>
      <c r="N62" s="44">
        <v>6.1260000000000003</v>
      </c>
      <c r="O62" s="44">
        <v>0.41699999999999998</v>
      </c>
      <c r="P62" s="31">
        <v>77.230999999999995</v>
      </c>
      <c r="Q62" s="44">
        <v>2.399</v>
      </c>
      <c r="R62" s="31">
        <v>71.275999999999996</v>
      </c>
      <c r="S62" s="31">
        <v>359.577</v>
      </c>
      <c r="T62" s="31">
        <v>68.727999999999994</v>
      </c>
    </row>
    <row r="63" spans="1:20">
      <c r="A63" s="1">
        <v>1971</v>
      </c>
      <c r="B63" s="31">
        <v>459.99700000000001</v>
      </c>
      <c r="C63" s="31">
        <v>91.956000000000003</v>
      </c>
      <c r="D63" s="31">
        <v>30.140999999999998</v>
      </c>
      <c r="E63" s="44">
        <v>2.8220000000000001</v>
      </c>
      <c r="F63" s="44">
        <v>2.8450000000000002</v>
      </c>
      <c r="G63" s="31">
        <v>56.148000000000003</v>
      </c>
      <c r="H63" s="31">
        <v>159.71799999999999</v>
      </c>
      <c r="I63" s="31">
        <v>154.91999999999999</v>
      </c>
      <c r="J63" s="44">
        <v>4.798</v>
      </c>
      <c r="K63" s="31"/>
      <c r="L63" s="31">
        <v>110.148</v>
      </c>
      <c r="M63" s="31">
        <v>19.364999999999998</v>
      </c>
      <c r="N63" s="44">
        <v>6.3940000000000001</v>
      </c>
      <c r="O63" s="44">
        <v>0.74299999999999999</v>
      </c>
      <c r="P63" s="31">
        <v>79.950999999999993</v>
      </c>
      <c r="Q63" s="44">
        <v>3.6949999999999998</v>
      </c>
      <c r="R63" s="31">
        <v>98.174999999999997</v>
      </c>
      <c r="S63" s="31">
        <v>363.15</v>
      </c>
      <c r="T63" s="31">
        <v>96.846999999999994</v>
      </c>
    </row>
    <row r="64" spans="1:20">
      <c r="A64" s="1">
        <v>1972</v>
      </c>
      <c r="B64" s="31">
        <v>450.34899999999999</v>
      </c>
      <c r="C64" s="31">
        <v>88.838999999999999</v>
      </c>
      <c r="D64" s="31">
        <v>27.89</v>
      </c>
      <c r="E64" s="44">
        <v>1.869</v>
      </c>
      <c r="F64" s="44">
        <v>2.5270000000000001</v>
      </c>
      <c r="G64" s="31">
        <v>56.552999999999997</v>
      </c>
      <c r="H64" s="31">
        <v>175.886</v>
      </c>
      <c r="I64" s="31">
        <v>168.85400000000001</v>
      </c>
      <c r="J64" s="44">
        <v>7.032</v>
      </c>
      <c r="K64" s="31"/>
      <c r="L64" s="31">
        <v>115.28</v>
      </c>
      <c r="M64" s="31">
        <v>18.547000000000001</v>
      </c>
      <c r="N64" s="44">
        <v>7.11</v>
      </c>
      <c r="O64" s="44">
        <v>0.52300000000000002</v>
      </c>
      <c r="P64" s="31">
        <v>85.718999999999994</v>
      </c>
      <c r="Q64" s="44">
        <v>3.3809999999999998</v>
      </c>
      <c r="R64" s="31">
        <v>70.343999999999994</v>
      </c>
      <c r="S64" s="31">
        <v>381.31400000000002</v>
      </c>
      <c r="T64" s="31">
        <v>69.034999999999997</v>
      </c>
    </row>
    <row r="65" spans="1:20">
      <c r="A65" s="1">
        <v>1973</v>
      </c>
      <c r="B65" s="31">
        <v>468.315</v>
      </c>
      <c r="C65" s="31">
        <v>92.308000000000007</v>
      </c>
      <c r="D65" s="31">
        <v>28.698</v>
      </c>
      <c r="E65" s="44">
        <v>1.8959999999999999</v>
      </c>
      <c r="F65" s="44">
        <v>3.78</v>
      </c>
      <c r="G65" s="31">
        <v>57.933999999999997</v>
      </c>
      <c r="H65" s="31">
        <v>183.10400000000001</v>
      </c>
      <c r="I65" s="31">
        <v>176.22499999999999</v>
      </c>
      <c r="J65" s="44">
        <v>6.8789999999999996</v>
      </c>
      <c r="K65" s="31"/>
      <c r="L65" s="31">
        <v>119.893</v>
      </c>
      <c r="M65" s="31">
        <v>18.033000000000001</v>
      </c>
      <c r="N65" s="44">
        <v>8.8109999999999999</v>
      </c>
      <c r="O65" s="44"/>
      <c r="P65" s="31">
        <v>89.778999999999996</v>
      </c>
      <c r="Q65" s="44">
        <v>3.27</v>
      </c>
      <c r="R65" s="31">
        <v>73.010000000000005</v>
      </c>
      <c r="S65" s="31">
        <v>395.54300000000001</v>
      </c>
      <c r="T65" s="31">
        <v>72.772000000000006</v>
      </c>
    </row>
    <row r="66" spans="1:20">
      <c r="A66" s="1">
        <v>1974</v>
      </c>
      <c r="B66" s="31">
        <v>456.76</v>
      </c>
      <c r="C66" s="31">
        <v>87.927999999999997</v>
      </c>
      <c r="D66" s="31">
        <v>26.295999999999999</v>
      </c>
      <c r="E66" s="44">
        <v>1.6539999999999999</v>
      </c>
      <c r="F66" s="44">
        <v>2.4929999999999999</v>
      </c>
      <c r="G66" s="31">
        <v>57.484999999999999</v>
      </c>
      <c r="H66" s="31">
        <v>182.24299999999999</v>
      </c>
      <c r="I66" s="31">
        <v>177.90700000000001</v>
      </c>
      <c r="J66" s="44">
        <v>4.3360000000000003</v>
      </c>
      <c r="K66" s="31"/>
      <c r="L66" s="31">
        <v>105.816</v>
      </c>
      <c r="M66" s="31">
        <v>16.452999999999999</v>
      </c>
      <c r="N66" s="44">
        <v>5.9160000000000004</v>
      </c>
      <c r="O66" s="44"/>
      <c r="P66" s="31">
        <v>81.233999999999995</v>
      </c>
      <c r="Q66" s="44">
        <v>2.2130000000000001</v>
      </c>
      <c r="R66" s="31">
        <v>80.772999999999996</v>
      </c>
      <c r="S66" s="31">
        <v>376.37099999999998</v>
      </c>
      <c r="T66" s="31">
        <v>80.388999999999996</v>
      </c>
    </row>
    <row r="67" spans="1:20">
      <c r="A67" s="1">
        <v>1975</v>
      </c>
      <c r="B67" s="31">
        <v>467.14400000000001</v>
      </c>
      <c r="C67" s="31">
        <v>88.623000000000005</v>
      </c>
      <c r="D67" s="31">
        <v>25.981999999999999</v>
      </c>
      <c r="E67" s="44">
        <v>1.6220000000000001</v>
      </c>
      <c r="F67" s="44">
        <v>2.7069999999999999</v>
      </c>
      <c r="G67" s="31">
        <v>58.311999999999998</v>
      </c>
      <c r="H67" s="31">
        <v>185.47800000000001</v>
      </c>
      <c r="I67" s="31">
        <v>181.31800000000001</v>
      </c>
      <c r="J67" s="44">
        <v>4.16</v>
      </c>
      <c r="K67" s="31"/>
      <c r="L67" s="31">
        <v>108.11199999999999</v>
      </c>
      <c r="M67" s="31">
        <v>16.603999999999999</v>
      </c>
      <c r="N67" s="44">
        <v>6.1230000000000002</v>
      </c>
      <c r="O67" s="31"/>
      <c r="P67" s="31">
        <v>83.167000000000002</v>
      </c>
      <c r="Q67" s="44">
        <v>2.218</v>
      </c>
      <c r="R67" s="31">
        <v>84.930999999999997</v>
      </c>
      <c r="S67" s="31">
        <v>381.96300000000002</v>
      </c>
      <c r="T67" s="31">
        <v>85.180999999999997</v>
      </c>
    </row>
    <row r="68" spans="1:20">
      <c r="A68" s="1">
        <v>1976</v>
      </c>
      <c r="B68" s="31">
        <v>487.84399999999999</v>
      </c>
      <c r="C68" s="31">
        <v>90.775999999999996</v>
      </c>
      <c r="D68" s="31">
        <v>27.126999999999999</v>
      </c>
      <c r="E68" s="44">
        <v>1.6319999999999999</v>
      </c>
      <c r="F68" s="44">
        <v>2.7519999999999998</v>
      </c>
      <c r="G68" s="31">
        <v>59.265000000000001</v>
      </c>
      <c r="H68" s="31">
        <v>187.845</v>
      </c>
      <c r="I68" s="31">
        <v>183.28899999999999</v>
      </c>
      <c r="J68" s="44">
        <v>4.556</v>
      </c>
      <c r="K68" s="31"/>
      <c r="L68" s="31">
        <v>112.483</v>
      </c>
      <c r="M68" s="31">
        <v>16.812999999999999</v>
      </c>
      <c r="N68" s="44">
        <v>7.202</v>
      </c>
      <c r="O68" s="31"/>
      <c r="P68" s="31">
        <v>85.963999999999999</v>
      </c>
      <c r="Q68" s="44">
        <v>2.504</v>
      </c>
      <c r="R68" s="31">
        <v>96.74</v>
      </c>
      <c r="S68" s="31">
        <v>394.83100000000002</v>
      </c>
      <c r="T68" s="31">
        <v>93.013000000000005</v>
      </c>
    </row>
    <row r="69" spans="1:20">
      <c r="A69" s="1">
        <v>1977</v>
      </c>
      <c r="B69" s="31">
        <v>508.90800000000002</v>
      </c>
      <c r="C69" s="31">
        <v>99.384</v>
      </c>
      <c r="D69" s="31">
        <v>31.512</v>
      </c>
      <c r="E69" s="44">
        <v>1.4410000000000001</v>
      </c>
      <c r="F69" s="44">
        <v>2.84</v>
      </c>
      <c r="G69" s="31">
        <v>63.591000000000001</v>
      </c>
      <c r="H69" s="31">
        <v>197.83500000000001</v>
      </c>
      <c r="I69" s="31">
        <v>193.095</v>
      </c>
      <c r="J69" s="44">
        <v>4.74</v>
      </c>
      <c r="K69" s="31"/>
      <c r="L69" s="31">
        <v>112.00700000000001</v>
      </c>
      <c r="M69" s="31">
        <v>16.207999999999998</v>
      </c>
      <c r="N69" s="44">
        <v>6.4909999999999997</v>
      </c>
      <c r="O69" s="31"/>
      <c r="P69" s="31">
        <v>86.203999999999994</v>
      </c>
      <c r="Q69" s="44">
        <v>3.1040000000000001</v>
      </c>
      <c r="R69" s="31">
        <v>99.682000000000002</v>
      </c>
      <c r="S69" s="31">
        <v>411.37299999999999</v>
      </c>
      <c r="T69" s="31">
        <v>97.534999999999997</v>
      </c>
    </row>
    <row r="70" spans="1:20">
      <c r="A70" s="1">
        <v>1978</v>
      </c>
      <c r="B70" s="31">
        <v>540.65800000000002</v>
      </c>
      <c r="C70" s="31">
        <v>108.036</v>
      </c>
      <c r="D70" s="31">
        <v>36.420999999999999</v>
      </c>
      <c r="E70" s="44">
        <v>1.77</v>
      </c>
      <c r="F70" s="44">
        <v>3</v>
      </c>
      <c r="G70" s="31">
        <v>66.844999999999999</v>
      </c>
      <c r="H70" s="31">
        <v>210.547</v>
      </c>
      <c r="I70" s="31">
        <v>205.33099999999999</v>
      </c>
      <c r="J70" s="44">
        <v>5.2160000000000002</v>
      </c>
      <c r="K70" s="31"/>
      <c r="L70" s="31">
        <v>120.07</v>
      </c>
      <c r="M70" s="31">
        <v>16.768000000000001</v>
      </c>
      <c r="N70" s="44">
        <v>8.5730000000000004</v>
      </c>
      <c r="O70" s="44">
        <v>0.309</v>
      </c>
      <c r="P70" s="31">
        <v>90.474000000000004</v>
      </c>
      <c r="Q70" s="44">
        <v>3.9460000000000002</v>
      </c>
      <c r="R70" s="31">
        <v>102.005</v>
      </c>
      <c r="S70" s="31">
        <v>408.79599999999999</v>
      </c>
      <c r="T70" s="31">
        <v>131.86199999999999</v>
      </c>
    </row>
    <row r="71" spans="1:20">
      <c r="A71" s="1">
        <v>1979</v>
      </c>
      <c r="B71" s="31">
        <v>582.14400000000001</v>
      </c>
      <c r="C71" s="31">
        <v>109.82</v>
      </c>
      <c r="D71" s="31">
        <v>33.643000000000001</v>
      </c>
      <c r="E71" s="44">
        <v>1.528</v>
      </c>
      <c r="F71" s="44">
        <v>3.16</v>
      </c>
      <c r="G71" s="31">
        <v>71.489000000000004</v>
      </c>
      <c r="H71" s="31">
        <v>244.11799999999999</v>
      </c>
      <c r="I71" s="31">
        <v>239.113</v>
      </c>
      <c r="J71" s="44">
        <v>5.0049999999999999</v>
      </c>
      <c r="K71" s="31"/>
      <c r="L71" s="31">
        <v>119.34399999999999</v>
      </c>
      <c r="M71" s="31">
        <v>16.062999999999999</v>
      </c>
      <c r="N71" s="44">
        <v>8.14</v>
      </c>
      <c r="O71" s="44">
        <v>0.312</v>
      </c>
      <c r="P71" s="31">
        <v>90.950999999999993</v>
      </c>
      <c r="Q71" s="44">
        <v>3.8780000000000001</v>
      </c>
      <c r="R71" s="31">
        <v>108.86199999999999</v>
      </c>
      <c r="S71" s="31">
        <v>474.48500000000001</v>
      </c>
      <c r="T71" s="31">
        <v>107.65900000000001</v>
      </c>
    </row>
    <row r="72" spans="1:20">
      <c r="A72" s="1">
        <v>1980</v>
      </c>
      <c r="B72" s="31">
        <v>574.83100000000002</v>
      </c>
      <c r="C72" s="31">
        <v>118.098</v>
      </c>
      <c r="D72" s="31">
        <v>35.396999999999998</v>
      </c>
      <c r="E72" s="44">
        <v>1.355</v>
      </c>
      <c r="F72" s="44">
        <v>3.1349999999999998</v>
      </c>
      <c r="G72" s="31">
        <v>78.210999999999999</v>
      </c>
      <c r="H72" s="31">
        <v>224.154</v>
      </c>
      <c r="I72" s="31">
        <v>218.57900000000001</v>
      </c>
      <c r="J72" s="44">
        <v>5.5750000000000002</v>
      </c>
      <c r="K72" s="31"/>
      <c r="L72" s="31">
        <v>124.25700000000001</v>
      </c>
      <c r="M72" s="31">
        <v>16.75</v>
      </c>
      <c r="N72" s="44">
        <v>7.7649999999999997</v>
      </c>
      <c r="O72" s="44">
        <v>0.36</v>
      </c>
      <c r="P72" s="31">
        <v>95.09</v>
      </c>
      <c r="Q72" s="44">
        <v>4.2919999999999998</v>
      </c>
      <c r="R72" s="31">
        <v>108.322</v>
      </c>
      <c r="S72" s="31">
        <v>462.42200000000003</v>
      </c>
      <c r="T72" s="31">
        <v>112.40900000000001</v>
      </c>
    </row>
    <row r="73" spans="1:20">
      <c r="A73" s="1">
        <v>1981</v>
      </c>
      <c r="B73" s="31">
        <v>665.89499999999998</v>
      </c>
      <c r="C73" s="31">
        <v>132.404</v>
      </c>
      <c r="D73" s="31">
        <v>42.588000000000001</v>
      </c>
      <c r="E73" s="44">
        <v>2.0070000000000001</v>
      </c>
      <c r="F73" s="44">
        <v>5.0860000000000003</v>
      </c>
      <c r="G73" s="31">
        <v>82.722999999999999</v>
      </c>
      <c r="H73" s="31">
        <v>247.33</v>
      </c>
      <c r="I73" s="31">
        <v>241.09100000000001</v>
      </c>
      <c r="J73" s="44">
        <v>6.2389999999999999</v>
      </c>
      <c r="K73" s="31"/>
      <c r="L73" s="31">
        <v>141.09200000000001</v>
      </c>
      <c r="M73" s="31">
        <v>17.321000000000002</v>
      </c>
      <c r="N73" s="31">
        <v>11.409000000000001</v>
      </c>
      <c r="O73" s="44">
        <v>0.39900000000000002</v>
      </c>
      <c r="P73" s="31">
        <v>106.937</v>
      </c>
      <c r="Q73" s="44">
        <v>5.0259999999999998</v>
      </c>
      <c r="R73" s="31">
        <v>145.06899999999999</v>
      </c>
      <c r="S73" s="31">
        <v>480.166</v>
      </c>
      <c r="T73" s="31">
        <v>185.72900000000001</v>
      </c>
    </row>
    <row r="74" spans="1:20">
      <c r="A74" s="1">
        <v>1982</v>
      </c>
      <c r="B74" s="31">
        <v>647.851</v>
      </c>
      <c r="C74" s="31">
        <v>139.29599999999999</v>
      </c>
      <c r="D74" s="31">
        <v>42.944000000000003</v>
      </c>
      <c r="E74" s="44">
        <v>2.7490000000000001</v>
      </c>
      <c r="F74" s="44">
        <v>5.0860000000000003</v>
      </c>
      <c r="G74" s="31">
        <v>88.516999999999996</v>
      </c>
      <c r="H74" s="31">
        <v>256.80500000000001</v>
      </c>
      <c r="I74" s="31">
        <v>250.17</v>
      </c>
      <c r="J74" s="44">
        <v>6.6349999999999998</v>
      </c>
      <c r="K74" s="31"/>
      <c r="L74" s="31">
        <v>105.79900000000001</v>
      </c>
      <c r="M74" s="31">
        <v>17.204000000000001</v>
      </c>
      <c r="N74" s="31">
        <v>11.438000000000001</v>
      </c>
      <c r="O74" s="44">
        <v>0.39900000000000002</v>
      </c>
      <c r="P74" s="31">
        <v>71.751999999999995</v>
      </c>
      <c r="Q74" s="44">
        <v>5.0060000000000002</v>
      </c>
      <c r="R74" s="31">
        <v>145.95099999999999</v>
      </c>
      <c r="S74" s="31">
        <v>458.76</v>
      </c>
      <c r="T74" s="31">
        <v>189.09100000000001</v>
      </c>
    </row>
    <row r="75" spans="1:20">
      <c r="A75" s="1">
        <v>1983</v>
      </c>
      <c r="B75" s="31">
        <v>650.91399999999999</v>
      </c>
      <c r="C75" s="31">
        <v>139.77600000000001</v>
      </c>
      <c r="D75" s="31">
        <v>42.74</v>
      </c>
      <c r="E75" s="44">
        <v>2.734</v>
      </c>
      <c r="F75" s="44">
        <v>5.0519999999999996</v>
      </c>
      <c r="G75" s="31">
        <v>89.25</v>
      </c>
      <c r="H75" s="31">
        <v>265.15199999999999</v>
      </c>
      <c r="I75" s="31">
        <v>258.32299999999998</v>
      </c>
      <c r="J75" s="44">
        <v>6.8289999999999997</v>
      </c>
      <c r="K75" s="31"/>
      <c r="L75" s="31">
        <v>101.086</v>
      </c>
      <c r="M75" s="31">
        <v>17.324000000000002</v>
      </c>
      <c r="N75" s="31">
        <v>11.413</v>
      </c>
      <c r="O75" s="44">
        <v>0.39500000000000002</v>
      </c>
      <c r="P75" s="31">
        <v>67.004999999999995</v>
      </c>
      <c r="Q75" s="44">
        <v>4.9489999999999998</v>
      </c>
      <c r="R75" s="31">
        <v>144.9</v>
      </c>
      <c r="S75" s="31">
        <v>460.77600000000001</v>
      </c>
      <c r="T75" s="31">
        <v>190.13800000000001</v>
      </c>
    </row>
    <row r="76" spans="1:20">
      <c r="A76" s="1">
        <v>1984</v>
      </c>
      <c r="B76" s="31">
        <v>657.21400000000006</v>
      </c>
      <c r="C76" s="31">
        <v>138.56800000000001</v>
      </c>
      <c r="D76" s="31">
        <v>43.249000000000002</v>
      </c>
      <c r="E76" s="44">
        <v>2.7570000000000001</v>
      </c>
      <c r="F76" s="44">
        <v>5.008</v>
      </c>
      <c r="G76" s="31">
        <v>87.554000000000002</v>
      </c>
      <c r="H76" s="31">
        <v>273.06099999999998</v>
      </c>
      <c r="I76" s="31">
        <v>266.20499999999998</v>
      </c>
      <c r="J76" s="44">
        <v>6.8559999999999999</v>
      </c>
      <c r="K76" s="31"/>
      <c r="L76" s="31">
        <v>100.414</v>
      </c>
      <c r="M76" s="31">
        <v>17.113</v>
      </c>
      <c r="N76" s="31">
        <v>11.446</v>
      </c>
      <c r="O76" s="44">
        <v>0.39200000000000002</v>
      </c>
      <c r="P76" s="31">
        <v>66.448999999999998</v>
      </c>
      <c r="Q76" s="44">
        <v>5.0140000000000002</v>
      </c>
      <c r="R76" s="31">
        <v>145.17099999999999</v>
      </c>
      <c r="S76" s="31">
        <v>464.39400000000001</v>
      </c>
      <c r="T76" s="31">
        <v>192.82</v>
      </c>
    </row>
    <row r="77" spans="1:20">
      <c r="A77" s="1">
        <v>1985</v>
      </c>
      <c r="B77" s="31">
        <v>670.63699999999994</v>
      </c>
      <c r="C77" s="31">
        <v>141.67500000000001</v>
      </c>
      <c r="D77" s="31">
        <v>43.582000000000001</v>
      </c>
      <c r="E77" s="44">
        <v>2.8260000000000001</v>
      </c>
      <c r="F77" s="44">
        <v>5.0620000000000003</v>
      </c>
      <c r="G77" s="31">
        <v>90.204999999999998</v>
      </c>
      <c r="H77" s="31">
        <v>280.55099999999999</v>
      </c>
      <c r="I77" s="31">
        <v>273.72899999999998</v>
      </c>
      <c r="J77" s="44">
        <v>6.8220000000000001</v>
      </c>
      <c r="K77" s="31"/>
      <c r="L77" s="31">
        <v>100.197</v>
      </c>
      <c r="M77" s="31">
        <v>17.100000000000001</v>
      </c>
      <c r="N77" s="31">
        <v>11.487</v>
      </c>
      <c r="O77" s="44">
        <v>0.38700000000000001</v>
      </c>
      <c r="P77" s="31">
        <v>66.207999999999998</v>
      </c>
      <c r="Q77" s="44">
        <v>5.0149999999999997</v>
      </c>
      <c r="R77" s="31">
        <v>148.214</v>
      </c>
      <c r="S77" s="31">
        <v>472.55</v>
      </c>
      <c r="T77" s="31">
        <v>198.08699999999999</v>
      </c>
    </row>
    <row r="78" spans="1:20">
      <c r="A78" s="1">
        <v>1986</v>
      </c>
      <c r="B78" s="31">
        <v>691.68</v>
      </c>
      <c r="C78" s="31">
        <v>146.167</v>
      </c>
      <c r="D78" s="31">
        <v>43.716999999999999</v>
      </c>
      <c r="E78" s="44">
        <v>2.863</v>
      </c>
      <c r="F78" s="44">
        <v>4.9269999999999996</v>
      </c>
      <c r="G78" s="31">
        <v>94.66</v>
      </c>
      <c r="H78" s="31">
        <v>291.56900000000002</v>
      </c>
      <c r="I78" s="31">
        <v>284.23200000000003</v>
      </c>
      <c r="J78" s="44">
        <v>7.3369999999999997</v>
      </c>
      <c r="K78" s="31"/>
      <c r="L78" s="31">
        <v>100.09</v>
      </c>
      <c r="M78" s="31">
        <v>17.100000000000001</v>
      </c>
      <c r="N78" s="31">
        <v>11.500999999999999</v>
      </c>
      <c r="O78" s="44">
        <v>0.38700000000000001</v>
      </c>
      <c r="P78" s="31">
        <v>66.078000000000003</v>
      </c>
      <c r="Q78" s="44">
        <v>5.024</v>
      </c>
      <c r="R78" s="31">
        <v>153.85400000000001</v>
      </c>
      <c r="S78" s="31">
        <v>485.822</v>
      </c>
      <c r="T78" s="31">
        <v>205.858</v>
      </c>
    </row>
    <row r="79" spans="1:20">
      <c r="A79" s="1">
        <v>1987</v>
      </c>
      <c r="B79" s="31">
        <v>705.053</v>
      </c>
      <c r="C79" s="31">
        <v>152.154</v>
      </c>
      <c r="D79" s="31">
        <v>44.353000000000002</v>
      </c>
      <c r="E79" s="44">
        <v>3.2240000000000002</v>
      </c>
      <c r="F79" s="44">
        <v>5.05</v>
      </c>
      <c r="G79" s="31">
        <v>99.527000000000001</v>
      </c>
      <c r="H79" s="31">
        <v>304.90300000000002</v>
      </c>
      <c r="I79" s="31">
        <v>297.29500000000002</v>
      </c>
      <c r="J79" s="44">
        <v>7.6079999999999997</v>
      </c>
      <c r="K79" s="31"/>
      <c r="L79" s="31">
        <v>87.855999999999995</v>
      </c>
      <c r="M79" s="44">
        <v>4.07</v>
      </c>
      <c r="N79" s="31">
        <v>11.615</v>
      </c>
      <c r="O79" s="44">
        <v>0.38700000000000001</v>
      </c>
      <c r="P79" s="31">
        <v>66.433000000000007</v>
      </c>
      <c r="Q79" s="44">
        <v>5.351</v>
      </c>
      <c r="R79" s="31">
        <v>160.13999999999999</v>
      </c>
      <c r="S79" s="31">
        <v>488.60199999999998</v>
      </c>
      <c r="T79" s="31">
        <v>216.45099999999999</v>
      </c>
    </row>
    <row r="80" spans="1:20">
      <c r="A80" s="1">
        <v>1988</v>
      </c>
      <c r="B80" s="31">
        <v>737.22500000000002</v>
      </c>
      <c r="C80" s="31">
        <v>155.29400000000001</v>
      </c>
      <c r="D80" s="31">
        <v>44.722000000000001</v>
      </c>
      <c r="E80" s="44">
        <v>4.0129999999999999</v>
      </c>
      <c r="F80" s="44">
        <v>5.1630000000000003</v>
      </c>
      <c r="G80" s="31">
        <v>101.396</v>
      </c>
      <c r="H80" s="31">
        <v>317.69600000000003</v>
      </c>
      <c r="I80" s="31">
        <v>309.77499999999998</v>
      </c>
      <c r="J80" s="44">
        <v>7.9210000000000003</v>
      </c>
      <c r="K80" s="31"/>
      <c r="L80" s="31">
        <v>90.893000000000001</v>
      </c>
      <c r="M80" s="44">
        <v>4.07</v>
      </c>
      <c r="N80" s="31">
        <v>11.657</v>
      </c>
      <c r="O80" s="44">
        <v>0.40500000000000003</v>
      </c>
      <c r="P80" s="31">
        <v>69.376000000000005</v>
      </c>
      <c r="Q80" s="44">
        <v>5.3849999999999998</v>
      </c>
      <c r="R80" s="31">
        <v>173.34200000000001</v>
      </c>
      <c r="S80" s="31">
        <v>505.13099999999997</v>
      </c>
      <c r="T80" s="31">
        <v>232.09399999999999</v>
      </c>
    </row>
    <row r="81" spans="1:20">
      <c r="A81" s="1">
        <v>1989</v>
      </c>
      <c r="B81" s="31">
        <v>781.346</v>
      </c>
      <c r="C81" s="31">
        <v>164.40899999999999</v>
      </c>
      <c r="D81" s="31">
        <v>45.484999999999999</v>
      </c>
      <c r="E81" s="44">
        <v>4.1970000000000001</v>
      </c>
      <c r="F81" s="44">
        <v>5.29</v>
      </c>
      <c r="G81" s="31">
        <v>109.437</v>
      </c>
      <c r="H81" s="31">
        <v>333.32100000000003</v>
      </c>
      <c r="I81" s="31">
        <v>325.21199999999999</v>
      </c>
      <c r="J81" s="44">
        <v>8.109</v>
      </c>
      <c r="K81" s="31"/>
      <c r="L81" s="31">
        <v>92.653999999999996</v>
      </c>
      <c r="M81" s="44">
        <v>4.2089999999999996</v>
      </c>
      <c r="N81" s="31">
        <v>11.752000000000001</v>
      </c>
      <c r="O81" s="44">
        <v>0.41399999999999998</v>
      </c>
      <c r="P81" s="31">
        <v>70.555999999999997</v>
      </c>
      <c r="Q81" s="44">
        <v>5.7229999999999999</v>
      </c>
      <c r="R81" s="31">
        <v>190.96199999999999</v>
      </c>
      <c r="S81" s="31">
        <v>529.22299999999996</v>
      </c>
      <c r="T81" s="31">
        <v>252.12299999999999</v>
      </c>
    </row>
    <row r="82" spans="1:20">
      <c r="A82" s="1">
        <v>1990</v>
      </c>
      <c r="B82" s="31">
        <v>818.12099999999998</v>
      </c>
      <c r="C82" s="31">
        <v>180.11500000000001</v>
      </c>
      <c r="D82" s="31">
        <v>48.889000000000003</v>
      </c>
      <c r="E82" s="44">
        <v>4.569</v>
      </c>
      <c r="F82" s="44">
        <v>5.4139999999999997</v>
      </c>
      <c r="G82" s="31">
        <v>121.24299999999999</v>
      </c>
      <c r="H82" s="31">
        <v>343.82799999999997</v>
      </c>
      <c r="I82" s="31">
        <v>334.714</v>
      </c>
      <c r="J82" s="44">
        <v>9.1140000000000008</v>
      </c>
      <c r="K82" s="31"/>
      <c r="L82" s="31">
        <v>93.593000000000004</v>
      </c>
      <c r="M82" s="44">
        <v>4.47</v>
      </c>
      <c r="N82" s="31">
        <v>11.839</v>
      </c>
      <c r="O82" s="44">
        <v>0.41399999999999998</v>
      </c>
      <c r="P82" s="31">
        <v>72.578000000000003</v>
      </c>
      <c r="Q82" s="44">
        <v>4.2919999999999998</v>
      </c>
      <c r="R82" s="31">
        <v>200.58500000000001</v>
      </c>
      <c r="S82" s="31">
        <v>553.74599999999998</v>
      </c>
      <c r="T82" s="31">
        <v>264.375</v>
      </c>
    </row>
    <row r="83" spans="1:20">
      <c r="A83" s="1">
        <v>1991</v>
      </c>
      <c r="B83" s="31">
        <v>854.08199999999999</v>
      </c>
      <c r="C83" s="31">
        <v>182.327</v>
      </c>
      <c r="D83" s="31">
        <v>42.789000000000001</v>
      </c>
      <c r="E83" s="44">
        <v>4.7050000000000001</v>
      </c>
      <c r="F83" s="44">
        <v>5.6970000000000001</v>
      </c>
      <c r="G83" s="31">
        <v>129.136</v>
      </c>
      <c r="H83" s="31">
        <v>351.32799999999997</v>
      </c>
      <c r="I83" s="31">
        <v>341.73399999999998</v>
      </c>
      <c r="J83" s="44">
        <v>9.5939999999999994</v>
      </c>
      <c r="K83" s="31"/>
      <c r="L83" s="31">
        <v>94.787999999999997</v>
      </c>
      <c r="M83" s="44">
        <v>4.5529999999999999</v>
      </c>
      <c r="N83" s="31">
        <v>12.601000000000001</v>
      </c>
      <c r="O83" s="44">
        <v>0.44</v>
      </c>
      <c r="P83" s="31">
        <v>72.695999999999998</v>
      </c>
      <c r="Q83" s="44">
        <v>4.4980000000000002</v>
      </c>
      <c r="R83" s="31">
        <v>225.63900000000001</v>
      </c>
      <c r="S83" s="31">
        <v>567.38499999999999</v>
      </c>
      <c r="T83" s="31">
        <v>286.697</v>
      </c>
    </row>
    <row r="84" spans="1:20">
      <c r="A84" s="1">
        <v>1992</v>
      </c>
      <c r="B84" s="31">
        <v>886.17899999999997</v>
      </c>
      <c r="C84" s="31">
        <v>188.81</v>
      </c>
      <c r="D84" s="31">
        <v>40.621000000000002</v>
      </c>
      <c r="E84" s="44">
        <v>4.8840000000000003</v>
      </c>
      <c r="F84" s="44">
        <v>5.7549999999999999</v>
      </c>
      <c r="G84" s="31">
        <v>137.55000000000001</v>
      </c>
      <c r="H84" s="31">
        <v>357.05099999999999</v>
      </c>
      <c r="I84" s="31">
        <v>347.27300000000002</v>
      </c>
      <c r="J84" s="44">
        <v>9.7780000000000005</v>
      </c>
      <c r="K84" s="31"/>
      <c r="L84" s="31">
        <v>96.876999999999995</v>
      </c>
      <c r="M84" s="44">
        <v>4.5679999999999996</v>
      </c>
      <c r="N84" s="31">
        <v>12.678000000000001</v>
      </c>
      <c r="O84" s="44">
        <v>0.45500000000000002</v>
      </c>
      <c r="P84" s="31">
        <v>74.44</v>
      </c>
      <c r="Q84" s="44">
        <v>4.7359999999999998</v>
      </c>
      <c r="R84" s="31">
        <v>243.441</v>
      </c>
      <c r="S84" s="31">
        <v>579.88400000000001</v>
      </c>
      <c r="T84" s="31">
        <v>306.29500000000002</v>
      </c>
    </row>
    <row r="85" spans="1:20">
      <c r="A85" s="1">
        <v>1993</v>
      </c>
      <c r="B85" s="31">
        <v>899.82600000000002</v>
      </c>
      <c r="C85" s="31">
        <v>192.52799999999999</v>
      </c>
      <c r="D85" s="31">
        <v>43.533999999999999</v>
      </c>
      <c r="E85" s="44">
        <v>4.9180000000000001</v>
      </c>
      <c r="F85" s="44">
        <v>5.7640000000000002</v>
      </c>
      <c r="G85" s="31">
        <v>138.31200000000001</v>
      </c>
      <c r="H85" s="31">
        <v>360.88499999999999</v>
      </c>
      <c r="I85" s="31">
        <v>351.19799999999998</v>
      </c>
      <c r="J85" s="44">
        <v>9.6869999999999994</v>
      </c>
      <c r="K85" s="31"/>
      <c r="L85" s="31">
        <v>96.813000000000002</v>
      </c>
      <c r="M85" s="44">
        <v>4.9379999999999997</v>
      </c>
      <c r="N85" s="31">
        <v>12.743</v>
      </c>
      <c r="O85" s="44"/>
      <c r="P85" s="31">
        <v>74.418999999999997</v>
      </c>
      <c r="Q85" s="44">
        <v>4.7130000000000001</v>
      </c>
      <c r="R85" s="31">
        <v>249.6</v>
      </c>
      <c r="S85" s="31">
        <v>583.41099999999994</v>
      </c>
      <c r="T85" s="31">
        <v>316.41500000000002</v>
      </c>
    </row>
    <row r="86" spans="1:20">
      <c r="A86" s="1">
        <v>1994</v>
      </c>
      <c r="B86" s="31">
        <v>907.59799999999996</v>
      </c>
      <c r="C86" s="31">
        <v>192.69800000000001</v>
      </c>
      <c r="D86" s="31">
        <v>41.493000000000002</v>
      </c>
      <c r="E86" s="44">
        <v>4.9119999999999999</v>
      </c>
      <c r="F86" s="44">
        <v>5.7060000000000004</v>
      </c>
      <c r="G86" s="31">
        <v>140.58699999999999</v>
      </c>
      <c r="H86" s="31">
        <v>363.74</v>
      </c>
      <c r="I86" s="31">
        <v>353.87200000000001</v>
      </c>
      <c r="J86" s="44">
        <v>9.8680000000000003</v>
      </c>
      <c r="K86" s="31"/>
      <c r="L86" s="31">
        <v>95.409000000000006</v>
      </c>
      <c r="M86" s="44">
        <v>1.786</v>
      </c>
      <c r="N86" s="31">
        <v>12.541</v>
      </c>
      <c r="O86" s="31"/>
      <c r="P86" s="31">
        <v>77.150999999999996</v>
      </c>
      <c r="Q86" s="44">
        <v>3.931</v>
      </c>
      <c r="R86" s="31">
        <v>255.751</v>
      </c>
      <c r="S86" s="31">
        <v>582.57000000000005</v>
      </c>
      <c r="T86" s="31">
        <v>325.02800000000002</v>
      </c>
    </row>
    <row r="87" spans="1:20">
      <c r="A87" s="1">
        <v>1995</v>
      </c>
      <c r="B87" s="31">
        <v>905.39</v>
      </c>
      <c r="C87" s="31">
        <v>185.66</v>
      </c>
      <c r="D87" s="31">
        <v>31.408000000000001</v>
      </c>
      <c r="E87" s="44">
        <v>4.9580000000000002</v>
      </c>
      <c r="F87" s="44">
        <v>5.6539999999999999</v>
      </c>
      <c r="G87" s="31">
        <v>143.63999999999999</v>
      </c>
      <c r="H87" s="31">
        <v>366.38299999999998</v>
      </c>
      <c r="I87" s="31">
        <v>356.428</v>
      </c>
      <c r="J87" s="31">
        <v>9.9550000000000001</v>
      </c>
      <c r="K87" s="31"/>
      <c r="L87" s="31">
        <v>94.847999999999999</v>
      </c>
      <c r="M87" s="44">
        <v>5.9779999999999998</v>
      </c>
      <c r="N87" s="31">
        <v>10.962</v>
      </c>
      <c r="O87" s="31"/>
      <c r="P87" s="31">
        <v>73.682000000000002</v>
      </c>
      <c r="Q87" s="44">
        <v>4.226</v>
      </c>
      <c r="R87" s="31">
        <v>258.49900000000002</v>
      </c>
      <c r="S87" s="31">
        <v>574.11699999999996</v>
      </c>
      <c r="T87" s="31">
        <v>331.27300000000002</v>
      </c>
    </row>
    <row r="88" spans="1:20">
      <c r="A88" s="1">
        <v>1996</v>
      </c>
      <c r="B88" s="31">
        <v>925.79399999999998</v>
      </c>
      <c r="C88" s="31">
        <v>189.70500000000001</v>
      </c>
      <c r="D88" s="31">
        <v>31.917000000000002</v>
      </c>
      <c r="E88" s="44">
        <v>5.0330000000000004</v>
      </c>
      <c r="F88" s="44">
        <v>5.7130000000000001</v>
      </c>
      <c r="G88" s="31">
        <v>147.042</v>
      </c>
      <c r="H88" s="31">
        <v>368.29199999999997</v>
      </c>
      <c r="I88" s="31">
        <v>358.13499999999999</v>
      </c>
      <c r="J88" s="31">
        <v>10.157</v>
      </c>
      <c r="K88" s="31"/>
      <c r="L88" s="31">
        <v>95.710999999999999</v>
      </c>
      <c r="M88" s="44">
        <v>5.7320000000000002</v>
      </c>
      <c r="N88" s="31">
        <v>13.542</v>
      </c>
      <c r="O88" s="31"/>
      <c r="P88" s="31">
        <v>71.983000000000004</v>
      </c>
      <c r="Q88" s="44">
        <v>4.4539999999999997</v>
      </c>
      <c r="R88" s="31">
        <v>272.08600000000001</v>
      </c>
      <c r="S88" s="31">
        <v>576.63699999999994</v>
      </c>
      <c r="T88" s="31">
        <v>349.15699999999998</v>
      </c>
    </row>
    <row r="89" spans="1:20">
      <c r="A89" s="1">
        <v>1997</v>
      </c>
      <c r="B89" s="31">
        <v>934.24699999999996</v>
      </c>
      <c r="C89" s="31">
        <v>194.059</v>
      </c>
      <c r="D89" s="31">
        <v>31.478000000000002</v>
      </c>
      <c r="E89" s="44">
        <v>5.0590000000000002</v>
      </c>
      <c r="F89" s="44">
        <v>5.5910000000000002</v>
      </c>
      <c r="G89" s="31">
        <v>151.93100000000001</v>
      </c>
      <c r="H89" s="31">
        <v>371.68</v>
      </c>
      <c r="I89" s="31">
        <v>361.51900000000001</v>
      </c>
      <c r="J89" s="31">
        <v>10.161</v>
      </c>
      <c r="K89" s="31"/>
      <c r="L89" s="31">
        <v>95.06</v>
      </c>
      <c r="M89" s="44">
        <v>5.6020000000000003</v>
      </c>
      <c r="N89" s="31">
        <v>13.38</v>
      </c>
      <c r="O89" s="31"/>
      <c r="P89" s="31">
        <v>71.353999999999999</v>
      </c>
      <c r="Q89" s="44">
        <v>4.7240000000000002</v>
      </c>
      <c r="R89" s="31">
        <v>273.44799999999998</v>
      </c>
      <c r="S89" s="31">
        <v>578.55700000000002</v>
      </c>
      <c r="T89" s="31">
        <v>355.69</v>
      </c>
    </row>
    <row r="90" spans="1:20">
      <c r="A90" s="1">
        <v>1998</v>
      </c>
      <c r="B90" s="31">
        <v>888.48099999999999</v>
      </c>
      <c r="C90" s="31">
        <v>194.56899999999999</v>
      </c>
      <c r="D90" s="31">
        <v>31.498999999999999</v>
      </c>
      <c r="E90" s="44">
        <v>5.2130000000000001</v>
      </c>
      <c r="F90" s="44">
        <v>5.2240000000000002</v>
      </c>
      <c r="G90" s="31">
        <v>152.63300000000001</v>
      </c>
      <c r="H90" s="31">
        <v>371.678</v>
      </c>
      <c r="I90" s="31">
        <v>362.22</v>
      </c>
      <c r="J90" s="44">
        <v>9.4580000000000002</v>
      </c>
      <c r="K90" s="31"/>
      <c r="L90" s="31">
        <v>88.86</v>
      </c>
      <c r="M90" s="44">
        <v>5.3710000000000004</v>
      </c>
      <c r="N90" s="31">
        <v>11.884</v>
      </c>
      <c r="O90" s="31"/>
      <c r="P90" s="31">
        <v>67.287000000000006</v>
      </c>
      <c r="Q90" s="44">
        <v>4.3179999999999996</v>
      </c>
      <c r="R90" s="31">
        <v>233.374</v>
      </c>
      <c r="S90" s="31">
        <v>572.94799999999998</v>
      </c>
      <c r="T90" s="31">
        <v>315.53300000000002</v>
      </c>
    </row>
    <row r="91" spans="1:20">
      <c r="A91" s="1">
        <v>1999</v>
      </c>
      <c r="B91" s="31">
        <v>872.91700000000003</v>
      </c>
      <c r="C91" s="31">
        <v>194.93899999999999</v>
      </c>
      <c r="D91" s="31">
        <v>31.106999999999999</v>
      </c>
      <c r="E91" s="44">
        <v>5.0780000000000003</v>
      </c>
      <c r="F91" s="44">
        <v>4.7140000000000004</v>
      </c>
      <c r="G91" s="31">
        <v>154.04</v>
      </c>
      <c r="H91" s="31">
        <v>364.52199999999999</v>
      </c>
      <c r="I91" s="31">
        <v>356.077</v>
      </c>
      <c r="J91" s="44">
        <v>8.4450000000000003</v>
      </c>
      <c r="K91" s="31"/>
      <c r="L91" s="31">
        <v>84.356999999999999</v>
      </c>
      <c r="M91" s="44">
        <v>4.923</v>
      </c>
      <c r="N91" s="31">
        <v>11.122</v>
      </c>
      <c r="O91" s="31"/>
      <c r="P91" s="31">
        <v>64.194000000000003</v>
      </c>
      <c r="Q91" s="44">
        <v>4.1180000000000003</v>
      </c>
      <c r="R91" s="31">
        <v>229.09899999999999</v>
      </c>
      <c r="S91" s="31">
        <v>567.846</v>
      </c>
      <c r="T91" s="31">
        <v>305.07100000000003</v>
      </c>
    </row>
    <row r="92" spans="1:20">
      <c r="A92" s="1">
        <v>2000</v>
      </c>
      <c r="B92" s="31">
        <v>869.67600000000004</v>
      </c>
      <c r="C92" s="31">
        <v>194.77199999999999</v>
      </c>
      <c r="D92" s="31">
        <v>30.065000000000001</v>
      </c>
      <c r="E92" s="44">
        <v>5.0780000000000003</v>
      </c>
      <c r="F92" s="44">
        <v>4.78</v>
      </c>
      <c r="G92" s="31">
        <v>154.84899999999999</v>
      </c>
      <c r="H92" s="31">
        <v>364.964</v>
      </c>
      <c r="I92" s="31">
        <v>356.077</v>
      </c>
      <c r="J92" s="44">
        <v>8.8870000000000005</v>
      </c>
      <c r="K92" s="31"/>
      <c r="L92" s="31">
        <v>80.619</v>
      </c>
      <c r="M92" s="44">
        <v>4.923</v>
      </c>
      <c r="N92" s="31">
        <v>10.989000000000001</v>
      </c>
      <c r="O92" s="31"/>
      <c r="P92" s="31">
        <v>60.177999999999997</v>
      </c>
      <c r="Q92" s="44">
        <v>4.5289999999999999</v>
      </c>
      <c r="R92" s="31">
        <v>229.321</v>
      </c>
      <c r="S92" s="31">
        <v>563.68200000000002</v>
      </c>
      <c r="T92" s="31">
        <v>305.99400000000003</v>
      </c>
    </row>
    <row r="93" spans="1:20">
      <c r="A93" s="1">
        <v>2001</v>
      </c>
      <c r="B93" s="31">
        <v>868.12</v>
      </c>
      <c r="C93" s="31">
        <v>196.75399999999999</v>
      </c>
      <c r="D93" s="31">
        <v>32.387</v>
      </c>
      <c r="E93" s="44">
        <v>3.2109999999999999</v>
      </c>
      <c r="F93" s="44">
        <v>4.8090000000000002</v>
      </c>
      <c r="G93" s="31">
        <v>156.34700000000001</v>
      </c>
      <c r="H93" s="31">
        <v>367.22899999999998</v>
      </c>
      <c r="I93" s="31">
        <v>358.19400000000002</v>
      </c>
      <c r="J93" s="44">
        <v>9.0350000000000001</v>
      </c>
      <c r="K93" s="31"/>
      <c r="L93" s="31">
        <v>80.061000000000007</v>
      </c>
      <c r="M93" s="44">
        <v>4.9889999999999999</v>
      </c>
      <c r="N93" s="31">
        <v>11.069000000000001</v>
      </c>
      <c r="O93" s="31"/>
      <c r="P93" s="31">
        <v>59.457000000000001</v>
      </c>
      <c r="Q93" s="44">
        <v>4.5460000000000003</v>
      </c>
      <c r="R93" s="31">
        <v>224.07599999999999</v>
      </c>
      <c r="S93" s="31">
        <v>566.09100000000001</v>
      </c>
      <c r="T93" s="31">
        <v>302.029</v>
      </c>
    </row>
    <row r="94" spans="1:20">
      <c r="A94" s="1">
        <v>2002</v>
      </c>
      <c r="B94" s="31">
        <v>889.99300000000005</v>
      </c>
      <c r="C94" s="31">
        <v>199.971</v>
      </c>
      <c r="D94" s="31">
        <v>30.533000000000001</v>
      </c>
      <c r="E94" s="44">
        <v>5.2679999999999998</v>
      </c>
      <c r="F94" s="44">
        <v>5.09</v>
      </c>
      <c r="G94" s="31">
        <v>159.08000000000001</v>
      </c>
      <c r="H94" s="31">
        <v>380.93400000000003</v>
      </c>
      <c r="I94" s="31">
        <v>371.51400000000001</v>
      </c>
      <c r="J94" s="44">
        <v>9.42</v>
      </c>
      <c r="K94" s="31"/>
      <c r="L94" s="31">
        <v>80.861000000000004</v>
      </c>
      <c r="M94" s="44">
        <v>5.0449999999999999</v>
      </c>
      <c r="N94" s="31">
        <v>11.164999999999999</v>
      </c>
      <c r="O94" s="31"/>
      <c r="P94" s="31">
        <v>59.960999999999999</v>
      </c>
      <c r="Q94" s="44">
        <v>4.6900000000000004</v>
      </c>
      <c r="R94" s="31">
        <v>228.227</v>
      </c>
      <c r="S94" s="31">
        <v>581.29999999999995</v>
      </c>
      <c r="T94" s="31">
        <v>308.69299999999998</v>
      </c>
    </row>
    <row r="95" spans="1:20">
      <c r="A95" s="1">
        <v>2003</v>
      </c>
      <c r="B95" s="31">
        <v>915.94500000000005</v>
      </c>
      <c r="C95" s="31">
        <v>203.64699999999999</v>
      </c>
      <c r="D95" s="31">
        <v>30.710999999999999</v>
      </c>
      <c r="E95" s="44">
        <v>5.1589999999999998</v>
      </c>
      <c r="F95" s="44">
        <v>5.1539999999999999</v>
      </c>
      <c r="G95" s="31">
        <v>162.62299999999999</v>
      </c>
      <c r="H95" s="31">
        <v>394.70499999999998</v>
      </c>
      <c r="I95" s="31">
        <v>385.13200000000001</v>
      </c>
      <c r="J95" s="44">
        <v>9.5730000000000004</v>
      </c>
      <c r="K95" s="31"/>
      <c r="L95" s="31">
        <v>83.411000000000001</v>
      </c>
      <c r="M95" s="44">
        <v>5.0510000000000002</v>
      </c>
      <c r="N95" s="31">
        <v>11.286</v>
      </c>
      <c r="O95" s="31"/>
      <c r="P95" s="31">
        <v>62.222999999999999</v>
      </c>
      <c r="Q95" s="44">
        <v>4.851</v>
      </c>
      <c r="R95" s="31">
        <v>234.18199999999999</v>
      </c>
      <c r="S95" s="31">
        <v>598.81399999999996</v>
      </c>
      <c r="T95" s="31">
        <v>317.13099999999997</v>
      </c>
    </row>
    <row r="96" spans="1:20">
      <c r="A96" s="1">
        <v>2004</v>
      </c>
      <c r="B96" s="31">
        <v>936.38699999999994</v>
      </c>
      <c r="C96" s="31">
        <v>208.19499999999999</v>
      </c>
      <c r="D96" s="31">
        <v>31.099</v>
      </c>
      <c r="E96" s="44">
        <v>5.508</v>
      </c>
      <c r="F96" s="44">
        <v>5.2430000000000003</v>
      </c>
      <c r="G96" s="31">
        <v>166.345</v>
      </c>
      <c r="H96" s="31">
        <v>402.66699999999997</v>
      </c>
      <c r="I96" s="31">
        <v>392.70800000000003</v>
      </c>
      <c r="J96" s="31">
        <v>9.9589999999999996</v>
      </c>
      <c r="K96" s="31"/>
      <c r="L96" s="31">
        <v>84.001000000000005</v>
      </c>
      <c r="M96" s="44">
        <v>5.1509999999999998</v>
      </c>
      <c r="N96" s="31">
        <v>11.413</v>
      </c>
      <c r="O96" s="31"/>
      <c r="P96" s="31">
        <v>62.234000000000002</v>
      </c>
      <c r="Q96" s="44">
        <v>5.2030000000000003</v>
      </c>
      <c r="R96" s="31">
        <v>241.524</v>
      </c>
      <c r="S96" s="31">
        <v>609.27</v>
      </c>
      <c r="T96" s="31">
        <v>327.11700000000002</v>
      </c>
    </row>
    <row r="97" spans="1:20">
      <c r="A97" s="1">
        <v>2005</v>
      </c>
      <c r="B97" s="31">
        <v>931.02499999999998</v>
      </c>
      <c r="C97" s="31">
        <v>213.92</v>
      </c>
      <c r="D97" s="31">
        <v>31.545000000000002</v>
      </c>
      <c r="E97" s="44">
        <v>5.5110000000000001</v>
      </c>
      <c r="F97" s="44">
        <v>5.4429999999999996</v>
      </c>
      <c r="G97" s="31">
        <v>171.42099999999999</v>
      </c>
      <c r="H97" s="31">
        <v>410.67</v>
      </c>
      <c r="I97" s="31">
        <v>399.77199999999999</v>
      </c>
      <c r="J97" s="31">
        <v>10.898</v>
      </c>
      <c r="K97" s="31"/>
      <c r="L97" s="31">
        <v>56.267000000000003</v>
      </c>
      <c r="M97" s="44">
        <v>5.6479999999999997</v>
      </c>
      <c r="N97" s="31">
        <v>11.538</v>
      </c>
      <c r="O97" s="31"/>
      <c r="P97" s="31">
        <v>33.134999999999998</v>
      </c>
      <c r="Q97" s="44">
        <v>5.9459999999999997</v>
      </c>
      <c r="R97" s="31">
        <v>250.16800000000001</v>
      </c>
      <c r="S97" s="31">
        <v>592.55499999999995</v>
      </c>
      <c r="T97" s="31">
        <v>338.47</v>
      </c>
    </row>
    <row r="98" spans="1:20">
      <c r="A98" s="1">
        <v>2006</v>
      </c>
      <c r="B98" s="31">
        <v>957.20799999999997</v>
      </c>
      <c r="C98" s="31">
        <v>219.69800000000001</v>
      </c>
      <c r="D98" s="31">
        <v>32.627000000000002</v>
      </c>
      <c r="E98" s="44">
        <v>5.7249999999999996</v>
      </c>
      <c r="F98" s="44">
        <v>6.2839999999999998</v>
      </c>
      <c r="G98" s="31">
        <v>175.06200000000001</v>
      </c>
      <c r="H98" s="31">
        <v>424.74400000000003</v>
      </c>
      <c r="I98" s="31">
        <v>413.21100000000001</v>
      </c>
      <c r="J98" s="31">
        <v>11.532999999999999</v>
      </c>
      <c r="K98" s="31"/>
      <c r="L98" s="31">
        <v>57.835999999999999</v>
      </c>
      <c r="M98" s="44">
        <v>5.9050000000000002</v>
      </c>
      <c r="N98" s="31">
        <v>11.875</v>
      </c>
      <c r="O98" s="31"/>
      <c r="P98" s="31">
        <v>33.229999999999997</v>
      </c>
      <c r="Q98" s="44">
        <v>6.8259999999999996</v>
      </c>
      <c r="R98" s="31">
        <v>254.93</v>
      </c>
      <c r="S98" s="31">
        <v>611.21900000000005</v>
      </c>
      <c r="T98" s="31">
        <v>345.98899999999998</v>
      </c>
    </row>
    <row r="99" spans="1:20">
      <c r="A99" s="1">
        <v>2007</v>
      </c>
      <c r="B99" s="31">
        <v>975.01199999999994</v>
      </c>
      <c r="C99" s="31">
        <v>226.92400000000001</v>
      </c>
      <c r="D99" s="31">
        <v>35.884</v>
      </c>
      <c r="E99" s="44">
        <v>6.0640000000000001</v>
      </c>
      <c r="F99" s="44">
        <v>6.673</v>
      </c>
      <c r="G99" s="31">
        <v>178.303</v>
      </c>
      <c r="H99" s="31">
        <v>429.07549999999998</v>
      </c>
      <c r="I99" s="31">
        <v>417.20650000000001</v>
      </c>
      <c r="J99" s="31">
        <v>11.869</v>
      </c>
      <c r="K99" s="31"/>
      <c r="L99" s="31">
        <v>59.911000000000001</v>
      </c>
      <c r="M99" s="44">
        <v>6.0289999999999999</v>
      </c>
      <c r="N99" s="31">
        <v>12.031000000000001</v>
      </c>
      <c r="O99" s="31"/>
      <c r="P99" s="31">
        <v>33.445</v>
      </c>
      <c r="Q99" s="44">
        <v>8.4060000000000006</v>
      </c>
      <c r="R99" s="31">
        <v>259.10149999999999</v>
      </c>
      <c r="S99" s="31">
        <v>626.63599999999997</v>
      </c>
      <c r="T99" s="31">
        <v>348.37599999999998</v>
      </c>
    </row>
    <row r="100" spans="1:20">
      <c r="A100" s="1">
        <v>2008</v>
      </c>
      <c r="B100" s="31">
        <v>974.83</v>
      </c>
      <c r="C100" s="31">
        <v>228.703</v>
      </c>
      <c r="D100" s="31">
        <v>35.433</v>
      </c>
      <c r="E100" s="44">
        <v>6.117</v>
      </c>
      <c r="F100" s="44">
        <v>6.5369999999999999</v>
      </c>
      <c r="G100" s="31">
        <v>180.61600000000001</v>
      </c>
      <c r="H100" s="31">
        <v>433.577</v>
      </c>
      <c r="I100" s="31">
        <v>421.202</v>
      </c>
      <c r="J100" s="31">
        <v>12.225</v>
      </c>
      <c r="K100" s="44">
        <v>0.15</v>
      </c>
      <c r="L100" s="31">
        <v>57.533999999999999</v>
      </c>
      <c r="M100" s="44">
        <v>0.65300000000000002</v>
      </c>
      <c r="N100" s="44">
        <v>8.8460000000000001</v>
      </c>
      <c r="O100" s="31"/>
      <c r="P100" s="31">
        <v>40.098999999999997</v>
      </c>
      <c r="Q100" s="44">
        <v>7.9359999999999999</v>
      </c>
      <c r="R100" s="31">
        <v>255.01599999999999</v>
      </c>
      <c r="S100" s="31">
        <v>627.90800000000002</v>
      </c>
      <c r="T100" s="31">
        <v>346.92200000000003</v>
      </c>
    </row>
    <row r="101" spans="1:20">
      <c r="A101" s="1">
        <v>2009</v>
      </c>
      <c r="B101" s="31">
        <v>970.69</v>
      </c>
      <c r="C101" s="31">
        <v>234.59100000000001</v>
      </c>
      <c r="D101" s="31">
        <v>35.386000000000003</v>
      </c>
      <c r="E101" s="44">
        <v>6.0990000000000002</v>
      </c>
      <c r="F101" s="44">
        <v>6.5510000000000002</v>
      </c>
      <c r="G101" s="31">
        <v>186.55500000000001</v>
      </c>
      <c r="H101" s="31">
        <v>431.42399999999998</v>
      </c>
      <c r="I101" s="31">
        <v>418.928</v>
      </c>
      <c r="J101" s="31">
        <v>12.347</v>
      </c>
      <c r="K101" s="44">
        <v>0.14899999999999999</v>
      </c>
      <c r="L101" s="31">
        <v>56.915999999999997</v>
      </c>
      <c r="M101" s="44">
        <v>0.67900000000000005</v>
      </c>
      <c r="N101" s="44">
        <v>8.3390000000000004</v>
      </c>
      <c r="O101" s="31"/>
      <c r="P101" s="31">
        <v>39.942</v>
      </c>
      <c r="Q101" s="44">
        <v>7.9560000000000004</v>
      </c>
      <c r="R101" s="31">
        <v>247.75899999999999</v>
      </c>
      <c r="S101" s="31">
        <v>632.29600000000005</v>
      </c>
      <c r="T101" s="31">
        <v>338.39400000000001</v>
      </c>
    </row>
    <row r="102" spans="1:20">
      <c r="A102" s="1">
        <v>2010</v>
      </c>
      <c r="B102" s="31">
        <v>979.58299999999997</v>
      </c>
      <c r="C102" s="31">
        <v>240.87</v>
      </c>
      <c r="D102" s="31">
        <v>35.463000000000001</v>
      </c>
      <c r="E102" s="44">
        <v>6.5250000000000004</v>
      </c>
      <c r="F102" s="44">
        <v>6.5860000000000003</v>
      </c>
      <c r="G102" s="31">
        <v>192.29599999999999</v>
      </c>
      <c r="H102" s="31">
        <v>432.78800000000001</v>
      </c>
      <c r="I102" s="31">
        <v>420.815</v>
      </c>
      <c r="J102" s="31">
        <v>11.824</v>
      </c>
      <c r="K102" s="44">
        <v>0.14899999999999999</v>
      </c>
      <c r="L102" s="31">
        <v>56.91</v>
      </c>
      <c r="M102" s="44">
        <v>0.69</v>
      </c>
      <c r="N102" s="44">
        <v>8.3070000000000004</v>
      </c>
      <c r="O102" s="31"/>
      <c r="P102" s="31">
        <v>39.914000000000001</v>
      </c>
      <c r="Q102" s="44">
        <v>7.9989999999999997</v>
      </c>
      <c r="R102" s="31">
        <v>249.01499999999999</v>
      </c>
      <c r="S102" s="31">
        <v>636.36500000000001</v>
      </c>
      <c r="T102" s="31">
        <v>343.21800000000002</v>
      </c>
    </row>
    <row r="103" spans="1:20">
      <c r="A103" s="1">
        <v>2011</v>
      </c>
      <c r="B103" s="31">
        <v>981.92700000000002</v>
      </c>
      <c r="C103" s="31">
        <v>243.488</v>
      </c>
      <c r="D103" s="31">
        <v>35.719000000000001</v>
      </c>
      <c r="E103" s="44">
        <v>6.6340000000000003</v>
      </c>
      <c r="F103" s="44">
        <v>6.7130000000000001</v>
      </c>
      <c r="G103" s="31">
        <v>194.422</v>
      </c>
      <c r="H103" s="31">
        <v>430.738</v>
      </c>
      <c r="I103" s="31">
        <v>418.71</v>
      </c>
      <c r="J103" s="31">
        <v>11.874000000000001</v>
      </c>
      <c r="K103" s="44">
        <v>0.154</v>
      </c>
      <c r="L103" s="31">
        <v>57.335000000000001</v>
      </c>
      <c r="M103" s="44">
        <v>0.69799999999999995</v>
      </c>
      <c r="N103" s="44">
        <v>8.3829999999999991</v>
      </c>
      <c r="O103" s="44">
        <v>8.2000000000000003E-2</v>
      </c>
      <c r="P103" s="31">
        <v>39.981000000000002</v>
      </c>
      <c r="Q103" s="44">
        <v>8.1910000000000007</v>
      </c>
      <c r="R103" s="31">
        <v>250.36600000000001</v>
      </c>
      <c r="S103" s="31">
        <v>636.17399999999998</v>
      </c>
      <c r="T103" s="31">
        <v>345.75299999999999</v>
      </c>
    </row>
    <row r="104" spans="1:20">
      <c r="A104" s="1">
        <v>2012</v>
      </c>
      <c r="B104" s="31">
        <v>990.423</v>
      </c>
      <c r="C104" s="31">
        <v>246.67400000000001</v>
      </c>
      <c r="D104" s="31">
        <v>35.892000000000003</v>
      </c>
      <c r="E104" s="44">
        <v>6.6849999999999996</v>
      </c>
      <c r="F104" s="44">
        <v>6.8230000000000004</v>
      </c>
      <c r="G104" s="31">
        <v>197.274</v>
      </c>
      <c r="H104" s="31">
        <v>431.87900000000002</v>
      </c>
      <c r="I104" s="31">
        <v>419.56099999999998</v>
      </c>
      <c r="J104" s="31">
        <v>12.173</v>
      </c>
      <c r="K104" s="44">
        <v>0.14499999999999999</v>
      </c>
      <c r="L104" s="31">
        <v>58.012999999999998</v>
      </c>
      <c r="M104" s="44">
        <v>1.1819999999999999</v>
      </c>
      <c r="N104" s="44">
        <v>8.3870000000000005</v>
      </c>
      <c r="O104" s="44">
        <v>9.5000000000000001E-2</v>
      </c>
      <c r="P104" s="31">
        <v>40.130000000000003</v>
      </c>
      <c r="Q104" s="44">
        <v>8.2189999999999994</v>
      </c>
      <c r="R104" s="31">
        <v>253.857</v>
      </c>
      <c r="S104" s="31">
        <v>639.78499999999997</v>
      </c>
      <c r="T104" s="31">
        <v>350.63799999999998</v>
      </c>
    </row>
    <row r="105" spans="1:20">
      <c r="A105" s="160">
        <v>2013</v>
      </c>
      <c r="B105" s="35">
        <v>998.94</v>
      </c>
      <c r="C105" s="35">
        <v>250.971</v>
      </c>
      <c r="D105" s="35">
        <v>35.972999999999999</v>
      </c>
      <c r="E105" s="272">
        <v>6.7140000000000004</v>
      </c>
      <c r="F105" s="272">
        <v>6.7140000000000004</v>
      </c>
      <c r="G105" s="35">
        <v>201.57</v>
      </c>
      <c r="H105" s="35">
        <v>432.98500000000001</v>
      </c>
      <c r="I105" s="35">
        <v>420.25</v>
      </c>
      <c r="J105" s="35">
        <v>12.473000000000001</v>
      </c>
      <c r="K105" s="272">
        <v>0.26200000000000001</v>
      </c>
      <c r="L105" s="35">
        <v>58.521000000000001</v>
      </c>
      <c r="M105" s="272">
        <v>2.4910000000000001</v>
      </c>
      <c r="N105" s="35">
        <v>10.446999999999999</v>
      </c>
      <c r="O105" s="272">
        <v>0.104</v>
      </c>
      <c r="P105" s="35">
        <v>37.387999999999998</v>
      </c>
      <c r="Q105" s="272">
        <v>8.0909999999999993</v>
      </c>
      <c r="R105" s="35">
        <v>256.46300000000002</v>
      </c>
      <c r="S105" s="35">
        <v>640.14800000000002</v>
      </c>
      <c r="T105" s="35">
        <v>358.79199999999997</v>
      </c>
    </row>
    <row r="106" spans="1:20" s="17" customFormat="1">
      <c r="A106" s="10" t="s">
        <v>712</v>
      </c>
    </row>
    <row r="107" spans="1:20">
      <c r="A107" s="306" t="s">
        <v>827</v>
      </c>
    </row>
  </sheetData>
  <mergeCells count="8">
    <mergeCell ref="S2:T2"/>
    <mergeCell ref="B5:T5"/>
    <mergeCell ref="B40:T40"/>
    <mergeCell ref="B2:B3"/>
    <mergeCell ref="C2:G2"/>
    <mergeCell ref="H2:K2"/>
    <mergeCell ref="L2:Q2"/>
    <mergeCell ref="R2:R3"/>
  </mergeCells>
  <phoneticPr fontId="2"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P37"/>
  <sheetViews>
    <sheetView zoomScale="110" zoomScaleNormal="110" workbookViewId="0">
      <pane xSplit="1" ySplit="5" topLeftCell="B27" activePane="bottomRight" state="frozen"/>
      <selection pane="topRight" activeCell="B1" sqref="B1"/>
      <selection pane="bottomLeft" activeCell="A6" sqref="A6"/>
      <selection pane="bottomRight" activeCell="B3" sqref="B3"/>
    </sheetView>
  </sheetViews>
  <sheetFormatPr defaultColWidth="9" defaultRowHeight="12.75"/>
  <cols>
    <col min="1" max="1" width="9" style="82"/>
    <col min="2" max="2" width="12" style="82" customWidth="1"/>
    <col min="3" max="3" width="10.140625" style="82" customWidth="1"/>
    <col min="4" max="7" width="9" style="82"/>
    <col min="8" max="8" width="10" style="82" customWidth="1"/>
    <col min="9" max="9" width="9" style="82"/>
    <col min="10" max="10" width="10.140625" style="82" customWidth="1"/>
    <col min="11" max="16384" width="9" style="82"/>
  </cols>
  <sheetData>
    <row r="1" spans="1:16" s="17" customFormat="1">
      <c r="A1" s="5" t="s">
        <v>852</v>
      </c>
      <c r="B1" s="5"/>
      <c r="C1" s="5"/>
      <c r="D1" s="5"/>
      <c r="E1" s="5"/>
      <c r="F1" s="5"/>
      <c r="G1" s="5"/>
      <c r="H1" s="5"/>
      <c r="I1" s="5"/>
      <c r="K1" s="5"/>
      <c r="M1" s="5"/>
      <c r="N1" s="5"/>
      <c r="O1" s="5"/>
      <c r="P1" s="5"/>
    </row>
    <row r="2" spans="1:16" s="274" customFormat="1">
      <c r="A2" s="273"/>
      <c r="B2" s="400" t="s">
        <v>853</v>
      </c>
      <c r="C2" s="400"/>
      <c r="D2" s="400"/>
      <c r="E2" s="400"/>
      <c r="F2" s="400"/>
      <c r="G2" s="400"/>
      <c r="H2" s="400"/>
      <c r="I2" s="400" t="s">
        <v>507</v>
      </c>
      <c r="J2" s="400"/>
      <c r="K2" s="400"/>
      <c r="L2" s="400"/>
      <c r="M2" s="400"/>
      <c r="N2" s="400"/>
      <c r="O2" s="400"/>
      <c r="P2" s="400"/>
    </row>
    <row r="3" spans="1:16" s="67" customFormat="1" ht="39.950000000000003" customHeight="1">
      <c r="B3" s="133" t="s">
        <v>313</v>
      </c>
      <c r="C3" s="167" t="s">
        <v>845</v>
      </c>
      <c r="D3" s="167" t="s">
        <v>846</v>
      </c>
      <c r="E3" s="167" t="s">
        <v>847</v>
      </c>
      <c r="F3" s="167" t="s">
        <v>508</v>
      </c>
      <c r="G3" s="167" t="s">
        <v>509</v>
      </c>
      <c r="H3" s="167" t="s">
        <v>848</v>
      </c>
      <c r="I3" s="316" t="s">
        <v>313</v>
      </c>
      <c r="J3" s="167" t="s">
        <v>845</v>
      </c>
      <c r="K3" s="167" t="s">
        <v>846</v>
      </c>
      <c r="L3" s="167" t="s">
        <v>847</v>
      </c>
      <c r="M3" s="133" t="s">
        <v>508</v>
      </c>
      <c r="N3" s="133" t="s">
        <v>510</v>
      </c>
      <c r="O3" s="133" t="s">
        <v>511</v>
      </c>
      <c r="P3" s="133" t="s">
        <v>512</v>
      </c>
    </row>
    <row r="4" spans="1:16" s="182" customFormat="1">
      <c r="B4" s="275" t="s">
        <v>677</v>
      </c>
      <c r="C4" s="275" t="s">
        <v>633</v>
      </c>
      <c r="D4" s="275" t="s">
        <v>634</v>
      </c>
      <c r="E4" s="275" t="s">
        <v>635</v>
      </c>
      <c r="F4" s="275" t="s">
        <v>636</v>
      </c>
      <c r="G4" s="275" t="s">
        <v>637</v>
      </c>
      <c r="H4" s="275" t="s">
        <v>638</v>
      </c>
      <c r="I4" s="275" t="s">
        <v>639</v>
      </c>
      <c r="J4" s="275" t="s">
        <v>640</v>
      </c>
      <c r="K4" s="275" t="s">
        <v>641</v>
      </c>
      <c r="L4" s="275" t="s">
        <v>642</v>
      </c>
      <c r="M4" s="275" t="s">
        <v>643</v>
      </c>
      <c r="N4" s="275" t="s">
        <v>644</v>
      </c>
      <c r="O4" s="275" t="s">
        <v>645</v>
      </c>
      <c r="P4" s="275" t="s">
        <v>646</v>
      </c>
    </row>
    <row r="5" spans="1:16" s="182" customFormat="1">
      <c r="A5" s="276"/>
      <c r="B5" s="401" t="s">
        <v>728</v>
      </c>
      <c r="C5" s="401"/>
      <c r="D5" s="401"/>
      <c r="E5" s="401"/>
      <c r="F5" s="401"/>
      <c r="G5" s="401"/>
      <c r="H5" s="401"/>
      <c r="I5" s="401"/>
      <c r="J5" s="401"/>
      <c r="K5" s="401"/>
      <c r="L5" s="401"/>
      <c r="M5" s="401"/>
      <c r="N5" s="401"/>
      <c r="O5" s="401"/>
      <c r="P5" s="401"/>
    </row>
    <row r="6" spans="1:16" s="17" customFormat="1">
      <c r="A6" s="184">
        <v>1913</v>
      </c>
      <c r="B6" s="5">
        <v>47499</v>
      </c>
      <c r="C6" s="5">
        <v>89</v>
      </c>
      <c r="D6" s="5">
        <v>1066</v>
      </c>
      <c r="E6" s="5">
        <v>13939</v>
      </c>
      <c r="F6" s="5"/>
      <c r="G6" s="5">
        <v>25581</v>
      </c>
      <c r="H6" s="5">
        <v>6824</v>
      </c>
      <c r="I6" s="277">
        <v>17318</v>
      </c>
      <c r="J6" s="5">
        <v>43</v>
      </c>
      <c r="K6" s="5">
        <v>340</v>
      </c>
      <c r="L6" s="5">
        <v>5002</v>
      </c>
      <c r="M6" s="5"/>
      <c r="N6" s="5">
        <v>394</v>
      </c>
      <c r="O6" s="5">
        <v>4816</v>
      </c>
      <c r="P6" s="5">
        <v>6723</v>
      </c>
    </row>
    <row r="7" spans="1:16" s="17" customFormat="1">
      <c r="A7" s="17">
        <v>1914</v>
      </c>
      <c r="B7" s="5">
        <v>48060</v>
      </c>
      <c r="C7" s="5">
        <v>90</v>
      </c>
      <c r="D7" s="5">
        <v>1048</v>
      </c>
      <c r="E7" s="5">
        <v>14613</v>
      </c>
      <c r="F7" s="5"/>
      <c r="G7" s="5">
        <v>26899</v>
      </c>
      <c r="H7" s="5">
        <v>5410</v>
      </c>
      <c r="I7" s="5">
        <v>19573</v>
      </c>
      <c r="J7" s="5">
        <v>45</v>
      </c>
      <c r="K7" s="5">
        <v>337</v>
      </c>
      <c r="L7" s="5">
        <v>5262</v>
      </c>
      <c r="M7" s="5"/>
      <c r="N7" s="5">
        <v>355</v>
      </c>
      <c r="O7" s="5">
        <v>5698</v>
      </c>
      <c r="P7" s="5">
        <v>7876</v>
      </c>
    </row>
    <row r="8" spans="1:16" s="17" customFormat="1">
      <c r="A8" s="17">
        <v>1915</v>
      </c>
      <c r="B8" s="5">
        <v>48878</v>
      </c>
      <c r="C8" s="5">
        <v>89</v>
      </c>
      <c r="D8" s="5">
        <v>1059</v>
      </c>
      <c r="E8" s="5">
        <v>15474</v>
      </c>
      <c r="F8" s="5"/>
      <c r="G8" s="5">
        <v>25906</v>
      </c>
      <c r="H8" s="5">
        <v>6350</v>
      </c>
      <c r="I8" s="5">
        <v>18945</v>
      </c>
      <c r="J8" s="5">
        <v>42</v>
      </c>
      <c r="K8" s="5">
        <v>346</v>
      </c>
      <c r="L8" s="5">
        <v>5948</v>
      </c>
      <c r="M8" s="5"/>
      <c r="N8" s="5">
        <v>455</v>
      </c>
      <c r="O8" s="5">
        <v>5714</v>
      </c>
      <c r="P8" s="5">
        <v>6440</v>
      </c>
    </row>
    <row r="9" spans="1:16" s="17" customFormat="1">
      <c r="A9" s="17">
        <v>1916</v>
      </c>
      <c r="B9" s="5">
        <v>52522</v>
      </c>
      <c r="C9" s="5">
        <v>86</v>
      </c>
      <c r="D9" s="5">
        <v>1073</v>
      </c>
      <c r="E9" s="5">
        <v>14373</v>
      </c>
      <c r="F9" s="5"/>
      <c r="G9" s="5">
        <v>28873</v>
      </c>
      <c r="H9" s="5">
        <v>8117</v>
      </c>
      <c r="I9" s="5">
        <v>19478</v>
      </c>
      <c r="J9" s="5">
        <v>41</v>
      </c>
      <c r="K9" s="5">
        <v>344</v>
      </c>
      <c r="L9" s="5">
        <v>4447</v>
      </c>
      <c r="M9" s="5"/>
      <c r="N9" s="5">
        <v>578</v>
      </c>
      <c r="O9" s="5">
        <v>6131</v>
      </c>
      <c r="P9" s="5">
        <v>7937</v>
      </c>
    </row>
    <row r="10" spans="1:16" s="17" customFormat="1">
      <c r="A10" s="17">
        <v>1917</v>
      </c>
      <c r="B10" s="5">
        <v>43063</v>
      </c>
      <c r="C10" s="5">
        <v>85</v>
      </c>
      <c r="D10" s="5">
        <v>956</v>
      </c>
      <c r="E10" s="5">
        <v>13067</v>
      </c>
      <c r="F10" s="5"/>
      <c r="G10" s="5">
        <v>19435</v>
      </c>
      <c r="H10" s="5">
        <v>9520</v>
      </c>
      <c r="I10" s="5">
        <v>14939</v>
      </c>
      <c r="J10" s="5">
        <v>42</v>
      </c>
      <c r="K10" s="5">
        <v>287</v>
      </c>
      <c r="L10" s="5">
        <v>3880</v>
      </c>
      <c r="M10" s="5"/>
      <c r="N10" s="5">
        <v>853</v>
      </c>
      <c r="O10" s="5">
        <v>4951</v>
      </c>
      <c r="P10" s="5">
        <v>4926</v>
      </c>
    </row>
    <row r="11" spans="1:16" s="17" customFormat="1">
      <c r="A11" s="17">
        <v>1918</v>
      </c>
      <c r="B11" s="5">
        <v>38767</v>
      </c>
      <c r="C11" s="5">
        <v>88</v>
      </c>
      <c r="D11" s="5">
        <v>1036</v>
      </c>
      <c r="E11" s="5">
        <v>13464</v>
      </c>
      <c r="F11" s="5"/>
      <c r="G11" s="5">
        <v>12694</v>
      </c>
      <c r="H11" s="5">
        <v>11485</v>
      </c>
      <c r="I11" s="5">
        <v>11044</v>
      </c>
      <c r="J11" s="5">
        <v>43</v>
      </c>
      <c r="K11" s="5">
        <v>326</v>
      </c>
      <c r="L11" s="5">
        <v>4108</v>
      </c>
      <c r="M11" s="5"/>
      <c r="N11" s="5">
        <v>598</v>
      </c>
      <c r="O11" s="5">
        <v>5969</v>
      </c>
      <c r="P11" s="5"/>
    </row>
    <row r="12" spans="1:16" s="17" customFormat="1">
      <c r="A12" s="17">
        <v>1919</v>
      </c>
      <c r="B12" s="5">
        <v>51157</v>
      </c>
      <c r="C12" s="5">
        <v>84</v>
      </c>
      <c r="D12" s="5">
        <v>1108</v>
      </c>
      <c r="E12" s="5">
        <v>27534</v>
      </c>
      <c r="F12" s="5"/>
      <c r="G12" s="5">
        <v>10529</v>
      </c>
      <c r="H12" s="5">
        <v>11902</v>
      </c>
      <c r="I12" s="5">
        <v>15558</v>
      </c>
      <c r="J12" s="5">
        <v>39</v>
      </c>
      <c r="K12" s="5">
        <v>335</v>
      </c>
      <c r="L12" s="5">
        <v>11093</v>
      </c>
      <c r="M12" s="5"/>
      <c r="N12" s="5">
        <v>696</v>
      </c>
      <c r="O12" s="5">
        <v>3395</v>
      </c>
      <c r="P12" s="5"/>
    </row>
    <row r="13" spans="1:16" s="17" customFormat="1">
      <c r="A13" s="17">
        <v>1920</v>
      </c>
      <c r="B13" s="5">
        <v>58001</v>
      </c>
      <c r="C13" s="5">
        <v>91</v>
      </c>
      <c r="D13" s="5">
        <v>1121</v>
      </c>
      <c r="E13" s="5">
        <v>31098</v>
      </c>
      <c r="F13" s="5"/>
      <c r="G13" s="5">
        <v>10564</v>
      </c>
      <c r="H13" s="5">
        <v>15127</v>
      </c>
      <c r="I13" s="5">
        <v>16803</v>
      </c>
      <c r="J13" s="5">
        <v>47</v>
      </c>
      <c r="K13" s="5">
        <v>327</v>
      </c>
      <c r="L13" s="5">
        <v>12390</v>
      </c>
      <c r="M13" s="5"/>
      <c r="N13" s="5">
        <v>872</v>
      </c>
      <c r="O13" s="5">
        <v>3167</v>
      </c>
      <c r="P13" s="5"/>
    </row>
    <row r="14" spans="1:16" s="17" customFormat="1">
      <c r="A14" s="17">
        <v>1921</v>
      </c>
      <c r="B14" s="5">
        <v>62043</v>
      </c>
      <c r="C14" s="5">
        <v>102</v>
      </c>
      <c r="D14" s="5">
        <v>1285</v>
      </c>
      <c r="E14" s="5">
        <v>34269</v>
      </c>
      <c r="F14" s="5"/>
      <c r="G14" s="5">
        <v>10957</v>
      </c>
      <c r="H14" s="5">
        <v>15430</v>
      </c>
      <c r="I14" s="5">
        <v>18876</v>
      </c>
      <c r="J14" s="5">
        <v>38</v>
      </c>
      <c r="K14" s="5">
        <v>359</v>
      </c>
      <c r="L14" s="5">
        <v>13449</v>
      </c>
      <c r="M14" s="5"/>
      <c r="N14" s="5">
        <v>1015</v>
      </c>
      <c r="O14" s="5">
        <v>4015</v>
      </c>
      <c r="P14" s="5"/>
    </row>
    <row r="15" spans="1:16" s="17" customFormat="1">
      <c r="A15" s="17">
        <v>1922</v>
      </c>
      <c r="B15" s="5">
        <v>65534</v>
      </c>
      <c r="C15" s="5">
        <v>92</v>
      </c>
      <c r="D15" s="5">
        <v>1432</v>
      </c>
      <c r="E15" s="5">
        <v>36809</v>
      </c>
      <c r="F15" s="5"/>
      <c r="G15" s="5">
        <v>11699</v>
      </c>
      <c r="H15" s="5">
        <v>15502</v>
      </c>
      <c r="I15" s="5">
        <v>19963</v>
      </c>
      <c r="J15" s="5">
        <v>40</v>
      </c>
      <c r="K15" s="5">
        <v>370</v>
      </c>
      <c r="L15" s="5">
        <v>14193</v>
      </c>
      <c r="M15" s="5"/>
      <c r="N15" s="5">
        <v>552</v>
      </c>
      <c r="O15" s="5">
        <v>4808</v>
      </c>
      <c r="P15" s="5"/>
    </row>
    <row r="16" spans="1:16" s="17" customFormat="1">
      <c r="A16" s="17">
        <v>1923</v>
      </c>
      <c r="B16" s="5">
        <v>68644</v>
      </c>
      <c r="C16" s="5">
        <v>94</v>
      </c>
      <c r="D16" s="5">
        <v>1497</v>
      </c>
      <c r="E16" s="5">
        <v>38427</v>
      </c>
      <c r="F16" s="5">
        <v>464</v>
      </c>
      <c r="G16" s="5">
        <v>12651</v>
      </c>
      <c r="H16" s="5">
        <v>15511</v>
      </c>
      <c r="I16" s="5">
        <v>20853</v>
      </c>
      <c r="J16" s="5">
        <v>40</v>
      </c>
      <c r="K16" s="5">
        <v>368</v>
      </c>
      <c r="L16" s="5">
        <v>14481</v>
      </c>
      <c r="M16" s="5">
        <v>198</v>
      </c>
      <c r="N16" s="5">
        <v>884</v>
      </c>
      <c r="O16" s="5">
        <v>4882</v>
      </c>
      <c r="P16" s="5"/>
    </row>
    <row r="17" spans="1:16" s="17" customFormat="1">
      <c r="A17" s="17">
        <v>1924</v>
      </c>
      <c r="B17" s="5">
        <v>66345</v>
      </c>
      <c r="C17" s="5">
        <v>81</v>
      </c>
      <c r="D17" s="5">
        <v>1419</v>
      </c>
      <c r="E17" s="5">
        <v>36713</v>
      </c>
      <c r="F17" s="5">
        <v>510</v>
      </c>
      <c r="G17" s="5">
        <v>11812</v>
      </c>
      <c r="H17" s="5">
        <v>15810</v>
      </c>
      <c r="I17" s="5">
        <v>20032</v>
      </c>
      <c r="J17" s="5">
        <v>39</v>
      </c>
      <c r="K17" s="5">
        <v>344</v>
      </c>
      <c r="L17" s="5">
        <v>13860</v>
      </c>
      <c r="M17" s="5">
        <v>238</v>
      </c>
      <c r="N17" s="5">
        <v>824</v>
      </c>
      <c r="O17" s="5">
        <v>4727</v>
      </c>
      <c r="P17" s="5"/>
    </row>
    <row r="18" spans="1:16" s="17" customFormat="1">
      <c r="A18" s="17">
        <v>1925</v>
      </c>
      <c r="B18" s="5">
        <v>69972</v>
      </c>
      <c r="C18" s="5">
        <v>92</v>
      </c>
      <c r="D18" s="5">
        <v>1524</v>
      </c>
      <c r="E18" s="5">
        <v>38576</v>
      </c>
      <c r="F18" s="5">
        <v>514</v>
      </c>
      <c r="G18" s="5">
        <v>13804</v>
      </c>
      <c r="H18" s="5">
        <v>15462</v>
      </c>
      <c r="I18" s="5">
        <v>20759</v>
      </c>
      <c r="J18" s="5">
        <v>41</v>
      </c>
      <c r="K18" s="5">
        <v>343</v>
      </c>
      <c r="L18" s="5">
        <v>14391</v>
      </c>
      <c r="M18" s="5">
        <v>263</v>
      </c>
      <c r="N18" s="5">
        <v>754</v>
      </c>
      <c r="O18" s="5">
        <v>4967</v>
      </c>
      <c r="P18" s="5"/>
    </row>
    <row r="19" spans="1:16" s="17" customFormat="1">
      <c r="A19" s="17">
        <v>1926</v>
      </c>
      <c r="B19" s="5">
        <v>72087</v>
      </c>
      <c r="C19" s="5">
        <v>104</v>
      </c>
      <c r="D19" s="5">
        <v>1638</v>
      </c>
      <c r="E19" s="5">
        <v>39436</v>
      </c>
      <c r="F19" s="5">
        <v>558</v>
      </c>
      <c r="G19" s="5">
        <v>14895</v>
      </c>
      <c r="H19" s="5">
        <v>15456</v>
      </c>
      <c r="I19" s="5">
        <v>21794</v>
      </c>
      <c r="J19" s="5">
        <v>42</v>
      </c>
      <c r="K19" s="5">
        <v>343</v>
      </c>
      <c r="L19" s="5">
        <v>14998</v>
      </c>
      <c r="M19" s="5">
        <v>313</v>
      </c>
      <c r="N19" s="5">
        <v>717</v>
      </c>
      <c r="O19" s="5">
        <v>5381</v>
      </c>
      <c r="P19" s="5"/>
    </row>
    <row r="20" spans="1:16" s="17" customFormat="1">
      <c r="A20" s="17">
        <v>1927</v>
      </c>
      <c r="B20" s="5">
        <v>73328</v>
      </c>
      <c r="C20" s="5">
        <v>105</v>
      </c>
      <c r="D20" s="5">
        <v>1727</v>
      </c>
      <c r="E20" s="5">
        <v>40866</v>
      </c>
      <c r="F20" s="5">
        <v>672</v>
      </c>
      <c r="G20" s="5">
        <v>16131</v>
      </c>
      <c r="H20" s="5">
        <v>13827</v>
      </c>
      <c r="I20" s="5">
        <v>23028</v>
      </c>
      <c r="J20" s="5">
        <v>40</v>
      </c>
      <c r="K20" s="5">
        <v>349</v>
      </c>
      <c r="L20" s="5">
        <v>15637</v>
      </c>
      <c r="M20" s="5">
        <v>387</v>
      </c>
      <c r="N20" s="5">
        <v>768</v>
      </c>
      <c r="O20" s="5">
        <v>5847</v>
      </c>
      <c r="P20" s="5"/>
    </row>
    <row r="21" spans="1:16" s="17" customFormat="1">
      <c r="A21" s="17">
        <v>1928</v>
      </c>
      <c r="B21" s="5">
        <v>75785</v>
      </c>
      <c r="C21" s="5">
        <v>83</v>
      </c>
      <c r="D21" s="5">
        <v>1854</v>
      </c>
      <c r="E21" s="5">
        <v>42129</v>
      </c>
      <c r="F21" s="5">
        <v>747</v>
      </c>
      <c r="G21" s="5">
        <v>16641</v>
      </c>
      <c r="H21" s="5">
        <v>14331</v>
      </c>
      <c r="I21" s="5">
        <v>23678</v>
      </c>
      <c r="J21" s="5">
        <v>18</v>
      </c>
      <c r="K21" s="5">
        <v>368</v>
      </c>
      <c r="L21" s="5">
        <v>16183</v>
      </c>
      <c r="M21" s="5">
        <v>463</v>
      </c>
      <c r="N21" s="5">
        <v>571</v>
      </c>
      <c r="O21" s="5">
        <v>6075</v>
      </c>
      <c r="P21" s="5"/>
    </row>
    <row r="22" spans="1:16" s="17" customFormat="1">
      <c r="A22" s="17">
        <v>1929</v>
      </c>
      <c r="B22" s="5">
        <v>77908</v>
      </c>
      <c r="C22" s="5">
        <v>82</v>
      </c>
      <c r="D22" s="5">
        <v>1876</v>
      </c>
      <c r="E22" s="5">
        <v>43039</v>
      </c>
      <c r="F22" s="5">
        <v>813</v>
      </c>
      <c r="G22" s="5">
        <v>17592</v>
      </c>
      <c r="H22" s="5">
        <v>14506</v>
      </c>
      <c r="I22" s="5">
        <v>24241</v>
      </c>
      <c r="J22" s="5">
        <v>15</v>
      </c>
      <c r="K22" s="5">
        <v>342</v>
      </c>
      <c r="L22" s="5">
        <v>16461</v>
      </c>
      <c r="M22" s="5">
        <v>513</v>
      </c>
      <c r="N22" s="5">
        <v>485</v>
      </c>
      <c r="O22" s="5">
        <v>6425</v>
      </c>
      <c r="P22" s="5"/>
    </row>
    <row r="23" spans="1:16" s="17" customFormat="1">
      <c r="A23" s="17">
        <v>1930</v>
      </c>
      <c r="B23" s="5">
        <v>79784</v>
      </c>
      <c r="C23" s="5">
        <v>82</v>
      </c>
      <c r="D23" s="5">
        <v>1907</v>
      </c>
      <c r="E23" s="5">
        <v>43908</v>
      </c>
      <c r="F23" s="5">
        <v>867</v>
      </c>
      <c r="G23" s="5">
        <v>18492</v>
      </c>
      <c r="H23" s="5">
        <v>14528</v>
      </c>
      <c r="I23" s="5">
        <v>24762</v>
      </c>
      <c r="J23" s="5">
        <v>14</v>
      </c>
      <c r="K23" s="5">
        <v>363</v>
      </c>
      <c r="L23" s="5">
        <v>16595</v>
      </c>
      <c r="M23" s="5">
        <v>498</v>
      </c>
      <c r="N23" s="5">
        <v>447</v>
      </c>
      <c r="O23" s="5">
        <v>6845</v>
      </c>
      <c r="P23" s="5"/>
    </row>
    <row r="24" spans="1:16" s="17" customFormat="1">
      <c r="A24" s="17">
        <v>1931</v>
      </c>
      <c r="B24" s="5">
        <v>81332</v>
      </c>
      <c r="C24" s="5">
        <v>107</v>
      </c>
      <c r="D24" s="5">
        <v>1860</v>
      </c>
      <c r="E24" s="5">
        <v>44152</v>
      </c>
      <c r="F24" s="5">
        <v>959</v>
      </c>
      <c r="G24" s="5">
        <v>19851</v>
      </c>
      <c r="H24" s="5">
        <v>14403</v>
      </c>
      <c r="I24" s="5">
        <v>25986</v>
      </c>
      <c r="J24" s="5">
        <v>40</v>
      </c>
      <c r="K24" s="5">
        <v>339</v>
      </c>
      <c r="L24" s="5">
        <v>17139</v>
      </c>
      <c r="M24" s="5">
        <v>535</v>
      </c>
      <c r="N24" s="5">
        <v>488</v>
      </c>
      <c r="O24" s="5">
        <v>7445</v>
      </c>
      <c r="P24" s="5"/>
    </row>
    <row r="25" spans="1:16" s="17" customFormat="1">
      <c r="A25" s="17">
        <v>1932</v>
      </c>
      <c r="B25" s="5">
        <v>84137</v>
      </c>
      <c r="C25" s="5">
        <v>104</v>
      </c>
      <c r="D25" s="5">
        <v>1898</v>
      </c>
      <c r="E25" s="5">
        <v>45749</v>
      </c>
      <c r="F25" s="5">
        <v>1188</v>
      </c>
      <c r="G25" s="5">
        <v>20754</v>
      </c>
      <c r="H25" s="5">
        <v>14444</v>
      </c>
      <c r="I25" s="5">
        <v>27343</v>
      </c>
      <c r="J25" s="5">
        <v>33</v>
      </c>
      <c r="K25" s="5">
        <v>341</v>
      </c>
      <c r="L25" s="5">
        <v>17969</v>
      </c>
      <c r="M25" s="5">
        <v>601</v>
      </c>
      <c r="N25" s="5">
        <v>537</v>
      </c>
      <c r="O25" s="5">
        <v>7862</v>
      </c>
      <c r="P25" s="5"/>
    </row>
    <row r="26" spans="1:16" s="17" customFormat="1">
      <c r="A26" s="17">
        <v>1933</v>
      </c>
      <c r="B26" s="5">
        <v>88493</v>
      </c>
      <c r="C26" s="5">
        <v>112</v>
      </c>
      <c r="D26" s="5">
        <v>1955</v>
      </c>
      <c r="E26" s="5">
        <v>45676</v>
      </c>
      <c r="F26" s="5">
        <v>2416</v>
      </c>
      <c r="G26" s="5">
        <v>23828</v>
      </c>
      <c r="H26" s="5">
        <v>14506</v>
      </c>
      <c r="I26" s="5">
        <v>29779</v>
      </c>
      <c r="J26" s="5">
        <v>34</v>
      </c>
      <c r="K26" s="5">
        <v>343</v>
      </c>
      <c r="L26" s="5">
        <v>17823</v>
      </c>
      <c r="M26" s="5">
        <v>1158</v>
      </c>
      <c r="N26" s="5">
        <v>702</v>
      </c>
      <c r="O26" s="5">
        <v>9719</v>
      </c>
      <c r="P26" s="5"/>
    </row>
    <row r="27" spans="1:16" s="17" customFormat="1">
      <c r="A27" s="17">
        <v>1934</v>
      </c>
      <c r="B27" s="5">
        <v>92578</v>
      </c>
      <c r="C27" s="5">
        <v>119</v>
      </c>
      <c r="D27" s="5">
        <v>1976</v>
      </c>
      <c r="E27" s="5">
        <v>47707</v>
      </c>
      <c r="F27" s="5">
        <v>2730</v>
      </c>
      <c r="G27" s="5">
        <v>25265</v>
      </c>
      <c r="H27" s="5">
        <v>14781</v>
      </c>
      <c r="I27" s="5">
        <v>31372</v>
      </c>
      <c r="J27" s="5">
        <v>36</v>
      </c>
      <c r="K27" s="5">
        <v>348</v>
      </c>
      <c r="L27" s="5">
        <v>18512</v>
      </c>
      <c r="M27" s="5">
        <v>1348</v>
      </c>
      <c r="N27" s="5">
        <v>1080</v>
      </c>
      <c r="O27" s="5">
        <v>10048</v>
      </c>
      <c r="P27" s="5"/>
    </row>
    <row r="28" spans="1:16" s="17" customFormat="1">
      <c r="A28" s="17">
        <v>1935</v>
      </c>
      <c r="B28" s="5">
        <v>97853</v>
      </c>
      <c r="C28" s="5">
        <v>122</v>
      </c>
      <c r="D28" s="5">
        <v>2028</v>
      </c>
      <c r="E28" s="5">
        <v>49675</v>
      </c>
      <c r="F28" s="5">
        <v>3176</v>
      </c>
      <c r="G28" s="5">
        <v>26943</v>
      </c>
      <c r="H28" s="5">
        <v>15909</v>
      </c>
      <c r="I28" s="5">
        <v>33007</v>
      </c>
      <c r="J28" s="5">
        <v>35</v>
      </c>
      <c r="K28" s="5">
        <v>353</v>
      </c>
      <c r="L28" s="5">
        <v>19111</v>
      </c>
      <c r="M28" s="5">
        <v>1531</v>
      </c>
      <c r="N28" s="5">
        <v>1168</v>
      </c>
      <c r="O28" s="5">
        <v>10809</v>
      </c>
      <c r="P28" s="5"/>
    </row>
    <row r="29" spans="1:16" s="17" customFormat="1">
      <c r="A29" s="17">
        <v>1936</v>
      </c>
      <c r="B29" s="5">
        <v>105096</v>
      </c>
      <c r="C29" s="5">
        <v>127</v>
      </c>
      <c r="D29" s="5">
        <v>2131</v>
      </c>
      <c r="E29" s="5">
        <v>52520</v>
      </c>
      <c r="F29" s="5">
        <v>3689</v>
      </c>
      <c r="G29" s="5">
        <v>29338</v>
      </c>
      <c r="H29" s="5">
        <v>17291</v>
      </c>
      <c r="I29" s="5">
        <v>35361</v>
      </c>
      <c r="J29" s="5">
        <v>36</v>
      </c>
      <c r="K29" s="5">
        <v>359</v>
      </c>
      <c r="L29" s="5">
        <v>20161</v>
      </c>
      <c r="M29" s="5">
        <v>1909</v>
      </c>
      <c r="N29" s="5">
        <v>1279</v>
      </c>
      <c r="O29" s="5">
        <v>11617</v>
      </c>
      <c r="P29" s="5"/>
    </row>
    <row r="30" spans="1:16" s="17" customFormat="1">
      <c r="A30" s="17">
        <v>1937</v>
      </c>
      <c r="B30" s="5">
        <v>113925</v>
      </c>
      <c r="C30" s="5">
        <v>142</v>
      </c>
      <c r="D30" s="5">
        <v>2340</v>
      </c>
      <c r="E30" s="5">
        <v>56436</v>
      </c>
      <c r="F30" s="5">
        <v>4319</v>
      </c>
      <c r="G30" s="5">
        <v>33247</v>
      </c>
      <c r="H30" s="5">
        <v>17441</v>
      </c>
      <c r="I30" s="5">
        <v>39170</v>
      </c>
      <c r="J30" s="5">
        <v>40</v>
      </c>
      <c r="K30" s="5">
        <v>377</v>
      </c>
      <c r="L30" s="5">
        <v>21583</v>
      </c>
      <c r="M30" s="5">
        <v>2239</v>
      </c>
      <c r="N30" s="5">
        <v>1509</v>
      </c>
      <c r="O30" s="5">
        <v>13422</v>
      </c>
      <c r="P30" s="5"/>
    </row>
    <row r="31" spans="1:16" s="17" customFormat="1">
      <c r="A31" s="17">
        <v>1938</v>
      </c>
      <c r="B31" s="5">
        <v>121181</v>
      </c>
      <c r="C31" s="5">
        <v>142</v>
      </c>
      <c r="D31" s="5">
        <v>2515</v>
      </c>
      <c r="E31" s="5">
        <v>60082</v>
      </c>
      <c r="F31" s="5">
        <v>5004</v>
      </c>
      <c r="G31" s="5">
        <v>35802</v>
      </c>
      <c r="H31" s="5">
        <v>17636</v>
      </c>
      <c r="I31" s="5">
        <v>42611</v>
      </c>
      <c r="J31" s="5">
        <v>35</v>
      </c>
      <c r="K31" s="5">
        <v>388</v>
      </c>
      <c r="L31" s="5">
        <v>22405</v>
      </c>
      <c r="M31" s="5">
        <v>2728</v>
      </c>
      <c r="N31" s="5">
        <v>1629</v>
      </c>
      <c r="O31" s="5">
        <v>15426</v>
      </c>
      <c r="P31" s="5"/>
    </row>
    <row r="32" spans="1:16" s="17" customFormat="1">
      <c r="A32" s="17">
        <v>1939</v>
      </c>
      <c r="B32" s="5">
        <v>133120</v>
      </c>
      <c r="C32" s="5">
        <v>148</v>
      </c>
      <c r="D32" s="5">
        <v>2645</v>
      </c>
      <c r="E32" s="5">
        <v>64605</v>
      </c>
      <c r="F32" s="5">
        <v>5278</v>
      </c>
      <c r="G32" s="5">
        <v>41422</v>
      </c>
      <c r="H32" s="5">
        <v>19022</v>
      </c>
      <c r="I32" s="5">
        <v>48846</v>
      </c>
      <c r="J32" s="5">
        <v>36</v>
      </c>
      <c r="K32" s="5">
        <v>396</v>
      </c>
      <c r="L32" s="5">
        <v>23509</v>
      </c>
      <c r="M32" s="5">
        <v>3531</v>
      </c>
      <c r="N32" s="5">
        <v>2040</v>
      </c>
      <c r="O32" s="5">
        <v>19334</v>
      </c>
      <c r="P32" s="5"/>
    </row>
    <row r="33" spans="1:16" s="17" customFormat="1">
      <c r="A33" s="17">
        <v>1940</v>
      </c>
      <c r="B33" s="5">
        <v>147674</v>
      </c>
      <c r="C33" s="5">
        <v>152</v>
      </c>
      <c r="D33" s="5">
        <v>2868</v>
      </c>
      <c r="E33" s="5">
        <v>68407</v>
      </c>
      <c r="F33" s="5">
        <v>6119</v>
      </c>
      <c r="G33" s="5">
        <v>49997</v>
      </c>
      <c r="H33" s="5">
        <v>20131</v>
      </c>
      <c r="I33" s="5">
        <v>56591</v>
      </c>
      <c r="J33" s="5">
        <v>34</v>
      </c>
      <c r="K33" s="5">
        <v>420</v>
      </c>
      <c r="L33" s="5">
        <v>24375</v>
      </c>
      <c r="M33" s="5">
        <v>3590</v>
      </c>
      <c r="N33" s="5">
        <v>2804</v>
      </c>
      <c r="O33" s="5">
        <v>25368</v>
      </c>
      <c r="P33" s="5"/>
    </row>
    <row r="34" spans="1:16" s="17" customFormat="1">
      <c r="A34" s="17">
        <v>1941</v>
      </c>
      <c r="B34" s="5">
        <v>166862</v>
      </c>
      <c r="C34" s="5">
        <v>166</v>
      </c>
      <c r="D34" s="5">
        <v>3114</v>
      </c>
      <c r="E34" s="5">
        <v>73351</v>
      </c>
      <c r="F34" s="5">
        <v>7039</v>
      </c>
      <c r="G34" s="5">
        <v>60807</v>
      </c>
      <c r="H34" s="5">
        <v>22385</v>
      </c>
      <c r="I34" s="5">
        <v>67628</v>
      </c>
      <c r="J34" s="5">
        <v>38</v>
      </c>
      <c r="K34" s="5">
        <v>451</v>
      </c>
      <c r="L34" s="5">
        <v>25785</v>
      </c>
      <c r="M34" s="5">
        <v>4501</v>
      </c>
      <c r="N34" s="5">
        <v>5127</v>
      </c>
      <c r="O34" s="5">
        <v>31726</v>
      </c>
      <c r="P34" s="5"/>
    </row>
    <row r="35" spans="1:16" s="17" customFormat="1">
      <c r="A35" s="45">
        <v>1942</v>
      </c>
      <c r="B35" s="278">
        <v>175146</v>
      </c>
      <c r="C35" s="278">
        <v>172</v>
      </c>
      <c r="D35" s="278">
        <v>3271</v>
      </c>
      <c r="E35" s="278">
        <v>74201</v>
      </c>
      <c r="F35" s="278">
        <v>7504</v>
      </c>
      <c r="G35" s="278">
        <v>66546</v>
      </c>
      <c r="H35" s="278">
        <v>23452</v>
      </c>
      <c r="I35" s="278">
        <v>74107</v>
      </c>
      <c r="J35" s="278">
        <v>39</v>
      </c>
      <c r="K35" s="278">
        <v>451</v>
      </c>
      <c r="L35" s="278">
        <v>27286</v>
      </c>
      <c r="M35" s="278">
        <v>4928</v>
      </c>
      <c r="N35" s="278">
        <v>6240</v>
      </c>
      <c r="O35" s="278">
        <v>35163</v>
      </c>
      <c r="P35" s="278"/>
    </row>
    <row r="36" spans="1:16" s="17" customFormat="1" ht="17.100000000000001" customHeight="1">
      <c r="A36" s="10" t="s">
        <v>842</v>
      </c>
    </row>
    <row r="37" spans="1:16">
      <c r="A37" s="82" t="s">
        <v>849</v>
      </c>
      <c r="B37" s="16"/>
      <c r="C37" s="16"/>
      <c r="D37" s="16"/>
      <c r="E37" s="16"/>
      <c r="F37" s="16"/>
      <c r="G37" s="16"/>
      <c r="H37" s="16"/>
      <c r="I37" s="16"/>
      <c r="J37" s="16"/>
      <c r="K37" s="16"/>
      <c r="L37" s="16"/>
      <c r="M37" s="16"/>
      <c r="N37" s="16"/>
      <c r="O37" s="16"/>
      <c r="P37" s="16"/>
    </row>
  </sheetData>
  <mergeCells count="3">
    <mergeCell ref="B2:H2"/>
    <mergeCell ref="I2:P2"/>
    <mergeCell ref="B5:P5"/>
  </mergeCells>
  <phoneticPr fontId="2"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P38"/>
  <sheetViews>
    <sheetView zoomScale="110" zoomScaleNormal="110" workbookViewId="0">
      <pane xSplit="1" ySplit="5" topLeftCell="B29" activePane="bottomRight" state="frozen"/>
      <selection pane="topRight" activeCell="B1" sqref="B1"/>
      <selection pane="bottomLeft" activeCell="A6" sqref="A6"/>
      <selection pane="bottomRight" activeCell="M3" sqref="M3"/>
    </sheetView>
  </sheetViews>
  <sheetFormatPr defaultColWidth="9" defaultRowHeight="12.75"/>
  <cols>
    <col min="1" max="12" width="9" style="1"/>
    <col min="13" max="16" width="7" style="1" customWidth="1"/>
    <col min="17" max="16384" width="9" style="1"/>
  </cols>
  <sheetData>
    <row r="1" spans="1:16">
      <c r="A1" s="1" t="s">
        <v>851</v>
      </c>
    </row>
    <row r="2" spans="1:16" ht="16.5" customHeight="1">
      <c r="A2" s="190"/>
      <c r="B2" s="402" t="s">
        <v>313</v>
      </c>
      <c r="C2" s="366" t="s">
        <v>513</v>
      </c>
      <c r="D2" s="366"/>
      <c r="E2" s="366"/>
      <c r="F2" s="366"/>
      <c r="G2" s="366"/>
      <c r="H2" s="366" t="s">
        <v>514</v>
      </c>
      <c r="I2" s="366"/>
      <c r="J2" s="366"/>
      <c r="K2" s="366"/>
      <c r="L2" s="366"/>
      <c r="M2" s="378" t="s">
        <v>855</v>
      </c>
      <c r="N2" s="378"/>
      <c r="O2" s="378"/>
      <c r="P2" s="378"/>
    </row>
    <row r="3" spans="1:16" ht="76.5">
      <c r="A3" s="159"/>
      <c r="B3" s="330"/>
      <c r="C3" s="279" t="s">
        <v>313</v>
      </c>
      <c r="D3" s="279" t="s">
        <v>490</v>
      </c>
      <c r="E3" s="279" t="s">
        <v>505</v>
      </c>
      <c r="F3" s="279" t="s">
        <v>491</v>
      </c>
      <c r="G3" s="279" t="s">
        <v>515</v>
      </c>
      <c r="H3" s="279" t="s">
        <v>313</v>
      </c>
      <c r="I3" s="279" t="s">
        <v>490</v>
      </c>
      <c r="J3" s="279" t="s">
        <v>505</v>
      </c>
      <c r="K3" s="279" t="s">
        <v>491</v>
      </c>
      <c r="L3" s="279" t="s">
        <v>515</v>
      </c>
      <c r="M3" s="279" t="s">
        <v>313</v>
      </c>
      <c r="N3" s="279" t="s">
        <v>490</v>
      </c>
      <c r="O3" s="279" t="s">
        <v>505</v>
      </c>
      <c r="P3" s="279" t="s">
        <v>491</v>
      </c>
    </row>
    <row r="4" spans="1:16">
      <c r="A4" s="159"/>
      <c r="B4" s="13" t="s">
        <v>678</v>
      </c>
      <c r="C4" s="13" t="s">
        <v>647</v>
      </c>
      <c r="D4" s="13" t="s">
        <v>648</v>
      </c>
      <c r="E4" s="13" t="s">
        <v>649</v>
      </c>
      <c r="F4" s="13" t="s">
        <v>650</v>
      </c>
      <c r="G4" s="13" t="s">
        <v>651</v>
      </c>
      <c r="H4" s="13" t="s">
        <v>652</v>
      </c>
      <c r="I4" s="13" t="s">
        <v>653</v>
      </c>
      <c r="J4" s="13" t="s">
        <v>654</v>
      </c>
      <c r="K4" s="13" t="s">
        <v>655</v>
      </c>
      <c r="L4" s="13" t="s">
        <v>656</v>
      </c>
      <c r="M4" s="13" t="s">
        <v>657</v>
      </c>
      <c r="N4" s="13" t="s">
        <v>658</v>
      </c>
      <c r="O4" s="13" t="s">
        <v>659</v>
      </c>
      <c r="P4" s="13" t="s">
        <v>660</v>
      </c>
    </row>
    <row r="5" spans="1:16">
      <c r="A5" s="189"/>
      <c r="B5" s="365" t="s">
        <v>729</v>
      </c>
      <c r="C5" s="365"/>
      <c r="D5" s="365"/>
      <c r="E5" s="365"/>
      <c r="F5" s="365"/>
      <c r="G5" s="365"/>
      <c r="H5" s="365"/>
      <c r="I5" s="365"/>
      <c r="J5" s="365"/>
      <c r="K5" s="365"/>
      <c r="L5" s="365"/>
      <c r="M5" s="365"/>
      <c r="N5" s="365"/>
      <c r="O5" s="365"/>
      <c r="P5" s="365"/>
    </row>
    <row r="6" spans="1:16" ht="15.75" customHeight="1">
      <c r="A6" s="190">
        <v>1913</v>
      </c>
      <c r="B6" s="280">
        <v>40678</v>
      </c>
      <c r="C6" s="237">
        <v>17318</v>
      </c>
      <c r="D6" s="237">
        <v>10269</v>
      </c>
      <c r="E6" s="237">
        <v>1297</v>
      </c>
      <c r="F6" s="237">
        <v>5632</v>
      </c>
      <c r="G6" s="237">
        <v>120</v>
      </c>
      <c r="H6" s="237">
        <v>23360</v>
      </c>
      <c r="I6" s="237">
        <v>9747</v>
      </c>
      <c r="J6" s="237">
        <v>1909</v>
      </c>
      <c r="K6" s="237">
        <v>11126</v>
      </c>
      <c r="L6" s="237">
        <v>578</v>
      </c>
      <c r="M6" s="237"/>
      <c r="N6" s="190"/>
      <c r="O6" s="190"/>
      <c r="P6" s="190"/>
    </row>
    <row r="7" spans="1:16">
      <c r="A7" s="1">
        <v>1914</v>
      </c>
      <c r="B7" s="281">
        <v>42650</v>
      </c>
      <c r="C7" s="4">
        <v>19573</v>
      </c>
      <c r="D7" s="4">
        <v>11978</v>
      </c>
      <c r="E7" s="4">
        <v>1306</v>
      </c>
      <c r="F7" s="4">
        <v>6120</v>
      </c>
      <c r="G7" s="4">
        <v>169</v>
      </c>
      <c r="H7" s="4">
        <v>23077</v>
      </c>
      <c r="I7" s="4">
        <v>9509</v>
      </c>
      <c r="J7" s="4">
        <v>2156</v>
      </c>
      <c r="K7" s="4">
        <v>10822</v>
      </c>
      <c r="L7" s="4">
        <v>590</v>
      </c>
      <c r="M7" s="4"/>
    </row>
    <row r="8" spans="1:16">
      <c r="A8" s="1">
        <v>1915</v>
      </c>
      <c r="B8" s="281">
        <v>42528</v>
      </c>
      <c r="C8" s="4">
        <v>18945</v>
      </c>
      <c r="D8" s="4">
        <v>10847</v>
      </c>
      <c r="E8" s="4">
        <v>1431</v>
      </c>
      <c r="F8" s="4">
        <v>6452</v>
      </c>
      <c r="G8" s="4">
        <v>215</v>
      </c>
      <c r="H8" s="4">
        <v>23583</v>
      </c>
      <c r="I8" s="4">
        <v>9584</v>
      </c>
      <c r="J8" s="4">
        <v>2222</v>
      </c>
      <c r="K8" s="4">
        <v>11142</v>
      </c>
      <c r="L8" s="4">
        <v>635</v>
      </c>
      <c r="M8" s="4"/>
    </row>
    <row r="9" spans="1:16">
      <c r="A9" s="1">
        <v>1916</v>
      </c>
      <c r="B9" s="281">
        <v>44405</v>
      </c>
      <c r="C9" s="4">
        <v>19478</v>
      </c>
      <c r="D9" s="4">
        <v>10908</v>
      </c>
      <c r="E9" s="4">
        <v>1525</v>
      </c>
      <c r="F9" s="4">
        <v>6732</v>
      </c>
      <c r="G9" s="4">
        <v>313</v>
      </c>
      <c r="H9" s="4">
        <v>24927</v>
      </c>
      <c r="I9" s="4">
        <v>10141</v>
      </c>
      <c r="J9" s="4">
        <v>2521</v>
      </c>
      <c r="K9" s="4">
        <v>11448</v>
      </c>
      <c r="L9" s="4">
        <v>817</v>
      </c>
      <c r="M9" s="4"/>
    </row>
    <row r="10" spans="1:16">
      <c r="A10" s="1">
        <v>1917</v>
      </c>
      <c r="B10" s="281">
        <v>33543</v>
      </c>
      <c r="C10" s="4">
        <v>14939</v>
      </c>
      <c r="D10" s="4">
        <v>9215</v>
      </c>
      <c r="E10" s="4">
        <v>1641</v>
      </c>
      <c r="F10" s="4">
        <v>3419</v>
      </c>
      <c r="G10" s="4">
        <v>664</v>
      </c>
      <c r="H10" s="4">
        <v>18604</v>
      </c>
      <c r="I10" s="4">
        <v>9311</v>
      </c>
      <c r="J10" s="4">
        <v>2428</v>
      </c>
      <c r="K10" s="4">
        <v>5532</v>
      </c>
      <c r="L10" s="4">
        <v>1333</v>
      </c>
      <c r="M10" s="4"/>
    </row>
    <row r="11" spans="1:16">
      <c r="A11" s="1">
        <v>1918</v>
      </c>
      <c r="B11" s="281">
        <v>27310</v>
      </c>
      <c r="C11" s="4">
        <v>11046</v>
      </c>
      <c r="D11" s="4">
        <v>8428</v>
      </c>
      <c r="E11" s="4">
        <v>1580</v>
      </c>
      <c r="F11" s="4">
        <v>782</v>
      </c>
      <c r="G11" s="4">
        <v>256</v>
      </c>
      <c r="H11" s="4">
        <v>16264</v>
      </c>
      <c r="I11" s="4">
        <v>8204</v>
      </c>
      <c r="J11" s="4">
        <v>2561</v>
      </c>
      <c r="K11" s="4">
        <v>4578</v>
      </c>
      <c r="L11" s="4">
        <v>921</v>
      </c>
      <c r="M11" s="4"/>
    </row>
    <row r="12" spans="1:16">
      <c r="A12" s="1">
        <v>1919</v>
      </c>
      <c r="B12" s="281">
        <v>39256</v>
      </c>
      <c r="C12" s="4">
        <v>15558</v>
      </c>
      <c r="D12" s="4">
        <v>12450</v>
      </c>
      <c r="E12" s="4">
        <v>1706</v>
      </c>
      <c r="F12" s="4">
        <v>1066</v>
      </c>
      <c r="G12" s="4">
        <v>336</v>
      </c>
      <c r="H12" s="4">
        <v>23697</v>
      </c>
      <c r="I12" s="4">
        <v>15018</v>
      </c>
      <c r="J12" s="4">
        <v>3129</v>
      </c>
      <c r="K12" s="4">
        <v>4353</v>
      </c>
      <c r="L12" s="4">
        <v>1197</v>
      </c>
      <c r="M12" s="4">
        <v>1</v>
      </c>
      <c r="O12" s="1">
        <v>1</v>
      </c>
    </row>
    <row r="13" spans="1:16">
      <c r="A13" s="1">
        <v>1920</v>
      </c>
      <c r="B13" s="281">
        <v>42923</v>
      </c>
      <c r="C13" s="4">
        <v>16821</v>
      </c>
      <c r="D13" s="4">
        <v>13245</v>
      </c>
      <c r="E13" s="4">
        <v>2284</v>
      </c>
      <c r="F13" s="4">
        <v>904</v>
      </c>
      <c r="G13" s="4">
        <v>388</v>
      </c>
      <c r="H13" s="4">
        <v>26100</v>
      </c>
      <c r="I13" s="4">
        <v>17030</v>
      </c>
      <c r="J13" s="4">
        <v>3012</v>
      </c>
      <c r="K13" s="4">
        <v>4822</v>
      </c>
      <c r="L13" s="4">
        <v>1236</v>
      </c>
      <c r="M13" s="4">
        <v>2</v>
      </c>
      <c r="N13" s="1">
        <v>1</v>
      </c>
      <c r="O13" s="1">
        <v>1</v>
      </c>
    </row>
    <row r="14" spans="1:16">
      <c r="A14" s="1">
        <v>1921</v>
      </c>
      <c r="B14" s="281">
        <v>46617</v>
      </c>
      <c r="C14" s="4">
        <v>18876</v>
      </c>
      <c r="D14" s="4">
        <v>13782</v>
      </c>
      <c r="E14" s="4">
        <v>2747</v>
      </c>
      <c r="F14" s="4">
        <v>1706</v>
      </c>
      <c r="G14" s="4">
        <v>641</v>
      </c>
      <c r="H14" s="4">
        <v>27737</v>
      </c>
      <c r="I14" s="4">
        <v>17453</v>
      </c>
      <c r="J14" s="4">
        <v>2840</v>
      </c>
      <c r="K14" s="4">
        <v>5792</v>
      </c>
      <c r="L14" s="4">
        <v>1652</v>
      </c>
      <c r="M14" s="4">
        <v>4</v>
      </c>
      <c r="N14" s="1">
        <v>1</v>
      </c>
      <c r="O14" s="1">
        <v>3</v>
      </c>
    </row>
    <row r="15" spans="1:16">
      <c r="A15" s="1">
        <v>1922</v>
      </c>
      <c r="B15" s="281">
        <v>50036</v>
      </c>
      <c r="C15" s="4">
        <v>19963</v>
      </c>
      <c r="D15" s="4">
        <v>14470</v>
      </c>
      <c r="E15" s="4">
        <v>3268</v>
      </c>
      <c r="F15" s="4">
        <v>1961</v>
      </c>
      <c r="G15" s="4">
        <v>264</v>
      </c>
      <c r="H15" s="4">
        <v>30069</v>
      </c>
      <c r="I15" s="4">
        <v>18237</v>
      </c>
      <c r="J15" s="4">
        <v>3871</v>
      </c>
      <c r="K15" s="4">
        <v>6377</v>
      </c>
      <c r="L15" s="4">
        <v>1584</v>
      </c>
      <c r="M15" s="4">
        <v>4</v>
      </c>
      <c r="N15" s="1">
        <v>1</v>
      </c>
      <c r="O15" s="1">
        <v>3</v>
      </c>
    </row>
    <row r="16" spans="1:16">
      <c r="A16" s="1">
        <v>1923</v>
      </c>
      <c r="B16" s="281">
        <v>53138</v>
      </c>
      <c r="C16" s="4">
        <v>20853</v>
      </c>
      <c r="D16" s="4">
        <v>14054</v>
      </c>
      <c r="E16" s="4">
        <v>4244</v>
      </c>
      <c r="F16" s="4">
        <v>2046</v>
      </c>
      <c r="G16" s="4">
        <v>509</v>
      </c>
      <c r="H16" s="4">
        <v>32280</v>
      </c>
      <c r="I16" s="4">
        <v>18689</v>
      </c>
      <c r="J16" s="4">
        <v>4454</v>
      </c>
      <c r="K16" s="4">
        <v>6981</v>
      </c>
      <c r="L16" s="4">
        <v>2156</v>
      </c>
      <c r="M16" s="4">
        <v>5</v>
      </c>
      <c r="N16" s="1">
        <v>2</v>
      </c>
      <c r="O16" s="1">
        <v>3</v>
      </c>
    </row>
    <row r="17" spans="1:16">
      <c r="A17" s="1">
        <v>1924</v>
      </c>
      <c r="B17" s="281">
        <v>50542</v>
      </c>
      <c r="C17" s="4">
        <v>20032</v>
      </c>
      <c r="D17" s="4">
        <v>12543</v>
      </c>
      <c r="E17" s="4">
        <v>4876</v>
      </c>
      <c r="F17" s="4">
        <v>2089</v>
      </c>
      <c r="G17" s="4">
        <v>524</v>
      </c>
      <c r="H17" s="4">
        <v>30503</v>
      </c>
      <c r="I17" s="4">
        <v>16880</v>
      </c>
      <c r="J17" s="4">
        <v>4971</v>
      </c>
      <c r="K17" s="4">
        <v>6487</v>
      </c>
      <c r="L17" s="4">
        <v>2165</v>
      </c>
      <c r="M17" s="4">
        <v>7</v>
      </c>
      <c r="N17" s="1">
        <v>2</v>
      </c>
      <c r="O17" s="1">
        <v>5</v>
      </c>
    </row>
    <row r="18" spans="1:16">
      <c r="A18" s="1">
        <v>1925</v>
      </c>
      <c r="B18" s="281">
        <v>54516</v>
      </c>
      <c r="C18" s="4">
        <v>20758</v>
      </c>
      <c r="D18" s="4">
        <v>12522</v>
      </c>
      <c r="E18" s="4">
        <v>5276</v>
      </c>
      <c r="F18" s="4">
        <v>2264</v>
      </c>
      <c r="G18" s="4">
        <v>696</v>
      </c>
      <c r="H18" s="4">
        <v>33753</v>
      </c>
      <c r="I18" s="4">
        <v>16406</v>
      </c>
      <c r="J18" s="4">
        <v>4550</v>
      </c>
      <c r="K18" s="4">
        <v>9878</v>
      </c>
      <c r="L18" s="4">
        <v>2919</v>
      </c>
      <c r="M18" s="4">
        <v>5</v>
      </c>
      <c r="N18" s="1">
        <v>2</v>
      </c>
      <c r="O18" s="1">
        <v>2</v>
      </c>
      <c r="P18" s="1">
        <v>1</v>
      </c>
    </row>
    <row r="19" spans="1:16">
      <c r="A19" s="1">
        <v>1926</v>
      </c>
      <c r="B19" s="281">
        <v>56631</v>
      </c>
      <c r="C19" s="4">
        <v>21794</v>
      </c>
      <c r="D19" s="4">
        <v>12690</v>
      </c>
      <c r="E19" s="4">
        <v>5716</v>
      </c>
      <c r="F19" s="4">
        <v>2583</v>
      </c>
      <c r="G19" s="4">
        <v>805</v>
      </c>
      <c r="H19" s="4">
        <v>34837</v>
      </c>
      <c r="I19" s="4">
        <v>16165</v>
      </c>
      <c r="J19" s="4">
        <v>4879</v>
      </c>
      <c r="K19" s="4">
        <v>10624</v>
      </c>
      <c r="L19" s="4">
        <v>3169</v>
      </c>
      <c r="M19" s="4"/>
    </row>
    <row r="20" spans="1:16">
      <c r="A20" s="1">
        <v>1927</v>
      </c>
      <c r="B20" s="281">
        <v>59506</v>
      </c>
      <c r="C20" s="4">
        <v>23028</v>
      </c>
      <c r="D20" s="4">
        <v>13060</v>
      </c>
      <c r="E20" s="4">
        <v>6145</v>
      </c>
      <c r="F20" s="4">
        <v>2842</v>
      </c>
      <c r="G20" s="4">
        <v>981</v>
      </c>
      <c r="H20" s="4">
        <v>36478</v>
      </c>
      <c r="I20" s="4">
        <v>16577</v>
      </c>
      <c r="J20" s="4">
        <v>5204</v>
      </c>
      <c r="K20" s="4">
        <v>11336</v>
      </c>
      <c r="L20" s="4">
        <v>3361</v>
      </c>
      <c r="M20" s="4"/>
    </row>
    <row r="21" spans="1:16">
      <c r="A21" s="1">
        <v>1928</v>
      </c>
      <c r="B21" s="281">
        <v>61454</v>
      </c>
      <c r="C21" s="4">
        <v>23678</v>
      </c>
      <c r="D21" s="4">
        <v>13234</v>
      </c>
      <c r="E21" s="4">
        <v>6256</v>
      </c>
      <c r="F21" s="4">
        <v>3107</v>
      </c>
      <c r="G21" s="4">
        <v>1081</v>
      </c>
      <c r="H21" s="4">
        <v>37776</v>
      </c>
      <c r="I21" s="4">
        <v>17049</v>
      </c>
      <c r="J21" s="4">
        <v>5397</v>
      </c>
      <c r="K21" s="4">
        <v>11809</v>
      </c>
      <c r="L21" s="4">
        <v>3521</v>
      </c>
      <c r="M21" s="4"/>
    </row>
    <row r="22" spans="1:16">
      <c r="A22" s="1">
        <v>1929</v>
      </c>
      <c r="B22" s="281">
        <v>63402</v>
      </c>
      <c r="C22" s="4">
        <v>24241</v>
      </c>
      <c r="D22" s="4">
        <v>13246</v>
      </c>
      <c r="E22" s="4">
        <v>6430</v>
      </c>
      <c r="F22" s="4">
        <v>3384</v>
      </c>
      <c r="G22" s="4">
        <v>1181</v>
      </c>
      <c r="H22" s="4">
        <v>39161</v>
      </c>
      <c r="I22" s="4">
        <v>17378</v>
      </c>
      <c r="J22" s="4">
        <v>5624</v>
      </c>
      <c r="K22" s="4">
        <v>12593</v>
      </c>
      <c r="L22" s="4">
        <v>3566</v>
      </c>
      <c r="M22" s="4"/>
    </row>
    <row r="23" spans="1:16">
      <c r="A23" s="1">
        <v>1930</v>
      </c>
      <c r="B23" s="281">
        <v>65256</v>
      </c>
      <c r="C23" s="4">
        <v>24762</v>
      </c>
      <c r="D23" s="4">
        <v>13258</v>
      </c>
      <c r="E23" s="4">
        <v>6609</v>
      </c>
      <c r="F23" s="4">
        <v>3685</v>
      </c>
      <c r="G23" s="4">
        <v>1210</v>
      </c>
      <c r="H23" s="4">
        <v>40494</v>
      </c>
      <c r="I23" s="4">
        <v>17863</v>
      </c>
      <c r="J23" s="4">
        <v>5832</v>
      </c>
      <c r="K23" s="4">
        <v>13126</v>
      </c>
      <c r="L23" s="4">
        <v>3673</v>
      </c>
      <c r="M23" s="4"/>
    </row>
    <row r="24" spans="1:16">
      <c r="A24" s="1">
        <v>1931</v>
      </c>
      <c r="B24" s="281">
        <v>66929</v>
      </c>
      <c r="C24" s="4">
        <v>25986</v>
      </c>
      <c r="D24" s="4">
        <v>13438</v>
      </c>
      <c r="E24" s="4">
        <v>6979</v>
      </c>
      <c r="F24" s="4">
        <v>4092</v>
      </c>
      <c r="G24" s="4">
        <v>1477</v>
      </c>
      <c r="H24" s="4">
        <v>40943</v>
      </c>
      <c r="I24" s="4">
        <v>17129</v>
      </c>
      <c r="J24" s="4">
        <v>6101</v>
      </c>
      <c r="K24" s="4">
        <v>13340</v>
      </c>
      <c r="L24" s="4">
        <v>4373</v>
      </c>
      <c r="M24" s="4"/>
    </row>
    <row r="25" spans="1:16">
      <c r="A25" s="1">
        <v>1932</v>
      </c>
      <c r="B25" s="281">
        <v>69693</v>
      </c>
      <c r="C25" s="4">
        <v>27343</v>
      </c>
      <c r="D25" s="4">
        <v>13880</v>
      </c>
      <c r="E25" s="4">
        <v>7202</v>
      </c>
      <c r="F25" s="4">
        <v>4780</v>
      </c>
      <c r="G25" s="4">
        <v>1481</v>
      </c>
      <c r="H25" s="4">
        <v>42350</v>
      </c>
      <c r="I25" s="4">
        <v>17578</v>
      </c>
      <c r="J25" s="4">
        <v>6436</v>
      </c>
      <c r="K25" s="4">
        <v>14078</v>
      </c>
      <c r="L25" s="4">
        <v>4258</v>
      </c>
      <c r="M25" s="4"/>
    </row>
    <row r="26" spans="1:16">
      <c r="A26" s="1">
        <v>1933</v>
      </c>
      <c r="B26" s="281">
        <v>73987</v>
      </c>
      <c r="C26" s="4">
        <v>29779</v>
      </c>
      <c r="D26" s="4">
        <v>13656</v>
      </c>
      <c r="E26" s="4">
        <v>6812</v>
      </c>
      <c r="F26" s="4">
        <v>5059</v>
      </c>
      <c r="G26" s="4">
        <v>4252</v>
      </c>
      <c r="H26" s="4">
        <v>44208</v>
      </c>
      <c r="I26" s="4">
        <v>17285</v>
      </c>
      <c r="J26" s="4">
        <v>5466</v>
      </c>
      <c r="K26" s="4">
        <v>14423</v>
      </c>
      <c r="L26" s="4">
        <v>7034</v>
      </c>
      <c r="M26" s="4"/>
    </row>
    <row r="27" spans="1:16">
      <c r="A27" s="1">
        <v>1934</v>
      </c>
      <c r="B27" s="281">
        <v>77797</v>
      </c>
      <c r="C27" s="4">
        <v>31372</v>
      </c>
      <c r="D27" s="4">
        <v>13870</v>
      </c>
      <c r="E27" s="4">
        <v>7388</v>
      </c>
      <c r="F27" s="4">
        <v>5550</v>
      </c>
      <c r="G27" s="4">
        <v>4564</v>
      </c>
      <c r="H27" s="4">
        <v>46425</v>
      </c>
      <c r="I27" s="4">
        <v>17856</v>
      </c>
      <c r="J27" s="4">
        <v>6010</v>
      </c>
      <c r="K27" s="4">
        <v>15288</v>
      </c>
      <c r="L27" s="4">
        <v>7271</v>
      </c>
      <c r="M27" s="4"/>
    </row>
    <row r="28" spans="1:16">
      <c r="A28" s="1">
        <v>1935</v>
      </c>
      <c r="B28" s="281">
        <v>81944</v>
      </c>
      <c r="C28" s="4">
        <v>33007</v>
      </c>
      <c r="D28" s="4">
        <v>13969</v>
      </c>
      <c r="E28" s="4">
        <v>7782</v>
      </c>
      <c r="F28" s="4">
        <v>6118</v>
      </c>
      <c r="G28" s="4">
        <v>5138</v>
      </c>
      <c r="H28" s="4">
        <v>48937</v>
      </c>
      <c r="I28" s="4">
        <v>18172</v>
      </c>
      <c r="J28" s="4">
        <v>6463</v>
      </c>
      <c r="K28" s="4">
        <v>16367</v>
      </c>
      <c r="L28" s="4">
        <v>7935</v>
      </c>
      <c r="M28" s="4"/>
    </row>
    <row r="29" spans="1:16">
      <c r="A29" s="1">
        <v>1936</v>
      </c>
      <c r="B29" s="281">
        <v>87805</v>
      </c>
      <c r="C29" s="4">
        <v>35361</v>
      </c>
      <c r="D29" s="4">
        <v>14236</v>
      </c>
      <c r="E29" s="4">
        <v>8174</v>
      </c>
      <c r="F29" s="4">
        <v>7018</v>
      </c>
      <c r="G29" s="4">
        <v>5933</v>
      </c>
      <c r="H29" s="4">
        <v>52444</v>
      </c>
      <c r="I29" s="4">
        <v>18829</v>
      </c>
      <c r="J29" s="4">
        <v>6895</v>
      </c>
      <c r="K29" s="4">
        <v>18139</v>
      </c>
      <c r="L29" s="4">
        <v>8581</v>
      </c>
      <c r="M29" s="4"/>
    </row>
    <row r="30" spans="1:16">
      <c r="A30" s="1">
        <v>1937</v>
      </c>
      <c r="B30" s="281">
        <v>96484</v>
      </c>
      <c r="C30" s="4">
        <v>39170</v>
      </c>
      <c r="D30" s="4">
        <v>15091</v>
      </c>
      <c r="E30" s="4">
        <v>9013</v>
      </c>
      <c r="F30" s="4">
        <v>8470</v>
      </c>
      <c r="G30" s="4">
        <v>6596</v>
      </c>
      <c r="H30" s="4">
        <v>57314</v>
      </c>
      <c r="I30" s="4">
        <v>19466</v>
      </c>
      <c r="J30" s="4">
        <v>7743</v>
      </c>
      <c r="K30" s="4">
        <v>20461</v>
      </c>
      <c r="L30" s="4">
        <v>9644</v>
      </c>
      <c r="M30" s="4"/>
    </row>
    <row r="31" spans="1:16">
      <c r="A31" s="1">
        <v>1938</v>
      </c>
      <c r="B31" s="281">
        <v>103545</v>
      </c>
      <c r="C31" s="4">
        <v>42611</v>
      </c>
      <c r="D31" s="4">
        <v>15493</v>
      </c>
      <c r="E31" s="4">
        <v>9383</v>
      </c>
      <c r="F31" s="4">
        <v>10236</v>
      </c>
      <c r="G31" s="4">
        <v>7499</v>
      </c>
      <c r="H31" s="4">
        <v>60934</v>
      </c>
      <c r="I31" s="4">
        <v>19914</v>
      </c>
      <c r="J31" s="4">
        <v>8676</v>
      </c>
      <c r="K31" s="4">
        <v>22203</v>
      </c>
      <c r="L31" s="4">
        <v>10141</v>
      </c>
      <c r="M31" s="4"/>
    </row>
    <row r="32" spans="1:16">
      <c r="A32" s="1">
        <v>1939</v>
      </c>
      <c r="B32" s="281">
        <v>114110</v>
      </c>
      <c r="C32" s="4">
        <v>48175</v>
      </c>
      <c r="D32" s="4">
        <v>16521</v>
      </c>
      <c r="E32" s="4">
        <v>10109</v>
      </c>
      <c r="F32" s="4">
        <v>13114</v>
      </c>
      <c r="G32" s="4">
        <v>8431</v>
      </c>
      <c r="H32" s="4">
        <v>65923</v>
      </c>
      <c r="I32" s="4">
        <v>20791</v>
      </c>
      <c r="J32" s="4">
        <v>10015</v>
      </c>
      <c r="K32" s="4">
        <v>24465</v>
      </c>
      <c r="L32" s="4">
        <v>10652</v>
      </c>
      <c r="M32" s="4">
        <v>12</v>
      </c>
      <c r="N32" s="1">
        <v>1</v>
      </c>
      <c r="O32" s="1">
        <v>8</v>
      </c>
      <c r="P32" s="1">
        <v>3</v>
      </c>
    </row>
    <row r="33" spans="1:16">
      <c r="A33" s="1">
        <v>1940</v>
      </c>
      <c r="B33" s="281">
        <v>127552</v>
      </c>
      <c r="C33" s="4">
        <v>56591</v>
      </c>
      <c r="D33" s="4">
        <v>17707</v>
      </c>
      <c r="E33" s="4">
        <v>10652</v>
      </c>
      <c r="F33" s="4">
        <v>17951</v>
      </c>
      <c r="G33" s="4">
        <v>10281</v>
      </c>
      <c r="H33" s="4">
        <v>70952</v>
      </c>
      <c r="I33" s="4">
        <v>21459</v>
      </c>
      <c r="J33" s="4">
        <v>11128</v>
      </c>
      <c r="K33" s="4">
        <v>27379</v>
      </c>
      <c r="L33" s="4">
        <v>10986</v>
      </c>
      <c r="M33" s="4">
        <v>9</v>
      </c>
      <c r="N33" s="1">
        <v>1</v>
      </c>
      <c r="O33" s="1">
        <v>5</v>
      </c>
      <c r="P33" s="1">
        <v>3</v>
      </c>
    </row>
    <row r="34" spans="1:16">
      <c r="A34" s="1">
        <v>1941</v>
      </c>
      <c r="B34" s="281">
        <v>144487</v>
      </c>
      <c r="C34" s="4">
        <v>67628</v>
      </c>
      <c r="D34" s="4">
        <v>19458</v>
      </c>
      <c r="E34" s="4">
        <v>12957</v>
      </c>
      <c r="F34" s="4">
        <v>22533</v>
      </c>
      <c r="G34" s="4">
        <v>12680</v>
      </c>
      <c r="H34" s="4">
        <v>76849</v>
      </c>
      <c r="I34" s="4">
        <v>23469</v>
      </c>
      <c r="J34" s="4">
        <v>11763</v>
      </c>
      <c r="K34" s="4">
        <v>30411</v>
      </c>
      <c r="L34" s="4">
        <v>11206</v>
      </c>
      <c r="M34" s="4">
        <v>10</v>
      </c>
      <c r="O34" s="1">
        <v>5</v>
      </c>
      <c r="P34" s="1">
        <v>5</v>
      </c>
    </row>
    <row r="35" spans="1:16">
      <c r="A35" s="160">
        <v>1942</v>
      </c>
      <c r="B35" s="282">
        <v>151698</v>
      </c>
      <c r="C35" s="162">
        <v>74107</v>
      </c>
      <c r="D35" s="162">
        <v>20523</v>
      </c>
      <c r="E35" s="162">
        <v>15115</v>
      </c>
      <c r="F35" s="162">
        <v>24875</v>
      </c>
      <c r="G35" s="162">
        <v>13594</v>
      </c>
      <c r="H35" s="162">
        <v>77587</v>
      </c>
      <c r="I35" s="162">
        <v>23902</v>
      </c>
      <c r="J35" s="162">
        <v>10986</v>
      </c>
      <c r="K35" s="162">
        <v>32122</v>
      </c>
      <c r="L35" s="162">
        <v>10577</v>
      </c>
      <c r="M35" s="162">
        <v>4</v>
      </c>
      <c r="N35" s="160"/>
      <c r="O35" s="160">
        <v>4</v>
      </c>
      <c r="P35" s="160"/>
    </row>
    <row r="36" spans="1:16" s="17" customFormat="1">
      <c r="A36" s="10" t="s">
        <v>697</v>
      </c>
    </row>
    <row r="37" spans="1:16">
      <c r="A37" s="306" t="s">
        <v>854</v>
      </c>
    </row>
    <row r="38" spans="1:16">
      <c r="A38" s="1" t="s">
        <v>850</v>
      </c>
    </row>
  </sheetData>
  <mergeCells count="5">
    <mergeCell ref="B2:B3"/>
    <mergeCell ref="C2:G2"/>
    <mergeCell ref="H2:L2"/>
    <mergeCell ref="M2:P2"/>
    <mergeCell ref="B5:P5"/>
  </mergeCells>
  <phoneticPr fontId="2"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25"/>
  <sheetViews>
    <sheetView zoomScaleNormal="100" workbookViewId="0">
      <pane xSplit="1" ySplit="4" topLeftCell="B5" activePane="bottomRight" state="frozen"/>
      <selection pane="topRight" activeCell="B1" sqref="B1"/>
      <selection pane="bottomLeft" activeCell="A5" sqref="A5"/>
      <selection pane="bottomRight" activeCell="A16" sqref="A16"/>
    </sheetView>
  </sheetViews>
  <sheetFormatPr defaultColWidth="9" defaultRowHeight="12.75"/>
  <cols>
    <col min="1" max="1" width="15.42578125" style="284" customWidth="1"/>
    <col min="2" max="3" width="17" style="9" customWidth="1"/>
    <col min="4" max="4" width="43.42578125" style="1" customWidth="1"/>
    <col min="5" max="16384" width="9" style="1"/>
  </cols>
  <sheetData>
    <row r="1" spans="1:4" ht="15">
      <c r="A1" s="307" t="s">
        <v>822</v>
      </c>
    </row>
    <row r="2" spans="1:4" s="159" customFormat="1" ht="20.25" customHeight="1">
      <c r="A2" s="283"/>
      <c r="B2" s="242" t="s">
        <v>823</v>
      </c>
      <c r="C2" s="242" t="s">
        <v>824</v>
      </c>
      <c r="D2" s="402" t="s">
        <v>516</v>
      </c>
    </row>
    <row r="3" spans="1:4" ht="20.25" customHeight="1">
      <c r="B3" s="12" t="s">
        <v>679</v>
      </c>
      <c r="C3" s="12" t="s">
        <v>680</v>
      </c>
      <c r="D3" s="329"/>
    </row>
    <row r="4" spans="1:4" ht="20.25" customHeight="1">
      <c r="B4" s="366" t="s">
        <v>698</v>
      </c>
      <c r="C4" s="366"/>
      <c r="D4" s="330"/>
    </row>
    <row r="5" spans="1:4">
      <c r="A5" s="285">
        <v>1392</v>
      </c>
      <c r="B5" s="4">
        <v>798128</v>
      </c>
      <c r="C5" s="4"/>
      <c r="D5" s="1" t="s">
        <v>699</v>
      </c>
    </row>
    <row r="6" spans="1:4" ht="13.5">
      <c r="A6" s="284">
        <v>1406</v>
      </c>
      <c r="B6" s="4">
        <v>1260000</v>
      </c>
      <c r="C6" s="4"/>
      <c r="D6" s="286" t="s">
        <v>701</v>
      </c>
    </row>
    <row r="7" spans="1:4">
      <c r="A7" s="284">
        <v>1432</v>
      </c>
      <c r="B7" s="4">
        <v>1712311</v>
      </c>
      <c r="C7" s="4"/>
    </row>
    <row r="8" spans="1:4">
      <c r="A8" s="10" t="s">
        <v>518</v>
      </c>
      <c r="B8" s="4">
        <v>1510194</v>
      </c>
      <c r="C8" s="4"/>
      <c r="D8" s="1" t="s">
        <v>517</v>
      </c>
    </row>
    <row r="9" spans="1:4">
      <c r="A9" s="284">
        <v>1601</v>
      </c>
      <c r="B9" s="4"/>
      <c r="C9" s="4">
        <v>300000</v>
      </c>
    </row>
    <row r="10" spans="1:4">
      <c r="A10" s="284">
        <v>1611</v>
      </c>
      <c r="B10" s="4"/>
      <c r="C10" s="4">
        <v>541000</v>
      </c>
    </row>
    <row r="11" spans="1:4" ht="14.25">
      <c r="A11" s="284">
        <v>1634</v>
      </c>
      <c r="B11" s="4">
        <v>1246310</v>
      </c>
      <c r="C11" s="4"/>
      <c r="D11" s="1" t="s">
        <v>700</v>
      </c>
    </row>
    <row r="12" spans="1:4">
      <c r="A12" s="284">
        <v>1719</v>
      </c>
      <c r="B12" s="4">
        <v>1395333</v>
      </c>
      <c r="C12" s="4"/>
    </row>
    <row r="13" spans="1:4">
      <c r="A13" s="284">
        <v>1769</v>
      </c>
      <c r="B13" s="4">
        <v>1411948</v>
      </c>
      <c r="C13" s="4">
        <v>800843</v>
      </c>
    </row>
    <row r="14" spans="1:4">
      <c r="A14" s="287">
        <v>1807</v>
      </c>
      <c r="B14" s="162">
        <v>1456592</v>
      </c>
      <c r="C14" s="162">
        <v>810518</v>
      </c>
      <c r="D14" s="160"/>
    </row>
    <row r="15" spans="1:4">
      <c r="A15" s="10" t="s">
        <v>710</v>
      </c>
    </row>
    <row r="16" spans="1:4">
      <c r="A16" s="1" t="s">
        <v>825</v>
      </c>
    </row>
    <row r="24" spans="3:5">
      <c r="C24" s="288"/>
    </row>
    <row r="25" spans="3:5">
      <c r="E25" s="10"/>
    </row>
  </sheetData>
  <mergeCells count="2">
    <mergeCell ref="D2:D4"/>
    <mergeCell ref="B4:C4"/>
  </mergeCells>
  <phoneticPr fontId="2" type="noConversion"/>
  <pageMargins left="0.7" right="0.7" top="0.75" bottom="0.75" header="0.3" footer="0.3"/>
  <pageSetup paperSize="9"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13"/>
  <sheetViews>
    <sheetView zoomScaleNormal="100" workbookViewId="0">
      <pane xSplit="1" ySplit="4" topLeftCell="B7" activePane="bottomRight" state="frozen"/>
      <selection pane="topRight" activeCell="B1" sqref="B1"/>
      <selection pane="bottomLeft" activeCell="A5" sqref="A5"/>
      <selection pane="bottomRight" activeCell="A13" sqref="A13"/>
    </sheetView>
  </sheetViews>
  <sheetFormatPr defaultColWidth="9" defaultRowHeight="12.75"/>
  <cols>
    <col min="1" max="1" width="11.42578125" style="10" customWidth="1"/>
    <col min="2" max="2" width="11" style="9" bestFit="1" customWidth="1"/>
    <col min="3" max="3" width="9.42578125" style="9" bestFit="1" customWidth="1"/>
    <col min="4" max="4" width="9" style="9"/>
    <col min="5" max="5" width="9.42578125" style="9" bestFit="1" customWidth="1"/>
    <col min="6" max="6" width="11" style="9" bestFit="1" customWidth="1"/>
    <col min="7" max="7" width="36" style="1" customWidth="1"/>
    <col min="8" max="16384" width="9" style="1"/>
  </cols>
  <sheetData>
    <row r="1" spans="1:7" ht="15">
      <c r="A1" s="308" t="s">
        <v>831</v>
      </c>
    </row>
    <row r="2" spans="1:7" s="159" customFormat="1" ht="45.75" customHeight="1">
      <c r="A2" s="289"/>
      <c r="B2" s="13" t="s">
        <v>519</v>
      </c>
      <c r="C2" s="13" t="s">
        <v>524</v>
      </c>
      <c r="D2" s="13" t="s">
        <v>520</v>
      </c>
      <c r="E2" s="13" t="s">
        <v>521</v>
      </c>
      <c r="F2" s="13" t="s">
        <v>318</v>
      </c>
      <c r="G2" s="374" t="s">
        <v>516</v>
      </c>
    </row>
    <row r="3" spans="1:7">
      <c r="B3" s="12" t="s">
        <v>681</v>
      </c>
      <c r="C3" s="12" t="s">
        <v>661</v>
      </c>
      <c r="D3" s="12" t="s">
        <v>662</v>
      </c>
      <c r="E3" s="12" t="s">
        <v>663</v>
      </c>
      <c r="F3" s="12" t="s">
        <v>664</v>
      </c>
      <c r="G3" s="397"/>
    </row>
    <row r="4" spans="1:7" s="159" customFormat="1" ht="38.25">
      <c r="A4" s="290"/>
      <c r="B4" s="291" t="s">
        <v>522</v>
      </c>
      <c r="C4" s="291" t="s">
        <v>702</v>
      </c>
      <c r="D4" s="291" t="s">
        <v>703</v>
      </c>
      <c r="E4" s="291" t="s">
        <v>523</v>
      </c>
      <c r="F4" s="157" t="s">
        <v>773</v>
      </c>
      <c r="G4" s="397"/>
    </row>
    <row r="5" spans="1:7" ht="54">
      <c r="A5" s="292" t="s">
        <v>525</v>
      </c>
      <c r="B5" s="4">
        <v>704707</v>
      </c>
      <c r="C5" s="4">
        <v>238566</v>
      </c>
      <c r="D5" s="4">
        <v>31382</v>
      </c>
      <c r="E5" s="4">
        <v>188595</v>
      </c>
      <c r="F5" s="4">
        <v>477837</v>
      </c>
      <c r="G5" s="159" t="s">
        <v>704</v>
      </c>
    </row>
    <row r="6" spans="1:7">
      <c r="A6" s="10" t="s">
        <v>526</v>
      </c>
      <c r="B6" s="4">
        <v>1324188</v>
      </c>
      <c r="C6" s="4">
        <v>493942</v>
      </c>
      <c r="D6" s="4">
        <v>78513</v>
      </c>
      <c r="E6" s="4">
        <v>450350</v>
      </c>
      <c r="F6" s="4">
        <v>978176</v>
      </c>
      <c r="G6" s="159" t="s">
        <v>529</v>
      </c>
    </row>
    <row r="7" spans="1:7" ht="69.75">
      <c r="A7" s="10">
        <v>1807</v>
      </c>
      <c r="B7" s="4">
        <v>1351266</v>
      </c>
      <c r="C7" s="4">
        <v>344183</v>
      </c>
      <c r="D7" s="4">
        <v>52446</v>
      </c>
      <c r="E7" s="4">
        <v>375150</v>
      </c>
      <c r="F7" s="4">
        <v>799129</v>
      </c>
      <c r="G7" s="159" t="s">
        <v>705</v>
      </c>
    </row>
    <row r="8" spans="1:7">
      <c r="A8" s="10">
        <v>1864</v>
      </c>
      <c r="B8" s="4">
        <v>2387472</v>
      </c>
      <c r="C8" s="4">
        <v>351116</v>
      </c>
      <c r="D8" s="4">
        <v>69480</v>
      </c>
      <c r="E8" s="4">
        <v>342637</v>
      </c>
      <c r="F8" s="4">
        <v>1000696</v>
      </c>
      <c r="G8" s="159" t="s">
        <v>528</v>
      </c>
    </row>
    <row r="9" spans="1:7">
      <c r="A9" s="10">
        <v>1880</v>
      </c>
      <c r="B9" s="4">
        <v>2463732</v>
      </c>
      <c r="C9" s="4">
        <v>317668</v>
      </c>
      <c r="D9" s="4">
        <v>74546</v>
      </c>
      <c r="E9" s="4">
        <v>372414</v>
      </c>
      <c r="F9" s="4">
        <v>987124</v>
      </c>
      <c r="G9" s="159" t="s">
        <v>527</v>
      </c>
    </row>
    <row r="10" spans="1:7">
      <c r="A10" s="293" t="s">
        <v>298</v>
      </c>
      <c r="B10" s="162">
        <v>3254980</v>
      </c>
      <c r="C10" s="162">
        <v>313538</v>
      </c>
      <c r="D10" s="162">
        <v>43980</v>
      </c>
      <c r="E10" s="162">
        <v>305160</v>
      </c>
      <c r="F10" s="162">
        <v>672796</v>
      </c>
      <c r="G10" s="189" t="s">
        <v>530</v>
      </c>
    </row>
    <row r="11" spans="1:7">
      <c r="A11" s="10" t="s">
        <v>720</v>
      </c>
      <c r="B11" s="4"/>
      <c r="C11" s="4"/>
      <c r="D11" s="4"/>
      <c r="E11" s="4"/>
      <c r="F11" s="4"/>
      <c r="G11" s="159"/>
    </row>
    <row r="12" spans="1:7">
      <c r="A12" s="1" t="s">
        <v>843</v>
      </c>
    </row>
    <row r="13" spans="1:7">
      <c r="A13" s="10" t="s">
        <v>844</v>
      </c>
    </row>
  </sheetData>
  <mergeCells count="1">
    <mergeCell ref="G2:G4"/>
  </mergeCells>
  <phoneticPr fontId="2" type="noConversion"/>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E16"/>
  <sheetViews>
    <sheetView zoomScale="110" zoomScaleNormal="110" workbookViewId="0">
      <pane xSplit="1" ySplit="5" topLeftCell="B6" activePane="bottomRight" state="frozen"/>
      <selection pane="topRight" activeCell="B1" sqref="B1"/>
      <selection pane="bottomLeft" activeCell="A6" sqref="A6"/>
      <selection pane="bottomRight" activeCell="A2" sqref="A2"/>
    </sheetView>
  </sheetViews>
  <sheetFormatPr defaultColWidth="9" defaultRowHeight="12.75"/>
  <cols>
    <col min="1" max="1" width="16" style="1" customWidth="1"/>
    <col min="2" max="3" width="12" style="9" customWidth="1"/>
    <col min="4" max="4" width="13" style="9" customWidth="1"/>
    <col min="5" max="5" width="9" style="9"/>
    <col min="6" max="16384" width="9" style="1"/>
  </cols>
  <sheetData>
    <row r="1" spans="1:5" ht="15">
      <c r="A1" s="307" t="s">
        <v>826</v>
      </c>
    </row>
    <row r="2" spans="1:5" s="159" customFormat="1" ht="15">
      <c r="A2" s="307"/>
      <c r="B2" s="365" t="s">
        <v>531</v>
      </c>
      <c r="C2" s="365"/>
      <c r="D2" s="13" t="s">
        <v>532</v>
      </c>
      <c r="E2" s="294"/>
    </row>
    <row r="3" spans="1:5" s="159" customFormat="1" ht="25.5">
      <c r="B3" s="13" t="s">
        <v>733</v>
      </c>
      <c r="C3" s="13" t="s">
        <v>732</v>
      </c>
      <c r="D3" s="13" t="s">
        <v>732</v>
      </c>
      <c r="E3" s="294"/>
    </row>
    <row r="4" spans="1:5">
      <c r="B4" s="12" t="s">
        <v>682</v>
      </c>
      <c r="C4" s="12" t="s">
        <v>665</v>
      </c>
      <c r="D4" s="12" t="s">
        <v>683</v>
      </c>
    </row>
    <row r="5" spans="1:5">
      <c r="B5" s="365" t="s">
        <v>533</v>
      </c>
      <c r="C5" s="365"/>
      <c r="D5" s="365"/>
    </row>
    <row r="6" spans="1:5">
      <c r="A6" s="190" t="s">
        <v>534</v>
      </c>
      <c r="B6" s="4">
        <v>500</v>
      </c>
      <c r="C6" s="4"/>
      <c r="D6" s="4"/>
    </row>
    <row r="7" spans="1:5">
      <c r="A7" s="1">
        <v>1760</v>
      </c>
      <c r="B7" s="4">
        <v>930</v>
      </c>
      <c r="C7" s="4"/>
      <c r="D7" s="4"/>
    </row>
    <row r="8" spans="1:5">
      <c r="A8" s="1">
        <v>1769</v>
      </c>
      <c r="B8" s="4">
        <v>1010</v>
      </c>
      <c r="C8" s="4"/>
      <c r="D8" s="4"/>
    </row>
    <row r="9" spans="1:5">
      <c r="A9" s="1">
        <v>1776</v>
      </c>
      <c r="B9" s="4">
        <v>1050</v>
      </c>
      <c r="C9" s="4"/>
      <c r="D9" s="4"/>
    </row>
    <row r="10" spans="1:5">
      <c r="A10" s="1">
        <v>1788</v>
      </c>
      <c r="B10" s="4">
        <v>990</v>
      </c>
      <c r="C10" s="4"/>
      <c r="D10" s="4"/>
    </row>
    <row r="11" spans="1:5">
      <c r="A11" s="1">
        <v>1797</v>
      </c>
      <c r="B11" s="4">
        <v>938</v>
      </c>
      <c r="C11" s="4">
        <v>554</v>
      </c>
      <c r="D11" s="4">
        <v>396</v>
      </c>
    </row>
    <row r="12" spans="1:5">
      <c r="A12" s="1">
        <v>1807</v>
      </c>
      <c r="B12" s="4">
        <v>1000</v>
      </c>
      <c r="C12" s="4">
        <v>581</v>
      </c>
      <c r="D12" s="4">
        <v>402</v>
      </c>
    </row>
    <row r="13" spans="1:5">
      <c r="A13" s="1">
        <v>1828</v>
      </c>
      <c r="B13" s="4">
        <v>800</v>
      </c>
      <c r="C13" s="4"/>
      <c r="D13" s="4"/>
    </row>
    <row r="14" spans="1:5">
      <c r="A14" s="160">
        <v>1862</v>
      </c>
      <c r="B14" s="162">
        <v>800</v>
      </c>
      <c r="C14" s="162">
        <v>507</v>
      </c>
      <c r="D14" s="162">
        <v>410</v>
      </c>
    </row>
    <row r="15" spans="1:5">
      <c r="A15" s="10" t="s">
        <v>721</v>
      </c>
    </row>
    <row r="16" spans="1:5">
      <c r="A16" s="10"/>
    </row>
  </sheetData>
  <mergeCells count="2">
    <mergeCell ref="B2:C2"/>
    <mergeCell ref="B5:D5"/>
  </mergeCells>
  <phoneticPr fontId="2"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8"/>
  <sheetViews>
    <sheetView zoomScale="139" zoomScaleNormal="100" workbookViewId="0">
      <pane xSplit="1" ySplit="7" topLeftCell="B40" activePane="bottomRight" state="frozen"/>
      <selection pane="topRight" activeCell="B1" sqref="B1"/>
      <selection pane="bottomLeft" activeCell="A8" sqref="A8"/>
      <selection pane="bottomRight" activeCell="A44" sqref="A44"/>
    </sheetView>
  </sheetViews>
  <sheetFormatPr defaultColWidth="9" defaultRowHeight="12.75"/>
  <cols>
    <col min="1" max="1" width="9.42578125" style="1" customWidth="1"/>
    <col min="2" max="18" width="9.42578125" style="38" customWidth="1"/>
    <col min="19" max="16384" width="9" style="1"/>
  </cols>
  <sheetData>
    <row r="1" spans="1:18">
      <c r="A1" s="1" t="s">
        <v>785</v>
      </c>
      <c r="B1" s="37"/>
      <c r="C1" s="37"/>
      <c r="D1" s="37"/>
      <c r="E1" s="6"/>
      <c r="F1" s="6"/>
    </row>
    <row r="2" spans="1:18" s="18" customFormat="1" ht="14.25" customHeight="1">
      <c r="A2" s="328"/>
      <c r="B2" s="331" t="s">
        <v>303</v>
      </c>
      <c r="C2" s="331"/>
      <c r="D2" s="331"/>
      <c r="E2" s="331"/>
      <c r="F2" s="331"/>
      <c r="G2" s="331"/>
      <c r="H2" s="331"/>
      <c r="I2" s="332" t="s">
        <v>564</v>
      </c>
      <c r="J2" s="332"/>
      <c r="K2" s="332"/>
      <c r="L2" s="331" t="s">
        <v>565</v>
      </c>
      <c r="M2" s="331"/>
      <c r="N2" s="331"/>
      <c r="O2" s="331" t="s">
        <v>566</v>
      </c>
      <c r="P2" s="331"/>
      <c r="Q2" s="331"/>
      <c r="R2" s="337" t="s">
        <v>567</v>
      </c>
    </row>
    <row r="3" spans="1:18" s="20" customFormat="1" ht="27" customHeight="1">
      <c r="A3" s="329"/>
      <c r="B3" s="333" t="s">
        <v>313</v>
      </c>
      <c r="C3" s="335" t="s">
        <v>568</v>
      </c>
      <c r="D3" s="335"/>
      <c r="E3" s="335"/>
      <c r="F3" s="335"/>
      <c r="G3" s="335"/>
      <c r="H3" s="336" t="s">
        <v>569</v>
      </c>
      <c r="I3" s="337" t="s">
        <v>313</v>
      </c>
      <c r="J3" s="336" t="s">
        <v>570</v>
      </c>
      <c r="K3" s="336" t="s">
        <v>569</v>
      </c>
      <c r="L3" s="338" t="s">
        <v>313</v>
      </c>
      <c r="M3" s="336" t="s">
        <v>568</v>
      </c>
      <c r="N3" s="336" t="s">
        <v>569</v>
      </c>
      <c r="O3" s="338" t="s">
        <v>313</v>
      </c>
      <c r="P3" s="336" t="s">
        <v>571</v>
      </c>
      <c r="Q3" s="336" t="s">
        <v>572</v>
      </c>
      <c r="R3" s="336"/>
    </row>
    <row r="4" spans="1:18" s="20" customFormat="1" ht="27.75" customHeight="1">
      <c r="A4" s="329"/>
      <c r="B4" s="333"/>
      <c r="C4" s="337" t="s">
        <v>313</v>
      </c>
      <c r="D4" s="335" t="s">
        <v>573</v>
      </c>
      <c r="E4" s="335"/>
      <c r="F4" s="335"/>
      <c r="G4" s="337" t="s">
        <v>574</v>
      </c>
      <c r="H4" s="336"/>
      <c r="I4" s="336"/>
      <c r="J4" s="336"/>
      <c r="K4" s="336"/>
      <c r="L4" s="333"/>
      <c r="M4" s="336"/>
      <c r="N4" s="336"/>
      <c r="O4" s="333"/>
      <c r="P4" s="336"/>
      <c r="Q4" s="336"/>
      <c r="R4" s="336"/>
    </row>
    <row r="5" spans="1:18" s="20" customFormat="1" ht="53.25" customHeight="1">
      <c r="A5" s="329"/>
      <c r="B5" s="334"/>
      <c r="C5" s="335"/>
      <c r="D5" s="39" t="s">
        <v>313</v>
      </c>
      <c r="E5" s="39" t="s">
        <v>575</v>
      </c>
      <c r="F5" s="39" t="s">
        <v>576</v>
      </c>
      <c r="G5" s="335"/>
      <c r="H5" s="335"/>
      <c r="I5" s="335"/>
      <c r="J5" s="335"/>
      <c r="K5" s="335"/>
      <c r="L5" s="334"/>
      <c r="M5" s="335"/>
      <c r="N5" s="335"/>
      <c r="O5" s="334"/>
      <c r="P5" s="335"/>
      <c r="Q5" s="335"/>
      <c r="R5" s="335"/>
    </row>
    <row r="6" spans="1:18" s="20" customFormat="1">
      <c r="A6" s="329"/>
      <c r="B6" s="40" t="s">
        <v>203</v>
      </c>
      <c r="C6" s="40" t="s">
        <v>204</v>
      </c>
      <c r="D6" s="40" t="s">
        <v>185</v>
      </c>
      <c r="E6" s="40" t="s">
        <v>126</v>
      </c>
      <c r="F6" s="40" t="s">
        <v>127</v>
      </c>
      <c r="G6" s="40" t="s">
        <v>128</v>
      </c>
      <c r="H6" s="40" t="s">
        <v>129</v>
      </c>
      <c r="I6" s="40" t="s">
        <v>130</v>
      </c>
      <c r="J6" s="40" t="s">
        <v>131</v>
      </c>
      <c r="K6" s="40" t="s">
        <v>132</v>
      </c>
      <c r="L6" s="40" t="s">
        <v>133</v>
      </c>
      <c r="M6" s="40" t="s">
        <v>134</v>
      </c>
      <c r="N6" s="40" t="s">
        <v>135</v>
      </c>
      <c r="O6" s="40" t="s">
        <v>136</v>
      </c>
      <c r="P6" s="40" t="s">
        <v>137</v>
      </c>
      <c r="Q6" s="40" t="s">
        <v>138</v>
      </c>
      <c r="R6" s="40" t="s">
        <v>139</v>
      </c>
    </row>
    <row r="7" spans="1:18" s="18" customFormat="1">
      <c r="A7" s="330"/>
      <c r="B7" s="338" t="s">
        <v>315</v>
      </c>
      <c r="C7" s="338"/>
      <c r="D7" s="338"/>
      <c r="E7" s="338"/>
      <c r="F7" s="338"/>
      <c r="G7" s="338"/>
      <c r="H7" s="338"/>
      <c r="I7" s="338"/>
      <c r="J7" s="338"/>
      <c r="K7" s="338"/>
      <c r="L7" s="338"/>
      <c r="M7" s="338"/>
      <c r="N7" s="338"/>
      <c r="O7" s="338"/>
      <c r="P7" s="338"/>
      <c r="Q7" s="338"/>
      <c r="R7" s="338"/>
    </row>
    <row r="8" spans="1:18">
      <c r="A8" s="41">
        <v>1911</v>
      </c>
      <c r="B8" s="42">
        <v>55.838538279728105</v>
      </c>
      <c r="C8" s="42">
        <v>51.039399999999993</v>
      </c>
      <c r="D8" s="42">
        <v>46.172311000000001</v>
      </c>
      <c r="E8" s="42">
        <v>29.023287867839855</v>
      </c>
      <c r="F8" s="42">
        <v>17.149022132160141</v>
      </c>
      <c r="G8" s="43">
        <v>4.8670900000000001</v>
      </c>
      <c r="H8" s="43">
        <v>4.7991382797281119</v>
      </c>
      <c r="I8" s="43">
        <v>1.4647323759069568</v>
      </c>
      <c r="J8" s="43">
        <v>1.3480650000000001</v>
      </c>
      <c r="K8" s="43">
        <v>0.11666737590695674</v>
      </c>
      <c r="L8" s="42">
        <v>54.37380590382115</v>
      </c>
      <c r="M8" s="42">
        <v>49.691334999999995</v>
      </c>
      <c r="N8" s="43">
        <v>4.682470903821156</v>
      </c>
      <c r="O8" s="43">
        <v>1.2470327999999997</v>
      </c>
      <c r="P8" s="43">
        <v>0.95273305919999984</v>
      </c>
      <c r="Q8" s="43">
        <v>0.29429974079999988</v>
      </c>
      <c r="R8" s="42">
        <v>53.126773103821151</v>
      </c>
    </row>
    <row r="9" spans="1:18">
      <c r="A9" s="17">
        <v>1912</v>
      </c>
      <c r="B9" s="31">
        <v>63.982014999999997</v>
      </c>
      <c r="C9" s="31">
        <v>58.185496999999998</v>
      </c>
      <c r="D9" s="31">
        <v>51.781224999999999</v>
      </c>
      <c r="E9" s="31">
        <v>32.54897576760586</v>
      </c>
      <c r="F9" s="31">
        <v>19.232249232394135</v>
      </c>
      <c r="G9" s="44">
        <v>6.4042719999999997</v>
      </c>
      <c r="H9" s="44">
        <v>5.7965179999999998</v>
      </c>
      <c r="I9" s="44">
        <v>2.1440149500000003</v>
      </c>
      <c r="J9" s="44">
        <v>1.9991020000000002</v>
      </c>
      <c r="K9" s="44">
        <v>0.14491294999999998</v>
      </c>
      <c r="L9" s="31">
        <v>61.838000049999998</v>
      </c>
      <c r="M9" s="31">
        <v>56.186394999999997</v>
      </c>
      <c r="N9" s="44">
        <v>5.6516050499999997</v>
      </c>
      <c r="O9" s="44">
        <v>1.7525809999999999</v>
      </c>
      <c r="P9" s="44">
        <v>1.3391910898338641</v>
      </c>
      <c r="Q9" s="44">
        <v>0.41338991016613574</v>
      </c>
      <c r="R9" s="31">
        <v>60.085419049999999</v>
      </c>
    </row>
    <row r="10" spans="1:18">
      <c r="A10" s="17">
        <v>1913</v>
      </c>
      <c r="B10" s="31">
        <v>66.939424000000002</v>
      </c>
      <c r="C10" s="31">
        <v>59.739548999999997</v>
      </c>
      <c r="D10" s="31">
        <v>53.454483999999994</v>
      </c>
      <c r="E10" s="31">
        <v>33.185014482281716</v>
      </c>
      <c r="F10" s="31">
        <v>20.269469517718296</v>
      </c>
      <c r="G10" s="44">
        <v>6.2850649999999995</v>
      </c>
      <c r="H10" s="44">
        <v>7.1998749999999996</v>
      </c>
      <c r="I10" s="44">
        <v>2.274673875</v>
      </c>
      <c r="J10" s="44">
        <v>2.0946770000000003</v>
      </c>
      <c r="K10" s="44">
        <v>0.17999687500000003</v>
      </c>
      <c r="L10" s="31">
        <v>64.664750124999998</v>
      </c>
      <c r="M10" s="31">
        <v>57.644871999999992</v>
      </c>
      <c r="N10" s="44">
        <v>7.019878125</v>
      </c>
      <c r="O10" s="44">
        <v>1.960507</v>
      </c>
      <c r="P10" s="44">
        <v>1.5162137292406674</v>
      </c>
      <c r="Q10" s="44">
        <v>0.44429327075933273</v>
      </c>
      <c r="R10" s="31">
        <v>62.704243124999998</v>
      </c>
    </row>
    <row r="11" spans="1:18">
      <c r="A11" s="17">
        <v>1914</v>
      </c>
      <c r="B11" s="31">
        <v>71.373691000000008</v>
      </c>
      <c r="C11" s="31">
        <v>61.519541000000004</v>
      </c>
      <c r="D11" s="31">
        <v>55.099834000000001</v>
      </c>
      <c r="E11" s="31">
        <v>35.187052215144057</v>
      </c>
      <c r="F11" s="31">
        <v>19.912781784855937</v>
      </c>
      <c r="G11" s="44">
        <v>6.4197070000000007</v>
      </c>
      <c r="H11" s="44">
        <v>9.8541499999999989</v>
      </c>
      <c r="I11" s="44">
        <v>1.75647675</v>
      </c>
      <c r="J11" s="44">
        <v>1.5101230000000001</v>
      </c>
      <c r="K11" s="44">
        <v>0.24635374999999998</v>
      </c>
      <c r="L11" s="31">
        <v>69.617214250000004</v>
      </c>
      <c r="M11" s="31">
        <v>60.009418000000004</v>
      </c>
      <c r="N11" s="44">
        <v>9.6077962499999998</v>
      </c>
      <c r="O11" s="44">
        <v>2.8528150000000001</v>
      </c>
      <c r="P11" s="44">
        <v>2.3176187961912023</v>
      </c>
      <c r="Q11" s="44">
        <v>0.53519620380879773</v>
      </c>
      <c r="R11" s="31">
        <v>66.764399249999997</v>
      </c>
    </row>
    <row r="12" spans="1:18">
      <c r="A12" s="17">
        <v>1915</v>
      </c>
      <c r="B12" s="31">
        <v>73.272666999999998</v>
      </c>
      <c r="C12" s="31">
        <v>63.069254000000001</v>
      </c>
      <c r="D12" s="31">
        <v>56.869947000000003</v>
      </c>
      <c r="E12" s="31">
        <v>35.620212254773243</v>
      </c>
      <c r="F12" s="31">
        <v>21.249734745226746</v>
      </c>
      <c r="G12" s="44">
        <v>6.1993070000000001</v>
      </c>
      <c r="H12" s="31">
        <v>10.203413000000001</v>
      </c>
      <c r="I12" s="44">
        <v>2.7586343250000001</v>
      </c>
      <c r="J12" s="44">
        <v>2.503549</v>
      </c>
      <c r="K12" s="44">
        <v>0.25508532500000003</v>
      </c>
      <c r="L12" s="31">
        <v>70.514032674999996</v>
      </c>
      <c r="M12" s="31">
        <v>60.565705000000001</v>
      </c>
      <c r="N12" s="44">
        <v>9.9483276749999998</v>
      </c>
      <c r="O12" s="44">
        <v>2.7503060000000001</v>
      </c>
      <c r="P12" s="44">
        <v>2.1853951691844964</v>
      </c>
      <c r="Q12" s="44">
        <v>0.56491083081550375</v>
      </c>
      <c r="R12" s="31">
        <v>67.763726675000001</v>
      </c>
    </row>
    <row r="13" spans="1:18">
      <c r="A13" s="17">
        <v>1916</v>
      </c>
      <c r="B13" s="31">
        <v>73.78284699999999</v>
      </c>
      <c r="C13" s="31">
        <v>63.509417999999997</v>
      </c>
      <c r="D13" s="31">
        <v>57.562709999999996</v>
      </c>
      <c r="E13" s="31">
        <v>35.329158100541953</v>
      </c>
      <c r="F13" s="31">
        <v>22.233551899458064</v>
      </c>
      <c r="G13" s="44">
        <v>5.9467079999999992</v>
      </c>
      <c r="H13" s="31">
        <v>10.273429</v>
      </c>
      <c r="I13" s="44">
        <v>1.2641207249999999</v>
      </c>
      <c r="J13" s="44">
        <v>1.007285</v>
      </c>
      <c r="K13" s="44">
        <v>0.25683572500000001</v>
      </c>
      <c r="L13" s="31">
        <v>72.518726274999992</v>
      </c>
      <c r="M13" s="31">
        <v>62.502132999999994</v>
      </c>
      <c r="N13" s="31">
        <v>10.016593275</v>
      </c>
      <c r="O13" s="44">
        <v>2.848525</v>
      </c>
      <c r="P13" s="44">
        <v>2.1723421899475364</v>
      </c>
      <c r="Q13" s="44">
        <v>0.67618281005246339</v>
      </c>
      <c r="R13" s="31">
        <v>69.670201274999997</v>
      </c>
    </row>
    <row r="14" spans="1:18">
      <c r="A14" s="17">
        <v>1917</v>
      </c>
      <c r="B14" s="31">
        <v>66.124447000000004</v>
      </c>
      <c r="C14" s="31">
        <v>53.842897999999998</v>
      </c>
      <c r="D14" s="31">
        <v>51.171826000000003</v>
      </c>
      <c r="E14" s="31">
        <v>35.013841465547735</v>
      </c>
      <c r="F14" s="31">
        <v>16.157984534452257</v>
      </c>
      <c r="G14" s="44">
        <v>2.6710720000000001</v>
      </c>
      <c r="H14" s="31">
        <v>12.281549</v>
      </c>
      <c r="I14" s="44">
        <v>0.70787872500000004</v>
      </c>
      <c r="J14" s="44">
        <v>0.40083999999999997</v>
      </c>
      <c r="K14" s="44">
        <v>0.30703872500000007</v>
      </c>
      <c r="L14" s="31">
        <v>65.416568275000003</v>
      </c>
      <c r="M14" s="31">
        <v>53.442058000000003</v>
      </c>
      <c r="N14" s="31">
        <v>11.974510275</v>
      </c>
      <c r="O14" s="44">
        <v>3.1249029999999998</v>
      </c>
      <c r="P14" s="44">
        <v>2.1845949271061738</v>
      </c>
      <c r="Q14" s="44">
        <v>0.94030807289382634</v>
      </c>
      <c r="R14" s="31">
        <v>62.291665275000007</v>
      </c>
    </row>
    <row r="15" spans="1:18">
      <c r="A15" s="17">
        <v>1918</v>
      </c>
      <c r="B15" s="31">
        <v>81.329367000000005</v>
      </c>
      <c r="C15" s="31">
        <v>65.324719999999999</v>
      </c>
      <c r="D15" s="31">
        <v>64.062719999999999</v>
      </c>
      <c r="E15" s="31">
        <v>44.010163841730673</v>
      </c>
      <c r="F15" s="31">
        <v>20.052556158269319</v>
      </c>
      <c r="G15" s="44">
        <v>1.262</v>
      </c>
      <c r="H15" s="31">
        <v>16.004647000000002</v>
      </c>
      <c r="I15" s="44">
        <v>2.5295251750000003</v>
      </c>
      <c r="J15" s="44">
        <v>2.1294089999999999</v>
      </c>
      <c r="K15" s="44">
        <v>0.40011617500000007</v>
      </c>
      <c r="L15" s="31">
        <v>78.799841825000016</v>
      </c>
      <c r="M15" s="31">
        <v>63.195311000000004</v>
      </c>
      <c r="N15" s="31">
        <v>15.604530825000001</v>
      </c>
      <c r="O15" s="44">
        <v>4.1565079999999996</v>
      </c>
      <c r="P15" s="44">
        <v>3.0008609278906944</v>
      </c>
      <c r="Q15" s="44">
        <v>1.1556470721093053</v>
      </c>
      <c r="R15" s="31">
        <v>74.643333825000013</v>
      </c>
    </row>
    <row r="16" spans="1:18">
      <c r="A16" s="17">
        <v>1919</v>
      </c>
      <c r="B16" s="31">
        <v>116.868568</v>
      </c>
      <c r="C16" s="31">
        <v>94.642161999999999</v>
      </c>
      <c r="D16" s="31">
        <v>93.026893000000001</v>
      </c>
      <c r="E16" s="31">
        <v>65.968212254565387</v>
      </c>
      <c r="F16" s="31">
        <v>27.058680745434636</v>
      </c>
      <c r="G16" s="44">
        <v>1.6152690000000001</v>
      </c>
      <c r="H16" s="31">
        <v>22.226406000000001</v>
      </c>
      <c r="I16" s="44">
        <v>0.70550615000000005</v>
      </c>
      <c r="J16" s="44">
        <v>0.14984600000000001</v>
      </c>
      <c r="K16" s="44">
        <v>0.55566015000000002</v>
      </c>
      <c r="L16" s="31">
        <v>116.16306184999999</v>
      </c>
      <c r="M16" s="31">
        <v>94.492315999999988</v>
      </c>
      <c r="N16" s="31">
        <v>21.670745849999999</v>
      </c>
      <c r="O16" s="44">
        <v>5.8957750000000004</v>
      </c>
      <c r="P16" s="44">
        <v>4.5979704133492838</v>
      </c>
      <c r="Q16" s="44">
        <v>1.2978045866507164</v>
      </c>
      <c r="R16" s="31">
        <v>110.26728685</v>
      </c>
    </row>
    <row r="17" spans="1:18">
      <c r="A17" s="17">
        <v>1920</v>
      </c>
      <c r="B17" s="31">
        <v>167.18900200000002</v>
      </c>
      <c r="C17" s="31">
        <v>124.36193500000002</v>
      </c>
      <c r="D17" s="31">
        <v>122.22129700000001</v>
      </c>
      <c r="E17" s="31">
        <v>93.06144855482151</v>
      </c>
      <c r="F17" s="31">
        <v>29.159848445178483</v>
      </c>
      <c r="G17" s="44">
        <v>2.140638</v>
      </c>
      <c r="H17" s="31">
        <v>42.827067</v>
      </c>
      <c r="I17" s="44">
        <v>1.3066666750000002</v>
      </c>
      <c r="J17" s="44">
        <v>0.23599000000000001</v>
      </c>
      <c r="K17" s="44">
        <v>1.0706766750000001</v>
      </c>
      <c r="L17" s="31">
        <v>165.88233532499999</v>
      </c>
      <c r="M17" s="31">
        <v>124.125945</v>
      </c>
      <c r="N17" s="31">
        <v>41.756390324999998</v>
      </c>
      <c r="O17" s="44">
        <v>8.2830960000000022</v>
      </c>
      <c r="P17" s="44">
        <v>5.8671979005875192</v>
      </c>
      <c r="Q17" s="44">
        <v>2.4158980994124812</v>
      </c>
      <c r="R17" s="31">
        <v>157.59923932500001</v>
      </c>
    </row>
    <row r="18" spans="1:18">
      <c r="A18" s="17">
        <v>1921</v>
      </c>
      <c r="B18" s="31">
        <v>198.711625</v>
      </c>
      <c r="C18" s="31">
        <v>150.75304699999998</v>
      </c>
      <c r="D18" s="31">
        <v>148.41400300000001</v>
      </c>
      <c r="E18" s="31">
        <v>93.61477659884163</v>
      </c>
      <c r="F18" s="31">
        <v>54.799226401158329</v>
      </c>
      <c r="G18" s="44">
        <v>2.3390439999999999</v>
      </c>
      <c r="H18" s="31">
        <v>47.958578000000003</v>
      </c>
      <c r="I18" s="44">
        <v>1.4610574500000002</v>
      </c>
      <c r="J18" s="44">
        <v>0.26209300000000002</v>
      </c>
      <c r="K18" s="44">
        <v>1.1989644500000001</v>
      </c>
      <c r="L18" s="31">
        <v>197.25056755</v>
      </c>
      <c r="M18" s="31">
        <v>150.49095399999999</v>
      </c>
      <c r="N18" s="31">
        <v>46.759613550000005</v>
      </c>
      <c r="O18" s="44">
        <v>9.159141</v>
      </c>
      <c r="P18" s="44">
        <v>5.6195699993260995</v>
      </c>
      <c r="Q18" s="44">
        <v>3.5395710006739005</v>
      </c>
      <c r="R18" s="31">
        <v>188.09142654999999</v>
      </c>
    </row>
    <row r="19" spans="1:18">
      <c r="A19" s="17">
        <v>1922</v>
      </c>
      <c r="B19" s="31">
        <v>217.603994</v>
      </c>
      <c r="C19" s="31">
        <v>157.74513899999999</v>
      </c>
      <c r="D19" s="31">
        <v>155.113753</v>
      </c>
      <c r="E19" s="31">
        <v>104.45389713863077</v>
      </c>
      <c r="F19" s="31">
        <v>50.659855861369238</v>
      </c>
      <c r="G19" s="44">
        <v>2.631386</v>
      </c>
      <c r="H19" s="31">
        <v>59.858855000000005</v>
      </c>
      <c r="I19" s="44">
        <v>2.6060963749999999</v>
      </c>
      <c r="J19" s="44">
        <v>1.1096250000000001</v>
      </c>
      <c r="K19" s="44">
        <v>1.496471375</v>
      </c>
      <c r="L19" s="31">
        <v>214.99789762499998</v>
      </c>
      <c r="M19" s="31">
        <v>156.635514</v>
      </c>
      <c r="N19" s="31">
        <v>58.362383625</v>
      </c>
      <c r="O19" s="44">
        <v>10.288902</v>
      </c>
      <c r="P19" s="44">
        <v>6.4538564276198276</v>
      </c>
      <c r="Q19" s="44">
        <v>3.8350455723801726</v>
      </c>
      <c r="R19" s="31">
        <v>204.70899562499997</v>
      </c>
    </row>
    <row r="20" spans="1:18">
      <c r="A20" s="17">
        <v>1923</v>
      </c>
      <c r="B20" s="31">
        <v>211.360399</v>
      </c>
      <c r="C20" s="31">
        <v>147.41057899999998</v>
      </c>
      <c r="D20" s="31">
        <v>144.76814899999999</v>
      </c>
      <c r="E20" s="31">
        <v>101.06166693076101</v>
      </c>
      <c r="F20" s="31">
        <v>43.706482069239001</v>
      </c>
      <c r="G20" s="44">
        <v>2.6424300000000001</v>
      </c>
      <c r="H20" s="31">
        <v>63.949820000000003</v>
      </c>
      <c r="I20" s="44">
        <v>1.9842905</v>
      </c>
      <c r="J20" s="44">
        <v>0.38554500000000003</v>
      </c>
      <c r="K20" s="44">
        <v>1.5987454999999999</v>
      </c>
      <c r="L20" s="31">
        <v>209.37610849999999</v>
      </c>
      <c r="M20" s="31">
        <v>147.02503399999998</v>
      </c>
      <c r="N20" s="31">
        <v>62.351074500000003</v>
      </c>
      <c r="O20" s="44">
        <v>9.1497629999999983</v>
      </c>
      <c r="P20" s="44">
        <v>5.9189452676219902</v>
      </c>
      <c r="Q20" s="44">
        <v>3.2308177323780098</v>
      </c>
      <c r="R20" s="31">
        <v>200.22634549999998</v>
      </c>
    </row>
    <row r="21" spans="1:18">
      <c r="A21" s="17">
        <v>1924</v>
      </c>
      <c r="B21" s="31">
        <v>202.569502</v>
      </c>
      <c r="C21" s="31">
        <v>137.465755</v>
      </c>
      <c r="D21" s="31">
        <v>134.81017800000001</v>
      </c>
      <c r="E21" s="31">
        <v>94.964432772294018</v>
      </c>
      <c r="F21" s="31">
        <v>39.845745227706018</v>
      </c>
      <c r="G21" s="44">
        <v>2.6555770000000001</v>
      </c>
      <c r="H21" s="31">
        <v>65.103746999999998</v>
      </c>
      <c r="I21" s="44">
        <v>1.979044</v>
      </c>
      <c r="J21" s="44">
        <v>0.321046</v>
      </c>
      <c r="K21" s="44">
        <v>1.6579980000000001</v>
      </c>
      <c r="L21" s="31">
        <v>200.59045800000001</v>
      </c>
      <c r="M21" s="31">
        <v>137.14470900000001</v>
      </c>
      <c r="N21" s="31">
        <v>63.445749000000006</v>
      </c>
      <c r="O21" s="44">
        <v>9.6912710000000004</v>
      </c>
      <c r="P21" s="44">
        <v>6.0382431104595469</v>
      </c>
      <c r="Q21" s="44">
        <v>3.6530278895404527</v>
      </c>
      <c r="R21" s="31">
        <v>190.89918700000001</v>
      </c>
    </row>
    <row r="22" spans="1:18">
      <c r="A22" s="17">
        <v>1925</v>
      </c>
      <c r="B22" s="31">
        <v>250.095586</v>
      </c>
      <c r="C22" s="31">
        <v>182.57752499999998</v>
      </c>
      <c r="D22" s="31">
        <v>171.763081</v>
      </c>
      <c r="E22" s="31">
        <v>96.210566383865682</v>
      </c>
      <c r="F22" s="31">
        <v>75.552514616134346</v>
      </c>
      <c r="G22" s="31">
        <v>10.814444</v>
      </c>
      <c r="H22" s="31">
        <v>67.518061000000003</v>
      </c>
      <c r="I22" s="44">
        <v>2.8812534999999997</v>
      </c>
      <c r="J22" s="44">
        <v>0.35317200000000004</v>
      </c>
      <c r="K22" s="44">
        <v>2.5280814999999999</v>
      </c>
      <c r="L22" s="31">
        <v>247.21433250000001</v>
      </c>
      <c r="M22" s="31">
        <v>182.22435300000001</v>
      </c>
      <c r="N22" s="31">
        <v>64.989979500000004</v>
      </c>
      <c r="O22" s="31">
        <v>11.636266000000001</v>
      </c>
      <c r="P22" s="44">
        <v>8.4737115818327791</v>
      </c>
      <c r="Q22" s="44">
        <v>3.1625544181672227</v>
      </c>
      <c r="R22" s="31">
        <v>235.57806650000001</v>
      </c>
    </row>
    <row r="23" spans="1:18">
      <c r="A23" s="17">
        <v>1926</v>
      </c>
      <c r="B23" s="31">
        <v>276.673227</v>
      </c>
      <c r="C23" s="31">
        <v>202.22730999999999</v>
      </c>
      <c r="D23" s="31">
        <v>189.470101</v>
      </c>
      <c r="E23" s="31">
        <v>103.06883136894496</v>
      </c>
      <c r="F23" s="31">
        <v>86.401269631055015</v>
      </c>
      <c r="G23" s="31">
        <v>12.757209000000001</v>
      </c>
      <c r="H23" s="31">
        <v>74.445916999999994</v>
      </c>
      <c r="I23" s="44">
        <v>3.4801819999999997</v>
      </c>
      <c r="J23" s="44">
        <v>9.491200000000001E-2</v>
      </c>
      <c r="K23" s="44">
        <v>3.3852699999999998</v>
      </c>
      <c r="L23" s="31">
        <v>273.19304499999998</v>
      </c>
      <c r="M23" s="31">
        <v>202.13239799999999</v>
      </c>
      <c r="N23" s="31">
        <v>71.060647000000003</v>
      </c>
      <c r="O23" s="31">
        <v>12.465309000000001</v>
      </c>
      <c r="P23" s="44">
        <v>8.9553842731357101</v>
      </c>
      <c r="Q23" s="44">
        <v>3.5099247268642904</v>
      </c>
      <c r="R23" s="31">
        <v>260.72773599999999</v>
      </c>
    </row>
    <row r="24" spans="1:18">
      <c r="A24" s="17">
        <v>1927</v>
      </c>
      <c r="B24" s="31">
        <v>311.63416599999999</v>
      </c>
      <c r="C24" s="31">
        <v>228.30978399999998</v>
      </c>
      <c r="D24" s="31">
        <v>210.852949</v>
      </c>
      <c r="E24" s="31">
        <v>110.81859429136584</v>
      </c>
      <c r="F24" s="31">
        <v>100.03435470863417</v>
      </c>
      <c r="G24" s="31">
        <v>17.456834999999998</v>
      </c>
      <c r="H24" s="31">
        <v>83.324382</v>
      </c>
      <c r="I24" s="44">
        <v>3.6918459999999995</v>
      </c>
      <c r="J24" s="44">
        <v>0.79774199999999995</v>
      </c>
      <c r="K24" s="44">
        <v>2.894104</v>
      </c>
      <c r="L24" s="31">
        <v>307.94231999999994</v>
      </c>
      <c r="M24" s="31">
        <v>227.51204199999998</v>
      </c>
      <c r="N24" s="31">
        <v>80.430277999999987</v>
      </c>
      <c r="O24" s="31">
        <v>17.782208999999998</v>
      </c>
      <c r="P24" s="44">
        <v>9.9339339028819165</v>
      </c>
      <c r="Q24" s="44">
        <v>7.8482750971180835</v>
      </c>
      <c r="R24" s="31">
        <v>290.16011099999997</v>
      </c>
    </row>
    <row r="25" spans="1:18">
      <c r="A25" s="17">
        <v>1928</v>
      </c>
      <c r="B25" s="31">
        <v>318.03243099999997</v>
      </c>
      <c r="C25" s="31">
        <v>232.96381299999999</v>
      </c>
      <c r="D25" s="31">
        <v>217.69032099999998</v>
      </c>
      <c r="E25" s="31">
        <v>114.97033010767848</v>
      </c>
      <c r="F25" s="31">
        <v>102.71999089232146</v>
      </c>
      <c r="G25" s="31">
        <v>15.273492000000001</v>
      </c>
      <c r="H25" s="31">
        <v>85.068618000000001</v>
      </c>
      <c r="I25" s="44">
        <v>3.6403859999999999</v>
      </c>
      <c r="J25" s="44">
        <v>0.23644800000000002</v>
      </c>
      <c r="K25" s="44">
        <v>3.4039380000000001</v>
      </c>
      <c r="L25" s="31">
        <v>314.392045</v>
      </c>
      <c r="M25" s="31">
        <v>232.72736499999999</v>
      </c>
      <c r="N25" s="31">
        <v>81.664680000000004</v>
      </c>
      <c r="O25" s="31">
        <v>19.117659</v>
      </c>
      <c r="P25" s="31">
        <v>11.216908700029609</v>
      </c>
      <c r="Q25" s="44">
        <v>7.9007502999703902</v>
      </c>
      <c r="R25" s="31">
        <v>295.27438599999999</v>
      </c>
    </row>
    <row r="26" spans="1:18">
      <c r="A26" s="17">
        <v>1929</v>
      </c>
      <c r="B26" s="31">
        <v>332.94282699999997</v>
      </c>
      <c r="C26" s="31">
        <v>240.61928399999999</v>
      </c>
      <c r="D26" s="31">
        <v>224.74030500000001</v>
      </c>
      <c r="E26" s="31">
        <v>121.8571760931913</v>
      </c>
      <c r="F26" s="31">
        <v>102.88312890680871</v>
      </c>
      <c r="G26" s="31">
        <v>15.878978999999999</v>
      </c>
      <c r="H26" s="31">
        <v>92.323543000000001</v>
      </c>
      <c r="I26" s="44">
        <v>6.4776059999999998</v>
      </c>
      <c r="J26" s="44">
        <v>0.12521299999999999</v>
      </c>
      <c r="K26" s="44">
        <v>6.3523930000000002</v>
      </c>
      <c r="L26" s="31">
        <v>326.46522100000004</v>
      </c>
      <c r="M26" s="31">
        <v>240.49407099999999</v>
      </c>
      <c r="N26" s="31">
        <v>85.971150000000009</v>
      </c>
      <c r="O26" s="31">
        <v>20.639122999999998</v>
      </c>
      <c r="P26" s="31">
        <v>12.231760397676407</v>
      </c>
      <c r="Q26" s="44">
        <v>8.4073626023235928</v>
      </c>
      <c r="R26" s="31">
        <v>305.826098</v>
      </c>
    </row>
    <row r="27" spans="1:18">
      <c r="A27" s="17">
        <v>1930</v>
      </c>
      <c r="B27" s="31">
        <v>310.60773899999998</v>
      </c>
      <c r="C27" s="31">
        <v>222.10615299999998</v>
      </c>
      <c r="D27" s="31">
        <v>208.724448</v>
      </c>
      <c r="E27" s="31">
        <v>117.50709518205005</v>
      </c>
      <c r="F27" s="31">
        <v>91.217352817949944</v>
      </c>
      <c r="G27" s="31">
        <v>13.381705</v>
      </c>
      <c r="H27" s="31">
        <v>88.501585999999989</v>
      </c>
      <c r="I27" s="44">
        <v>7.5372819999999994</v>
      </c>
      <c r="J27" s="44">
        <v>3.630814</v>
      </c>
      <c r="K27" s="44">
        <v>3.9064679999999998</v>
      </c>
      <c r="L27" s="31">
        <v>303.07045699999998</v>
      </c>
      <c r="M27" s="31">
        <v>218.47533899999999</v>
      </c>
      <c r="N27" s="31">
        <v>84.595117999999999</v>
      </c>
      <c r="O27" s="31">
        <v>19.984052999999999</v>
      </c>
      <c r="P27" s="31">
        <v>11.269653716389181</v>
      </c>
      <c r="Q27" s="44">
        <v>8.7143992836108186</v>
      </c>
      <c r="R27" s="31">
        <v>283.08640399999996</v>
      </c>
    </row>
    <row r="28" spans="1:18">
      <c r="A28" s="17">
        <v>1931</v>
      </c>
      <c r="B28" s="31">
        <v>324.47965400000004</v>
      </c>
      <c r="C28" s="31">
        <v>222.10172600000001</v>
      </c>
      <c r="D28" s="31">
        <v>207.78279800000001</v>
      </c>
      <c r="E28" s="31">
        <v>114.59184079688919</v>
      </c>
      <c r="F28" s="31">
        <v>93.190957203110813</v>
      </c>
      <c r="G28" s="31">
        <v>14.318928</v>
      </c>
      <c r="H28" s="31">
        <v>102.377928</v>
      </c>
      <c r="I28" s="44">
        <v>8.2129589999999997</v>
      </c>
      <c r="J28" s="44">
        <v>4.0823359999999997</v>
      </c>
      <c r="K28" s="44">
        <v>4.1306229999999999</v>
      </c>
      <c r="L28" s="31">
        <v>316.26669500000003</v>
      </c>
      <c r="M28" s="31">
        <v>218.01939000000002</v>
      </c>
      <c r="N28" s="31">
        <v>98.247304999999997</v>
      </c>
      <c r="O28" s="31">
        <v>19.099962999999999</v>
      </c>
      <c r="P28" s="31">
        <v>10.030849037507105</v>
      </c>
      <c r="Q28" s="44">
        <v>9.069113962492894</v>
      </c>
      <c r="R28" s="31">
        <v>297.16673200000002</v>
      </c>
    </row>
    <row r="29" spans="1:18">
      <c r="A29" s="17">
        <v>1932</v>
      </c>
      <c r="B29" s="31">
        <v>347.07592499999998</v>
      </c>
      <c r="C29" s="31">
        <v>230.940753</v>
      </c>
      <c r="D29" s="31">
        <v>214.49472800000001</v>
      </c>
      <c r="E29" s="31">
        <v>112.97692794226653</v>
      </c>
      <c r="F29" s="31">
        <v>101.51780005773347</v>
      </c>
      <c r="G29" s="31">
        <v>16.446025000000002</v>
      </c>
      <c r="H29" s="31">
        <v>116.13517200000001</v>
      </c>
      <c r="I29" s="44">
        <v>7.4261900000000001</v>
      </c>
      <c r="J29" s="44">
        <v>1.6593979999999999</v>
      </c>
      <c r="K29" s="44">
        <v>5.7667920000000006</v>
      </c>
      <c r="L29" s="31">
        <v>339.64973499999996</v>
      </c>
      <c r="M29" s="31">
        <v>229.28135500000002</v>
      </c>
      <c r="N29" s="31">
        <v>110.36838</v>
      </c>
      <c r="O29" s="31">
        <v>19.013063000000002</v>
      </c>
      <c r="P29" s="31">
        <v>9.9558543969425877</v>
      </c>
      <c r="Q29" s="44">
        <v>9.057208603057413</v>
      </c>
      <c r="R29" s="31">
        <v>320.63667199999998</v>
      </c>
    </row>
    <row r="30" spans="1:18">
      <c r="A30" s="17">
        <v>1933</v>
      </c>
      <c r="B30" s="31">
        <v>387.14590500000003</v>
      </c>
      <c r="C30" s="31">
        <v>247.41448699999998</v>
      </c>
      <c r="D30" s="31">
        <v>229.22413900000001</v>
      </c>
      <c r="E30" s="31">
        <v>122.86024299745286</v>
      </c>
      <c r="F30" s="31">
        <v>106.36389600254718</v>
      </c>
      <c r="G30" s="31">
        <v>18.190348</v>
      </c>
      <c r="H30" s="31">
        <v>139.73141800000002</v>
      </c>
      <c r="I30" s="44">
        <v>7.7109250000000005</v>
      </c>
      <c r="J30" s="44">
        <v>1.5856440000000001</v>
      </c>
      <c r="K30" s="44">
        <v>6.1252810000000002</v>
      </c>
      <c r="L30" s="31">
        <v>379.43498</v>
      </c>
      <c r="M30" s="31">
        <v>245.82884300000001</v>
      </c>
      <c r="N30" s="31">
        <v>133.60613700000002</v>
      </c>
      <c r="O30" s="31">
        <v>21.835684000000001</v>
      </c>
      <c r="P30" s="31">
        <v>12.436137030592741</v>
      </c>
      <c r="Q30" s="44">
        <v>9.3995469694072575</v>
      </c>
      <c r="R30" s="31">
        <v>357.59929599999998</v>
      </c>
    </row>
    <row r="31" spans="1:18">
      <c r="A31" s="17">
        <v>1934</v>
      </c>
      <c r="B31" s="31">
        <v>422.83515600000004</v>
      </c>
      <c r="C31" s="31">
        <v>287.53238500000003</v>
      </c>
      <c r="D31" s="31">
        <v>268.349402</v>
      </c>
      <c r="E31" s="31">
        <v>141.28881144071258</v>
      </c>
      <c r="F31" s="31">
        <v>127.06059055928746</v>
      </c>
      <c r="G31" s="31">
        <v>19.182983</v>
      </c>
      <c r="H31" s="31">
        <v>135.30277100000001</v>
      </c>
      <c r="I31" s="31">
        <v>10.311545000000001</v>
      </c>
      <c r="J31" s="44">
        <v>2.6734059999999999</v>
      </c>
      <c r="K31" s="44">
        <v>7.6381389999999998</v>
      </c>
      <c r="L31" s="31">
        <v>412.52361100000002</v>
      </c>
      <c r="M31" s="31">
        <v>284.85897899999998</v>
      </c>
      <c r="N31" s="31">
        <v>127.66463200000001</v>
      </c>
      <c r="O31" s="31">
        <v>31.958276000000001</v>
      </c>
      <c r="P31" s="31">
        <v>21.582470923796691</v>
      </c>
      <c r="Q31" s="31">
        <v>10.375805076203308</v>
      </c>
      <c r="R31" s="31">
        <v>380.565335</v>
      </c>
    </row>
    <row r="32" spans="1:18">
      <c r="A32" s="17">
        <v>1935</v>
      </c>
      <c r="B32" s="31">
        <v>440.86279000000002</v>
      </c>
      <c r="C32" s="31">
        <v>308.68315000000001</v>
      </c>
      <c r="D32" s="31">
        <v>283.95894300000003</v>
      </c>
      <c r="E32" s="31">
        <v>143.57669810327053</v>
      </c>
      <c r="F32" s="31">
        <v>140.3822448967295</v>
      </c>
      <c r="G32" s="31">
        <v>24.724207</v>
      </c>
      <c r="H32" s="31">
        <v>132.17964000000001</v>
      </c>
      <c r="I32" s="31">
        <v>14.021904000000001</v>
      </c>
      <c r="J32" s="44">
        <v>3.5175810000000003</v>
      </c>
      <c r="K32" s="31">
        <v>10.504323000000001</v>
      </c>
      <c r="L32" s="31">
        <v>426.84088600000007</v>
      </c>
      <c r="M32" s="31">
        <v>305.165569</v>
      </c>
      <c r="N32" s="31">
        <v>121.67531700000001</v>
      </c>
      <c r="O32" s="31">
        <v>28.932735000000005</v>
      </c>
      <c r="P32" s="31">
        <v>16.915502583530206</v>
      </c>
      <c r="Q32" s="31">
        <v>12.017232416469801</v>
      </c>
      <c r="R32" s="31">
        <v>397.90815100000009</v>
      </c>
    </row>
    <row r="33" spans="1:18">
      <c r="A33" s="17">
        <v>1936</v>
      </c>
      <c r="B33" s="31">
        <v>498.04676800000004</v>
      </c>
      <c r="C33" s="31">
        <v>352.03241600000001</v>
      </c>
      <c r="D33" s="31">
        <v>324.47235700000004</v>
      </c>
      <c r="E33" s="31">
        <v>160.44206253843225</v>
      </c>
      <c r="F33" s="31">
        <v>164.03029446156776</v>
      </c>
      <c r="G33" s="31">
        <v>27.560059000000003</v>
      </c>
      <c r="H33" s="31">
        <v>146.014352</v>
      </c>
      <c r="I33" s="31">
        <v>22.247546000000003</v>
      </c>
      <c r="J33" s="44">
        <v>9.8921150000000004</v>
      </c>
      <c r="K33" s="31">
        <v>12.355431000000001</v>
      </c>
      <c r="L33" s="31">
        <v>475.79922200000004</v>
      </c>
      <c r="M33" s="31">
        <v>342.14030100000002</v>
      </c>
      <c r="N33" s="31">
        <v>133.65892099999999</v>
      </c>
      <c r="O33" s="31">
        <v>35.025123000000001</v>
      </c>
      <c r="P33" s="31">
        <v>22.379127858696418</v>
      </c>
      <c r="Q33" s="31">
        <v>12.64599514130358</v>
      </c>
      <c r="R33" s="31">
        <v>440.77409900000004</v>
      </c>
    </row>
    <row r="34" spans="1:18">
      <c r="A34" s="17">
        <v>1937</v>
      </c>
      <c r="B34" s="31">
        <v>631.94042899999999</v>
      </c>
      <c r="C34" s="31">
        <v>445.78053999999997</v>
      </c>
      <c r="D34" s="31">
        <v>407.02710400000001</v>
      </c>
      <c r="E34" s="31">
        <v>186.00775513698358</v>
      </c>
      <c r="F34" s="31">
        <v>221.0193488630164</v>
      </c>
      <c r="G34" s="31">
        <v>38.753436000000001</v>
      </c>
      <c r="H34" s="31">
        <v>186.15988899999999</v>
      </c>
      <c r="I34" s="31">
        <v>21.741523000000001</v>
      </c>
      <c r="J34" s="44">
        <v>8.1413030000000006</v>
      </c>
      <c r="K34" s="31">
        <v>13.60022</v>
      </c>
      <c r="L34" s="31">
        <v>610.19890599999997</v>
      </c>
      <c r="M34" s="31">
        <v>437.63923699999998</v>
      </c>
      <c r="N34" s="31">
        <v>172.55966899999999</v>
      </c>
      <c r="O34" s="31">
        <v>37.536946</v>
      </c>
      <c r="P34" s="31">
        <v>24.071128402977831</v>
      </c>
      <c r="Q34" s="31">
        <v>13.465817597022173</v>
      </c>
      <c r="R34" s="31">
        <v>572.66195999999991</v>
      </c>
    </row>
    <row r="35" spans="1:18">
      <c r="A35" s="17">
        <v>1938</v>
      </c>
      <c r="B35" s="31">
        <v>750.63767300000006</v>
      </c>
      <c r="C35" s="31">
        <v>550.85051300000009</v>
      </c>
      <c r="D35" s="31">
        <v>500.526409</v>
      </c>
      <c r="E35" s="31">
        <v>224.66131777001561</v>
      </c>
      <c r="F35" s="31">
        <v>275.86509122998444</v>
      </c>
      <c r="G35" s="31">
        <v>50.324103999999998</v>
      </c>
      <c r="H35" s="31">
        <v>199.78716</v>
      </c>
      <c r="I35" s="31">
        <v>21.444221679999998</v>
      </c>
      <c r="J35" s="44">
        <v>6.8597590000000004</v>
      </c>
      <c r="K35" s="31">
        <v>14.584462679999998</v>
      </c>
      <c r="L35" s="31">
        <v>729.19345132000012</v>
      </c>
      <c r="M35" s="31">
        <v>543.99075400000004</v>
      </c>
      <c r="N35" s="31">
        <v>185.20269732</v>
      </c>
      <c r="O35" s="31">
        <v>43.501106999999998</v>
      </c>
      <c r="P35" s="31">
        <v>29.710185989392205</v>
      </c>
      <c r="Q35" s="31">
        <v>13.790921010607793</v>
      </c>
      <c r="R35" s="31">
        <v>685.69234432000019</v>
      </c>
    </row>
    <row r="36" spans="1:18">
      <c r="A36" s="17">
        <v>1939</v>
      </c>
      <c r="B36" s="31">
        <v>1045.4035139999999</v>
      </c>
      <c r="C36" s="31">
        <v>767.74707999999998</v>
      </c>
      <c r="D36" s="31">
        <v>680.06660699999998</v>
      </c>
      <c r="E36" s="31">
        <v>305.70870203299808</v>
      </c>
      <c r="F36" s="31">
        <v>374.35790496700196</v>
      </c>
      <c r="G36" s="31">
        <v>87.680472999999992</v>
      </c>
      <c r="H36" s="31">
        <v>277.65643399999999</v>
      </c>
      <c r="I36" s="31">
        <v>27.343238681999999</v>
      </c>
      <c r="J36" s="44">
        <v>7.074319</v>
      </c>
      <c r="K36" s="31">
        <v>20.268919682</v>
      </c>
      <c r="L36" s="31">
        <v>1018.060275318</v>
      </c>
      <c r="M36" s="31">
        <v>760.67276099999992</v>
      </c>
      <c r="N36" s="31">
        <v>257.387514318</v>
      </c>
      <c r="O36" s="31">
        <v>83.013159696037249</v>
      </c>
      <c r="P36" s="31">
        <v>66.312686387142278</v>
      </c>
      <c r="Q36" s="31">
        <v>16.700473308894974</v>
      </c>
      <c r="R36" s="31">
        <v>935.04711562196269</v>
      </c>
    </row>
    <row r="37" spans="1:18">
      <c r="A37" s="17">
        <v>1940</v>
      </c>
      <c r="B37" s="31">
        <v>1270.6080139999999</v>
      </c>
      <c r="C37" s="31">
        <v>909.65257799999995</v>
      </c>
      <c r="D37" s="31">
        <v>813.51649399999997</v>
      </c>
      <c r="E37" s="31">
        <v>370.62511817270632</v>
      </c>
      <c r="F37" s="31">
        <v>442.89137582729359</v>
      </c>
      <c r="G37" s="31">
        <v>96.136083999999997</v>
      </c>
      <c r="H37" s="31">
        <v>360.95543599999996</v>
      </c>
      <c r="I37" s="31">
        <v>34.397497827999992</v>
      </c>
      <c r="J37" s="44">
        <v>8.0477509999999999</v>
      </c>
      <c r="K37" s="31">
        <v>26.349746827999997</v>
      </c>
      <c r="L37" s="31">
        <v>1236.2105161719999</v>
      </c>
      <c r="M37" s="31">
        <v>901.60482699999989</v>
      </c>
      <c r="N37" s="31">
        <v>334.60568917199998</v>
      </c>
      <c r="O37" s="31">
        <v>88.969997810749859</v>
      </c>
      <c r="P37" s="31">
        <v>67.912683746730096</v>
      </c>
      <c r="Q37" s="31">
        <v>21.057314064019774</v>
      </c>
      <c r="R37" s="31">
        <v>1147.2405183612502</v>
      </c>
    </row>
    <row r="38" spans="1:18">
      <c r="A38" s="17">
        <v>1941</v>
      </c>
      <c r="B38" s="31">
        <v>1467.7140499999998</v>
      </c>
      <c r="C38" s="31">
        <v>1048.7572</v>
      </c>
      <c r="D38" s="31">
        <v>931.80962899999997</v>
      </c>
      <c r="E38" s="31">
        <v>507.12146134916054</v>
      </c>
      <c r="F38" s="31">
        <v>424.68816765083955</v>
      </c>
      <c r="G38" s="31">
        <v>116.947571</v>
      </c>
      <c r="H38" s="31">
        <v>418.95684999999997</v>
      </c>
      <c r="I38" s="31">
        <v>40.115874049999995</v>
      </c>
      <c r="J38" s="44">
        <v>9.5320239999999998</v>
      </c>
      <c r="K38" s="31">
        <v>30.583850049999999</v>
      </c>
      <c r="L38" s="31">
        <v>1427.59817595</v>
      </c>
      <c r="M38" s="31">
        <v>1039.2251759999999</v>
      </c>
      <c r="N38" s="31">
        <v>388.37299994999995</v>
      </c>
      <c r="O38" s="31">
        <v>126.79808707722884</v>
      </c>
      <c r="P38" s="31">
        <v>102.58271296896926</v>
      </c>
      <c r="Q38" s="31">
        <v>24.215374108259589</v>
      </c>
      <c r="R38" s="31">
        <v>1300.8000888727713</v>
      </c>
    </row>
    <row r="39" spans="1:18">
      <c r="A39" s="17">
        <v>1942</v>
      </c>
      <c r="B39" s="31">
        <v>1762.907236</v>
      </c>
      <c r="C39" s="31">
        <v>1271.21559</v>
      </c>
      <c r="D39" s="31">
        <v>1155.7911880000001</v>
      </c>
      <c r="E39" s="31">
        <v>668.33590727661203</v>
      </c>
      <c r="F39" s="31">
        <v>487.455280723388</v>
      </c>
      <c r="G39" s="31">
        <v>115.424402</v>
      </c>
      <c r="H39" s="31">
        <v>491.69164599999999</v>
      </c>
      <c r="I39" s="31">
        <v>47.278851158000002</v>
      </c>
      <c r="J39" s="31">
        <v>11.385361000000001</v>
      </c>
      <c r="K39" s="31">
        <v>35.893490157999999</v>
      </c>
      <c r="L39" s="31">
        <v>1715.6283848420001</v>
      </c>
      <c r="M39" s="31">
        <v>1259.8302290000001</v>
      </c>
      <c r="N39" s="31">
        <v>455.79815584200003</v>
      </c>
      <c r="O39" s="31">
        <v>125.54382740044169</v>
      </c>
      <c r="P39" s="31">
        <v>94.246292357616412</v>
      </c>
      <c r="Q39" s="31">
        <v>31.297535042825277</v>
      </c>
      <c r="R39" s="31">
        <v>1590.0845574415582</v>
      </c>
    </row>
    <row r="40" spans="1:18">
      <c r="A40" s="45">
        <v>1943</v>
      </c>
      <c r="B40" s="35">
        <v>2511.7310389999998</v>
      </c>
      <c r="C40" s="35">
        <v>1934.8795660000001</v>
      </c>
      <c r="D40" s="35">
        <v>1531.9827320000002</v>
      </c>
      <c r="E40" s="35">
        <v>942.98132469472637</v>
      </c>
      <c r="F40" s="35">
        <v>589.00140730527369</v>
      </c>
      <c r="G40" s="35">
        <v>402.89683399999996</v>
      </c>
      <c r="H40" s="35">
        <v>576.85147299999994</v>
      </c>
      <c r="I40" s="35">
        <v>55.134782528999999</v>
      </c>
      <c r="J40" s="35">
        <v>13.024625</v>
      </c>
      <c r="K40" s="35">
        <v>42.110157528999999</v>
      </c>
      <c r="L40" s="35">
        <v>2456.5962564710003</v>
      </c>
      <c r="M40" s="35">
        <v>1921.8549410000001</v>
      </c>
      <c r="N40" s="35">
        <v>534.74131547100001</v>
      </c>
      <c r="O40" s="35">
        <v>170.61410754291026</v>
      </c>
      <c r="P40" s="35">
        <v>131.12889871301826</v>
      </c>
      <c r="Q40" s="35">
        <v>39.485208829892009</v>
      </c>
      <c r="R40" s="35">
        <v>2285.9821489280898</v>
      </c>
    </row>
    <row r="41" spans="1:18">
      <c r="A41" s="2" t="s">
        <v>722</v>
      </c>
      <c r="B41" s="3"/>
      <c r="C41" s="4"/>
      <c r="D41" s="4"/>
      <c r="E41" s="5"/>
      <c r="F41" s="6"/>
      <c r="G41" s="6"/>
      <c r="H41" s="6"/>
      <c r="I41" s="6"/>
      <c r="J41" s="7"/>
      <c r="K41" s="7"/>
      <c r="L41" s="7"/>
      <c r="M41" s="7"/>
      <c r="N41" s="7"/>
      <c r="O41" s="7"/>
      <c r="P41" s="7"/>
      <c r="Q41" s="1"/>
      <c r="R41" s="1"/>
    </row>
    <row r="42" spans="1:18">
      <c r="A42" s="306" t="s">
        <v>811</v>
      </c>
      <c r="B42" s="310"/>
    </row>
    <row r="43" spans="1:18">
      <c r="A43" s="306" t="s">
        <v>759</v>
      </c>
      <c r="B43" s="310"/>
    </row>
    <row r="44" spans="1:18">
      <c r="A44" s="306" t="s">
        <v>783</v>
      </c>
      <c r="B44" s="310"/>
    </row>
    <row r="45" spans="1:18">
      <c r="A45" s="306" t="s">
        <v>784</v>
      </c>
      <c r="B45" s="310"/>
    </row>
    <row r="46" spans="1:18">
      <c r="A46" s="306" t="s">
        <v>758</v>
      </c>
      <c r="B46" s="310"/>
    </row>
    <row r="47" spans="1:18">
      <c r="A47" s="306" t="s">
        <v>577</v>
      </c>
      <c r="B47" s="310"/>
    </row>
    <row r="48" spans="1:18">
      <c r="A48" s="306" t="s">
        <v>757</v>
      </c>
      <c r="B48" s="310"/>
    </row>
  </sheetData>
  <mergeCells count="22">
    <mergeCell ref="R2:R5"/>
    <mergeCell ref="P3:P5"/>
    <mergeCell ref="Q3:Q5"/>
    <mergeCell ref="C4:C5"/>
    <mergeCell ref="D4:F4"/>
    <mergeCell ref="G4:G5"/>
    <mergeCell ref="A2:A7"/>
    <mergeCell ref="B2:H2"/>
    <mergeCell ref="I2:K2"/>
    <mergeCell ref="L2:N2"/>
    <mergeCell ref="O2:Q2"/>
    <mergeCell ref="B3:B5"/>
    <mergeCell ref="C3:G3"/>
    <mergeCell ref="H3:H5"/>
    <mergeCell ref="I3:I5"/>
    <mergeCell ref="B7:R7"/>
    <mergeCell ref="J3:J5"/>
    <mergeCell ref="K3:K5"/>
    <mergeCell ref="L3:L5"/>
    <mergeCell ref="M3:M5"/>
    <mergeCell ref="N3:N5"/>
    <mergeCell ref="O3:O5"/>
  </mergeCells>
  <phoneticPr fontId="2"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3"/>
  <sheetViews>
    <sheetView zoomScale="160" zoomScaleNormal="100" workbookViewId="0">
      <pane xSplit="1" ySplit="6" topLeftCell="B74" activePane="bottomRight" state="frozen"/>
      <selection pane="topRight" activeCell="B1" sqref="B1"/>
      <selection pane="bottomLeft" activeCell="A7" sqref="A7"/>
      <selection pane="bottomRight" activeCell="A79" sqref="A79"/>
    </sheetView>
  </sheetViews>
  <sheetFormatPr defaultColWidth="9" defaultRowHeight="12.75"/>
  <cols>
    <col min="1" max="1" width="9" style="61"/>
    <col min="2" max="22" width="10" style="1" customWidth="1"/>
    <col min="23" max="16384" width="9" style="1"/>
  </cols>
  <sheetData>
    <row r="1" spans="1:22">
      <c r="A1" s="46" t="s">
        <v>578</v>
      </c>
      <c r="B1" s="17"/>
      <c r="C1" s="17"/>
      <c r="D1" s="17"/>
      <c r="E1" s="17"/>
      <c r="F1" s="17"/>
      <c r="G1" s="17"/>
      <c r="H1" s="17"/>
      <c r="I1" s="17"/>
      <c r="J1" s="17"/>
      <c r="N1" s="6"/>
      <c r="O1" s="6"/>
      <c r="P1" s="6"/>
      <c r="Q1" s="6"/>
      <c r="R1" s="6"/>
      <c r="S1" s="6"/>
      <c r="T1" s="6"/>
      <c r="U1" s="6"/>
      <c r="V1" s="6"/>
    </row>
    <row r="2" spans="1:22" s="18" customFormat="1" ht="22.5" customHeight="1">
      <c r="A2" s="47"/>
      <c r="B2" s="339" t="s">
        <v>305</v>
      </c>
      <c r="C2" s="339"/>
      <c r="D2" s="339"/>
      <c r="E2" s="339"/>
      <c r="F2" s="339"/>
      <c r="G2" s="339"/>
      <c r="H2" s="339"/>
      <c r="I2" s="339"/>
      <c r="J2" s="339" t="s">
        <v>565</v>
      </c>
      <c r="K2" s="339"/>
      <c r="L2" s="339"/>
      <c r="M2" s="339"/>
      <c r="N2" s="339"/>
      <c r="O2" s="339"/>
      <c r="P2" s="339"/>
      <c r="Q2" s="339"/>
      <c r="R2" s="340" t="s">
        <v>566</v>
      </c>
      <c r="S2" s="340"/>
      <c r="T2" s="340"/>
      <c r="U2" s="340"/>
      <c r="V2" s="322" t="s">
        <v>579</v>
      </c>
    </row>
    <row r="3" spans="1:22" s="20" customFormat="1" ht="27" customHeight="1">
      <c r="A3" s="48"/>
      <c r="B3" s="342" t="s">
        <v>313</v>
      </c>
      <c r="C3" s="327" t="s">
        <v>580</v>
      </c>
      <c r="D3" s="327"/>
      <c r="E3" s="327"/>
      <c r="F3" s="327" t="s">
        <v>569</v>
      </c>
      <c r="G3" s="327"/>
      <c r="H3" s="327"/>
      <c r="I3" s="343" t="s">
        <v>581</v>
      </c>
      <c r="J3" s="342" t="s">
        <v>313</v>
      </c>
      <c r="K3" s="321" t="s">
        <v>582</v>
      </c>
      <c r="L3" s="321"/>
      <c r="M3" s="321"/>
      <c r="N3" s="321" t="s">
        <v>583</v>
      </c>
      <c r="O3" s="321"/>
      <c r="P3" s="321"/>
      <c r="Q3" s="341" t="s">
        <v>581</v>
      </c>
      <c r="R3" s="322" t="s">
        <v>313</v>
      </c>
      <c r="S3" s="341" t="s">
        <v>584</v>
      </c>
      <c r="T3" s="341" t="s">
        <v>585</v>
      </c>
      <c r="U3" s="341" t="s">
        <v>586</v>
      </c>
      <c r="V3" s="341"/>
    </row>
    <row r="4" spans="1:22" s="20" customFormat="1" ht="53.25" customHeight="1">
      <c r="A4" s="48"/>
      <c r="B4" s="327"/>
      <c r="C4" s="49" t="s">
        <v>313</v>
      </c>
      <c r="D4" s="50" t="s">
        <v>587</v>
      </c>
      <c r="E4" s="50" t="s">
        <v>588</v>
      </c>
      <c r="F4" s="49" t="s">
        <v>313</v>
      </c>
      <c r="G4" s="50" t="s">
        <v>587</v>
      </c>
      <c r="H4" s="50" t="s">
        <v>588</v>
      </c>
      <c r="I4" s="321"/>
      <c r="J4" s="327"/>
      <c r="K4" s="50" t="s">
        <v>313</v>
      </c>
      <c r="L4" s="51" t="s">
        <v>589</v>
      </c>
      <c r="M4" s="51" t="s">
        <v>588</v>
      </c>
      <c r="N4" s="50" t="s">
        <v>313</v>
      </c>
      <c r="O4" s="51" t="s">
        <v>589</v>
      </c>
      <c r="P4" s="51" t="s">
        <v>588</v>
      </c>
      <c r="Q4" s="323"/>
      <c r="R4" s="323"/>
      <c r="S4" s="323"/>
      <c r="T4" s="323"/>
      <c r="U4" s="323"/>
      <c r="V4" s="323"/>
    </row>
    <row r="5" spans="1:22" s="20" customFormat="1" ht="13.5" customHeight="1">
      <c r="A5" s="52"/>
      <c r="B5" s="53" t="s">
        <v>590</v>
      </c>
      <c r="C5" s="53" t="s">
        <v>591</v>
      </c>
      <c r="D5" s="53" t="s">
        <v>140</v>
      </c>
      <c r="E5" s="53" t="s">
        <v>141</v>
      </c>
      <c r="F5" s="53" t="s">
        <v>218</v>
      </c>
      <c r="G5" s="53" t="s">
        <v>219</v>
      </c>
      <c r="H5" s="53" t="s">
        <v>142</v>
      </c>
      <c r="I5" s="53" t="s">
        <v>592</v>
      </c>
      <c r="J5" s="53" t="s">
        <v>143</v>
      </c>
      <c r="K5" s="53" t="s">
        <v>220</v>
      </c>
      <c r="L5" s="53" t="s">
        <v>221</v>
      </c>
      <c r="M5" s="53" t="s">
        <v>205</v>
      </c>
      <c r="N5" s="53" t="s">
        <v>144</v>
      </c>
      <c r="O5" s="53" t="s">
        <v>145</v>
      </c>
      <c r="P5" s="53" t="s">
        <v>146</v>
      </c>
      <c r="Q5" s="53" t="s">
        <v>177</v>
      </c>
      <c r="R5" s="53" t="s">
        <v>147</v>
      </c>
      <c r="S5" s="53" t="s">
        <v>593</v>
      </c>
      <c r="T5" s="53" t="s">
        <v>148</v>
      </c>
      <c r="U5" s="53" t="s">
        <v>222</v>
      </c>
      <c r="V5" s="53" t="s">
        <v>223</v>
      </c>
    </row>
    <row r="6" spans="1:22" s="18" customFormat="1" ht="16.5" customHeight="1">
      <c r="A6" s="54"/>
      <c r="B6" s="326" t="s">
        <v>307</v>
      </c>
      <c r="C6" s="326"/>
      <c r="D6" s="326"/>
      <c r="E6" s="326"/>
      <c r="F6" s="326"/>
      <c r="G6" s="326"/>
      <c r="H6" s="326"/>
      <c r="I6" s="326"/>
      <c r="J6" s="326"/>
      <c r="K6" s="326"/>
      <c r="L6" s="326"/>
      <c r="M6" s="326"/>
      <c r="N6" s="326"/>
      <c r="O6" s="326"/>
      <c r="P6" s="326"/>
      <c r="Q6" s="326"/>
      <c r="R6" s="326"/>
      <c r="S6" s="326"/>
      <c r="T6" s="326"/>
      <c r="U6" s="326"/>
      <c r="V6" s="326"/>
    </row>
    <row r="7" spans="1:22" ht="16.5" customHeight="1">
      <c r="A7" s="55">
        <v>1946</v>
      </c>
      <c r="B7" s="24"/>
      <c r="C7" s="56">
        <v>1.1800212000000001E-2</v>
      </c>
      <c r="D7" s="56">
        <v>1.1800212000000001E-2</v>
      </c>
      <c r="E7" s="24"/>
      <c r="F7" s="24"/>
      <c r="G7" s="24"/>
      <c r="H7" s="24"/>
      <c r="I7" s="24"/>
      <c r="J7" s="24"/>
      <c r="K7" s="24"/>
      <c r="L7" s="24"/>
      <c r="M7" s="24"/>
      <c r="N7" s="24"/>
      <c r="O7" s="24"/>
      <c r="P7" s="24"/>
      <c r="Q7" s="24"/>
      <c r="R7" s="24"/>
      <c r="S7" s="24"/>
      <c r="T7" s="24"/>
      <c r="U7" s="24"/>
      <c r="V7" s="24"/>
    </row>
    <row r="8" spans="1:22" ht="16.5" customHeight="1">
      <c r="A8" s="22">
        <v>1947</v>
      </c>
      <c r="B8" s="26"/>
      <c r="C8" s="57">
        <v>1.9444109700000003E-2</v>
      </c>
      <c r="D8" s="57">
        <v>1.9444109700000003E-2</v>
      </c>
      <c r="E8" s="26"/>
      <c r="F8" s="26"/>
      <c r="G8" s="26"/>
      <c r="H8" s="26"/>
      <c r="I8" s="26"/>
      <c r="J8" s="26"/>
      <c r="K8" s="26"/>
      <c r="L8" s="26"/>
      <c r="M8" s="26"/>
      <c r="N8" s="26"/>
      <c r="O8" s="26"/>
      <c r="P8" s="26"/>
      <c r="Q8" s="26"/>
      <c r="R8" s="26"/>
      <c r="S8" s="26"/>
      <c r="T8" s="26"/>
      <c r="U8" s="26"/>
      <c r="V8" s="26"/>
    </row>
    <row r="9" spans="1:22">
      <c r="A9" s="46">
        <v>1948</v>
      </c>
      <c r="B9" s="26"/>
      <c r="C9" s="57">
        <v>3.1731999999999996E-2</v>
      </c>
      <c r="D9" s="57">
        <v>3.0047000000000001E-2</v>
      </c>
      <c r="E9" s="58">
        <v>1.6850000000000001E-3</v>
      </c>
      <c r="F9" s="26"/>
      <c r="G9" s="26"/>
      <c r="H9" s="26"/>
      <c r="I9" s="58">
        <v>1.5501E-3</v>
      </c>
      <c r="J9" s="26"/>
      <c r="K9" s="57">
        <v>3.1E-2</v>
      </c>
      <c r="L9" s="57">
        <v>0.03</v>
      </c>
      <c r="M9" s="58">
        <v>1E-3</v>
      </c>
      <c r="N9" s="26"/>
      <c r="O9" s="26"/>
      <c r="P9" s="26"/>
      <c r="Q9" s="26"/>
      <c r="R9" s="26"/>
      <c r="S9" s="26"/>
      <c r="T9" s="26"/>
      <c r="U9" s="26"/>
      <c r="V9" s="26"/>
    </row>
    <row r="10" spans="1:22">
      <c r="A10" s="46">
        <v>1949</v>
      </c>
      <c r="B10" s="26"/>
      <c r="C10" s="57">
        <v>0.21581999999999998</v>
      </c>
      <c r="D10" s="57">
        <v>9.1019000000000003E-2</v>
      </c>
      <c r="E10" s="57">
        <v>0.124801</v>
      </c>
      <c r="F10" s="26"/>
      <c r="G10" s="26"/>
      <c r="H10" s="26"/>
      <c r="I10" s="57">
        <v>9.4227000000000009E-3</v>
      </c>
      <c r="J10" s="26"/>
      <c r="K10" s="57">
        <v>0.17699999999999999</v>
      </c>
      <c r="L10" s="57">
        <v>7.8E-2</v>
      </c>
      <c r="M10" s="57">
        <v>9.9000000000000005E-2</v>
      </c>
      <c r="N10" s="26"/>
      <c r="O10" s="26"/>
      <c r="P10" s="26"/>
      <c r="Q10" s="26"/>
      <c r="R10" s="26"/>
      <c r="S10" s="26"/>
      <c r="T10" s="26"/>
      <c r="U10" s="26"/>
      <c r="V10" s="26"/>
    </row>
    <row r="11" spans="1:22">
      <c r="A11" s="46">
        <v>1950</v>
      </c>
      <c r="B11" s="26"/>
      <c r="C11" s="57">
        <v>0.50316899999999998</v>
      </c>
      <c r="D11" s="57">
        <v>0.24285699999999999</v>
      </c>
      <c r="E11" s="57">
        <v>0.26031199999999999</v>
      </c>
      <c r="F11" s="26"/>
      <c r="G11" s="26"/>
      <c r="H11" s="26"/>
      <c r="I11" s="57">
        <v>1.26905E-2</v>
      </c>
      <c r="J11" s="26"/>
      <c r="K11" s="57">
        <v>0.46400000000000002</v>
      </c>
      <c r="L11" s="57">
        <v>0.23499999999999999</v>
      </c>
      <c r="M11" s="57">
        <v>0.22900000000000001</v>
      </c>
      <c r="N11" s="26"/>
      <c r="O11" s="26"/>
      <c r="P11" s="26"/>
      <c r="Q11" s="26"/>
      <c r="R11" s="26"/>
      <c r="S11" s="26"/>
      <c r="T11" s="26"/>
      <c r="U11" s="26"/>
      <c r="V11" s="26"/>
    </row>
    <row r="12" spans="1:22">
      <c r="A12" s="46">
        <v>1951</v>
      </c>
      <c r="B12" s="57">
        <v>1.9971036000000002</v>
      </c>
      <c r="C12" s="57">
        <v>1.871958</v>
      </c>
      <c r="D12" s="57">
        <v>0.58002599999999993</v>
      </c>
      <c r="E12" s="57">
        <v>1.2919320000000001</v>
      </c>
      <c r="F12" s="57">
        <v>0.10987699999999999</v>
      </c>
      <c r="G12" s="57">
        <v>0.10987699999999999</v>
      </c>
      <c r="H12" s="26"/>
      <c r="I12" s="57">
        <v>1.52686E-2</v>
      </c>
      <c r="J12" s="26"/>
      <c r="K12" s="57">
        <v>1.4430000000000001</v>
      </c>
      <c r="L12" s="57">
        <v>0.35399999999999998</v>
      </c>
      <c r="M12" s="57">
        <v>1.089</v>
      </c>
      <c r="N12" s="26"/>
      <c r="O12" s="26"/>
      <c r="P12" s="26"/>
      <c r="Q12" s="26"/>
      <c r="R12" s="26"/>
      <c r="S12" s="26"/>
      <c r="T12" s="26"/>
      <c r="U12" s="26"/>
      <c r="V12" s="26"/>
    </row>
    <row r="13" spans="1:22">
      <c r="A13" s="46">
        <v>1952</v>
      </c>
      <c r="B13" s="57">
        <v>7.3330979999999997</v>
      </c>
      <c r="C13" s="57">
        <v>6.9481999999999999</v>
      </c>
      <c r="D13" s="57">
        <v>2.1640000000000001</v>
      </c>
      <c r="E13" s="57">
        <v>4.7842000000000002</v>
      </c>
      <c r="F13" s="57">
        <v>0.34437499999999999</v>
      </c>
      <c r="G13" s="57">
        <v>0.34437499999999999</v>
      </c>
      <c r="H13" s="26"/>
      <c r="I13" s="57">
        <v>4.0523000000000003E-2</v>
      </c>
      <c r="J13" s="26"/>
      <c r="K13" s="57">
        <v>5.0910000000000002</v>
      </c>
      <c r="L13" s="57">
        <v>1.2989999999999999</v>
      </c>
      <c r="M13" s="57">
        <v>3.7919999999999998</v>
      </c>
      <c r="N13" s="26"/>
      <c r="O13" s="26"/>
      <c r="P13" s="26"/>
      <c r="Q13" s="26"/>
      <c r="R13" s="26"/>
      <c r="S13" s="26"/>
      <c r="T13" s="26"/>
      <c r="U13" s="26"/>
      <c r="V13" s="26"/>
    </row>
    <row r="14" spans="1:22">
      <c r="A14" s="46">
        <v>1953</v>
      </c>
      <c r="B14" s="26">
        <v>17.727109599999999</v>
      </c>
      <c r="C14" s="26">
        <v>16.775299999999998</v>
      </c>
      <c r="D14" s="57">
        <v>2.9923000000000002</v>
      </c>
      <c r="E14" s="26">
        <v>13.782999999999999</v>
      </c>
      <c r="F14" s="57">
        <v>0.79961099999999996</v>
      </c>
      <c r="G14" s="57">
        <v>0.79961099999999996</v>
      </c>
      <c r="H14" s="26"/>
      <c r="I14" s="57">
        <v>0.15219859999999999</v>
      </c>
      <c r="J14" s="26"/>
      <c r="K14" s="26">
        <v>11.882</v>
      </c>
      <c r="L14" s="57">
        <v>1.337</v>
      </c>
      <c r="M14" s="26">
        <v>10.545</v>
      </c>
      <c r="N14" s="26"/>
      <c r="O14" s="26"/>
      <c r="P14" s="26"/>
      <c r="Q14" s="26"/>
      <c r="R14" s="26"/>
      <c r="S14" s="26"/>
      <c r="T14" s="26"/>
      <c r="U14" s="26"/>
      <c r="V14" s="26"/>
    </row>
    <row r="15" spans="1:22">
      <c r="A15" s="46">
        <v>1954</v>
      </c>
      <c r="B15" s="26">
        <v>39.495170000000002</v>
      </c>
      <c r="C15" s="26">
        <v>36.006999999999998</v>
      </c>
      <c r="D15" s="57">
        <v>6.4044999999999996</v>
      </c>
      <c r="E15" s="26">
        <v>29.602499999999999</v>
      </c>
      <c r="F15" s="57">
        <v>2.9130639999999999</v>
      </c>
      <c r="G15" s="57">
        <v>2.9130639999999999</v>
      </c>
      <c r="H15" s="26"/>
      <c r="I15" s="57">
        <v>0.57510600000000001</v>
      </c>
      <c r="J15" s="26"/>
      <c r="K15" s="26">
        <v>21.651</v>
      </c>
      <c r="L15" s="57">
        <v>3.4009999999999998</v>
      </c>
      <c r="M15" s="26">
        <v>18.25</v>
      </c>
      <c r="N15" s="26"/>
      <c r="O15" s="26"/>
      <c r="P15" s="26"/>
      <c r="Q15" s="26"/>
      <c r="R15" s="26"/>
      <c r="S15" s="26"/>
      <c r="T15" s="26"/>
      <c r="U15" s="26"/>
      <c r="V15" s="26"/>
    </row>
    <row r="16" spans="1:22">
      <c r="A16" s="46">
        <v>1955</v>
      </c>
      <c r="B16" s="26">
        <v>97.15058470000001</v>
      </c>
      <c r="C16" s="26">
        <v>86.685700000000011</v>
      </c>
      <c r="D16" s="26">
        <v>13.8596</v>
      </c>
      <c r="E16" s="26">
        <v>72.826100000000011</v>
      </c>
      <c r="F16" s="57">
        <v>7.9216389999999999</v>
      </c>
      <c r="G16" s="57">
        <v>7.9216389999999999</v>
      </c>
      <c r="H16" s="26"/>
      <c r="I16" s="57">
        <v>2.5432457000000004</v>
      </c>
      <c r="J16" s="26"/>
      <c r="K16" s="26">
        <v>45.381</v>
      </c>
      <c r="L16" s="57">
        <v>9.2059999999999995</v>
      </c>
      <c r="M16" s="26">
        <v>36.174999999999997</v>
      </c>
      <c r="N16" s="26"/>
      <c r="O16" s="26"/>
      <c r="P16" s="26"/>
      <c r="Q16" s="26"/>
      <c r="R16" s="26"/>
      <c r="S16" s="26"/>
      <c r="T16" s="26"/>
      <c r="U16" s="26"/>
      <c r="V16" s="26"/>
    </row>
    <row r="17" spans="1:22">
      <c r="A17" s="46">
        <v>1957</v>
      </c>
      <c r="B17" s="26">
        <v>103.62793550000001</v>
      </c>
      <c r="C17" s="26">
        <v>91.887900000000002</v>
      </c>
      <c r="D17" s="26">
        <v>14.1921</v>
      </c>
      <c r="E17" s="26">
        <v>77.695800000000006</v>
      </c>
      <c r="F17" s="57">
        <v>8.5235400000000006</v>
      </c>
      <c r="G17" s="57">
        <v>8.5235400000000006</v>
      </c>
      <c r="H17" s="26"/>
      <c r="I17" s="57">
        <v>3.2164955000000002</v>
      </c>
      <c r="J17" s="26"/>
      <c r="K17" s="26">
        <v>54.283000000000001</v>
      </c>
      <c r="L17" s="57">
        <v>9.6920000000000002</v>
      </c>
      <c r="M17" s="26">
        <v>44.591000000000001</v>
      </c>
      <c r="N17" s="26"/>
      <c r="O17" s="26"/>
      <c r="P17" s="26"/>
      <c r="Q17" s="26"/>
      <c r="R17" s="26"/>
      <c r="S17" s="26"/>
      <c r="T17" s="26"/>
      <c r="U17" s="26"/>
      <c r="V17" s="26"/>
    </row>
    <row r="18" spans="1:22">
      <c r="A18" s="46">
        <v>1958</v>
      </c>
      <c r="B18" s="26">
        <v>111.3852237</v>
      </c>
      <c r="C18" s="26">
        <v>96.427300000000002</v>
      </c>
      <c r="D18" s="26">
        <v>27.801299999999998</v>
      </c>
      <c r="E18" s="26">
        <v>68.626000000000005</v>
      </c>
      <c r="F18" s="26">
        <v>10.622206</v>
      </c>
      <c r="G18" s="26">
        <v>10.622206</v>
      </c>
      <c r="H18" s="26"/>
      <c r="I18" s="57">
        <v>4.3357177</v>
      </c>
      <c r="J18" s="26"/>
      <c r="K18" s="26">
        <v>59.9</v>
      </c>
      <c r="L18" s="26">
        <v>27.725999999999999</v>
      </c>
      <c r="M18" s="26">
        <v>32.173999999999999</v>
      </c>
      <c r="N18" s="26"/>
      <c r="O18" s="26"/>
      <c r="P18" s="26"/>
      <c r="Q18" s="26"/>
      <c r="R18" s="26"/>
      <c r="S18" s="26"/>
      <c r="T18" s="26"/>
      <c r="U18" s="26"/>
      <c r="V18" s="26"/>
    </row>
    <row r="19" spans="1:22">
      <c r="A19" s="46">
        <v>1959</v>
      </c>
      <c r="B19" s="26">
        <v>109.31431980000001</v>
      </c>
      <c r="C19" s="26">
        <v>90.772100000000009</v>
      </c>
      <c r="D19" s="26">
        <v>30.943900000000003</v>
      </c>
      <c r="E19" s="26">
        <v>59.828199999999995</v>
      </c>
      <c r="F19" s="26">
        <v>12.665996999999999</v>
      </c>
      <c r="G19" s="26">
        <v>12.665996999999999</v>
      </c>
      <c r="H19" s="26"/>
      <c r="I19" s="57">
        <v>5.8762227999999999</v>
      </c>
      <c r="J19" s="26"/>
      <c r="K19" s="26">
        <v>58.447000000000003</v>
      </c>
      <c r="L19" s="26">
        <v>30.943999999999999</v>
      </c>
      <c r="M19" s="26">
        <v>27.503</v>
      </c>
      <c r="N19" s="26"/>
      <c r="O19" s="26"/>
      <c r="P19" s="26"/>
      <c r="Q19" s="26"/>
      <c r="R19" s="26"/>
      <c r="S19" s="26"/>
      <c r="T19" s="26"/>
      <c r="U19" s="26"/>
      <c r="V19" s="26"/>
    </row>
    <row r="20" spans="1:22">
      <c r="A20" s="46">
        <v>1960</v>
      </c>
      <c r="B20" s="26">
        <v>109.1169103</v>
      </c>
      <c r="C20" s="26">
        <v>89.167000000000002</v>
      </c>
      <c r="D20" s="26">
        <v>35.159599999999998</v>
      </c>
      <c r="E20" s="26">
        <v>54.007400000000004</v>
      </c>
      <c r="F20" s="26">
        <v>13.712795</v>
      </c>
      <c r="G20" s="26">
        <v>13.712795</v>
      </c>
      <c r="H20" s="26"/>
      <c r="I20" s="57">
        <v>6.2371152999999993</v>
      </c>
      <c r="J20" s="26"/>
      <c r="K20" s="26">
        <v>71.471999999999994</v>
      </c>
      <c r="L20" s="26">
        <v>34.878999999999998</v>
      </c>
      <c r="M20" s="26">
        <v>36.593000000000004</v>
      </c>
      <c r="N20" s="26"/>
      <c r="O20" s="26"/>
      <c r="P20" s="26"/>
      <c r="Q20" s="26"/>
      <c r="R20" s="26"/>
      <c r="S20" s="26"/>
      <c r="T20" s="26"/>
      <c r="U20" s="26"/>
      <c r="V20" s="26"/>
    </row>
    <row r="21" spans="1:22">
      <c r="A21" s="46">
        <v>1961</v>
      </c>
      <c r="B21" s="26">
        <v>132.52514550000001</v>
      </c>
      <c r="C21" s="26">
        <v>107.36199999999999</v>
      </c>
      <c r="D21" s="26">
        <v>50.901800000000001</v>
      </c>
      <c r="E21" s="26">
        <v>56.4602</v>
      </c>
      <c r="F21" s="26">
        <v>17.755097000000003</v>
      </c>
      <c r="G21" s="26">
        <v>16.091474000000002</v>
      </c>
      <c r="H21" s="57">
        <v>1.6636230000000001</v>
      </c>
      <c r="I21" s="57">
        <v>7.4080484999999996</v>
      </c>
      <c r="J21" s="26"/>
      <c r="K21" s="26">
        <v>79.745999999999995</v>
      </c>
      <c r="L21" s="26">
        <v>45.915999999999997</v>
      </c>
      <c r="M21" s="26">
        <v>33.83</v>
      </c>
      <c r="N21" s="26"/>
      <c r="O21" s="26"/>
      <c r="P21" s="26"/>
      <c r="Q21" s="26"/>
      <c r="R21" s="26"/>
      <c r="S21" s="26"/>
      <c r="T21" s="26"/>
      <c r="U21" s="26"/>
      <c r="V21" s="26"/>
    </row>
    <row r="22" spans="1:22">
      <c r="A22" s="46">
        <v>1962</v>
      </c>
      <c r="B22" s="26">
        <v>181.808876</v>
      </c>
      <c r="C22" s="26">
        <v>153.40299999999999</v>
      </c>
      <c r="D22" s="26">
        <v>73.256</v>
      </c>
      <c r="E22" s="26">
        <v>80.147000000000006</v>
      </c>
      <c r="F22" s="26">
        <v>16.506323000000002</v>
      </c>
      <c r="G22" s="26">
        <v>13.70144</v>
      </c>
      <c r="H22" s="57">
        <v>2.8048829999999998</v>
      </c>
      <c r="I22" s="26">
        <v>11.899552999999999</v>
      </c>
      <c r="J22" s="26"/>
      <c r="K22" s="26">
        <v>119.90600000000001</v>
      </c>
      <c r="L22" s="26">
        <v>68.212999999999994</v>
      </c>
      <c r="M22" s="26">
        <v>51.692999999999998</v>
      </c>
      <c r="N22" s="26"/>
      <c r="O22" s="26"/>
      <c r="P22" s="26"/>
      <c r="Q22" s="26"/>
      <c r="R22" s="26"/>
      <c r="S22" s="57">
        <v>9.3602070000000008</v>
      </c>
      <c r="T22" s="26"/>
      <c r="U22" s="26"/>
      <c r="V22" s="26"/>
    </row>
    <row r="23" spans="1:22">
      <c r="A23" s="46">
        <v>1963</v>
      </c>
      <c r="B23" s="26">
        <v>201.344358</v>
      </c>
      <c r="C23" s="26">
        <v>166.50700000000001</v>
      </c>
      <c r="D23" s="26">
        <v>59.959000000000003</v>
      </c>
      <c r="E23" s="26">
        <v>106.548</v>
      </c>
      <c r="F23" s="26">
        <v>22.577000000000002</v>
      </c>
      <c r="G23" s="26">
        <v>19.358000000000001</v>
      </c>
      <c r="H23" s="57">
        <v>3.2189999999999999</v>
      </c>
      <c r="I23" s="26">
        <v>12.260358</v>
      </c>
      <c r="J23" s="26"/>
      <c r="K23" s="26">
        <v>110.99299999999999</v>
      </c>
      <c r="L23" s="26">
        <v>49.371000000000002</v>
      </c>
      <c r="M23" s="26">
        <v>61.622</v>
      </c>
      <c r="N23" s="26"/>
      <c r="O23" s="26"/>
      <c r="P23" s="26"/>
      <c r="Q23" s="26"/>
      <c r="R23" s="26"/>
      <c r="S23" s="57">
        <v>9.3344300000000011</v>
      </c>
      <c r="T23" s="26"/>
      <c r="U23" s="26"/>
      <c r="V23" s="26"/>
    </row>
    <row r="24" spans="1:22">
      <c r="A24" s="46">
        <v>1964</v>
      </c>
      <c r="B24" s="26">
        <v>214.1357391</v>
      </c>
      <c r="C24" s="26">
        <v>175.274</v>
      </c>
      <c r="D24" s="26">
        <v>62.906999999999996</v>
      </c>
      <c r="E24" s="26">
        <v>112.367</v>
      </c>
      <c r="F24" s="26">
        <v>25.206</v>
      </c>
      <c r="G24" s="26">
        <v>21.552</v>
      </c>
      <c r="H24" s="57">
        <v>3.6539999999999999</v>
      </c>
      <c r="I24" s="26">
        <v>13.655739099999998</v>
      </c>
      <c r="J24" s="26"/>
      <c r="K24" s="26">
        <v>120.762</v>
      </c>
      <c r="L24" s="26">
        <v>55.084000000000003</v>
      </c>
      <c r="M24" s="26">
        <v>65.677999999999997</v>
      </c>
      <c r="N24" s="26"/>
      <c r="O24" s="26"/>
      <c r="P24" s="26"/>
      <c r="Q24" s="26">
        <v>13.460680699999999</v>
      </c>
      <c r="R24" s="26"/>
      <c r="S24" s="26">
        <v>10.700977</v>
      </c>
      <c r="T24" s="57">
        <v>0.38176299999999996</v>
      </c>
      <c r="U24" s="26"/>
      <c r="V24" s="26"/>
    </row>
    <row r="25" spans="1:22">
      <c r="A25" s="46">
        <v>1965</v>
      </c>
      <c r="B25" s="26">
        <v>266.14012389999999</v>
      </c>
      <c r="C25" s="26">
        <v>211.911</v>
      </c>
      <c r="D25" s="26">
        <v>81.778000000000006</v>
      </c>
      <c r="E25" s="26">
        <v>130.13300000000001</v>
      </c>
      <c r="F25" s="26">
        <v>33.83</v>
      </c>
      <c r="G25" s="26">
        <v>28.526</v>
      </c>
      <c r="H25" s="57">
        <v>5.3040000000000003</v>
      </c>
      <c r="I25" s="26">
        <v>20.399123899999999</v>
      </c>
      <c r="J25" s="26"/>
      <c r="K25" s="26">
        <v>154.14599999999999</v>
      </c>
      <c r="L25" s="26">
        <v>68.224999999999994</v>
      </c>
      <c r="M25" s="26">
        <v>85.921000000000006</v>
      </c>
      <c r="N25" s="26"/>
      <c r="O25" s="26"/>
      <c r="P25" s="26"/>
      <c r="Q25" s="26">
        <v>20.292875899999999</v>
      </c>
      <c r="R25" s="26"/>
      <c r="S25" s="26">
        <v>13.038595000000001</v>
      </c>
      <c r="T25" s="57">
        <v>0.44248500000000002</v>
      </c>
      <c r="U25" s="26"/>
      <c r="V25" s="26"/>
    </row>
    <row r="26" spans="1:22">
      <c r="A26" s="46">
        <v>1966</v>
      </c>
      <c r="B26" s="26">
        <v>414.70703000000003</v>
      </c>
      <c r="C26" s="26">
        <v>333.84100000000001</v>
      </c>
      <c r="D26" s="26">
        <v>125.209</v>
      </c>
      <c r="E26" s="26">
        <v>208.63200000000001</v>
      </c>
      <c r="F26" s="26">
        <v>55.225000000000001</v>
      </c>
      <c r="G26" s="26">
        <v>45.5</v>
      </c>
      <c r="H26" s="57">
        <v>9.7249999999999996</v>
      </c>
      <c r="I26" s="26">
        <v>25.641029999999997</v>
      </c>
      <c r="J26" s="26">
        <v>297.02744619999999</v>
      </c>
      <c r="K26" s="26">
        <v>230.98</v>
      </c>
      <c r="L26" s="26">
        <v>94.706999999999994</v>
      </c>
      <c r="M26" s="26">
        <v>136.273</v>
      </c>
      <c r="N26" s="26">
        <v>40.426349999999999</v>
      </c>
      <c r="O26" s="26">
        <v>32.332161999999997</v>
      </c>
      <c r="P26" s="57">
        <v>8.0941880000000008</v>
      </c>
      <c r="Q26" s="26">
        <v>25.6210962</v>
      </c>
      <c r="R26" s="26"/>
      <c r="S26" s="26">
        <v>22.228808999999998</v>
      </c>
      <c r="T26" s="57">
        <v>0.54823199999999994</v>
      </c>
      <c r="U26" s="26"/>
      <c r="V26" s="26"/>
    </row>
    <row r="27" spans="1:22">
      <c r="A27" s="46">
        <v>1967</v>
      </c>
      <c r="B27" s="26">
        <v>518.99626039999998</v>
      </c>
      <c r="C27" s="26">
        <v>410.38900000000001</v>
      </c>
      <c r="D27" s="26">
        <v>167.184</v>
      </c>
      <c r="E27" s="26">
        <v>243.20500000000001</v>
      </c>
      <c r="F27" s="26">
        <v>75.738</v>
      </c>
      <c r="G27" s="26">
        <v>61.465000000000003</v>
      </c>
      <c r="H27" s="26">
        <v>14.273</v>
      </c>
      <c r="I27" s="26">
        <v>32.869260400000002</v>
      </c>
      <c r="J27" s="26">
        <v>377.15719459999997</v>
      </c>
      <c r="K27" s="26">
        <v>291.25099999999998</v>
      </c>
      <c r="L27" s="26">
        <v>126.919</v>
      </c>
      <c r="M27" s="26">
        <v>164.33199999999999</v>
      </c>
      <c r="N27" s="26">
        <v>53.072668</v>
      </c>
      <c r="O27" s="26">
        <v>41.237538000000001</v>
      </c>
      <c r="P27" s="26">
        <v>11.835129999999999</v>
      </c>
      <c r="Q27" s="26">
        <v>32.833526600000006</v>
      </c>
      <c r="R27" s="26">
        <v>80.244665999999995</v>
      </c>
      <c r="S27" s="26">
        <v>28.128430999999999</v>
      </c>
      <c r="T27" s="57">
        <v>0.76430399999999998</v>
      </c>
      <c r="U27" s="26">
        <v>51.351930999999993</v>
      </c>
      <c r="V27" s="26">
        <f>J27-R27</f>
        <v>296.91252859999997</v>
      </c>
    </row>
    <row r="28" spans="1:22">
      <c r="A28" s="46">
        <v>1968</v>
      </c>
      <c r="B28" s="26">
        <v>727.20192250000002</v>
      </c>
      <c r="C28" s="26">
        <v>570.34900000000005</v>
      </c>
      <c r="D28" s="26">
        <v>242.82</v>
      </c>
      <c r="E28" s="26">
        <v>327.529</v>
      </c>
      <c r="F28" s="26">
        <v>112.23</v>
      </c>
      <c r="G28" s="26">
        <v>76.549000000000007</v>
      </c>
      <c r="H28" s="26">
        <v>35.680999999999997</v>
      </c>
      <c r="I28" s="26">
        <v>44.622922500000001</v>
      </c>
      <c r="J28" s="26">
        <v>536.93398400000001</v>
      </c>
      <c r="K28" s="26">
        <v>402.88</v>
      </c>
      <c r="L28" s="26">
        <v>187.672</v>
      </c>
      <c r="M28" s="26">
        <v>215.208</v>
      </c>
      <c r="N28" s="26">
        <v>89.507304000000005</v>
      </c>
      <c r="O28" s="26">
        <v>57.185400000000001</v>
      </c>
      <c r="P28" s="26">
        <v>32.321903999999996</v>
      </c>
      <c r="Q28" s="26">
        <v>44.546680000000002</v>
      </c>
      <c r="R28" s="26">
        <v>116.27842999999999</v>
      </c>
      <c r="S28" s="26">
        <v>39.149086000000004</v>
      </c>
      <c r="T28" s="57">
        <v>1.017541</v>
      </c>
      <c r="U28" s="26">
        <v>76.111802999999995</v>
      </c>
      <c r="V28" s="26">
        <f t="shared" ref="V28:V75" si="0">J28-R28</f>
        <v>420.65555400000005</v>
      </c>
    </row>
    <row r="29" spans="1:22">
      <c r="A29" s="46">
        <v>1969</v>
      </c>
      <c r="B29" s="26">
        <v>1058.3684706000001</v>
      </c>
      <c r="C29" s="26">
        <v>831.98699999999997</v>
      </c>
      <c r="D29" s="26">
        <v>328.226</v>
      </c>
      <c r="E29" s="26">
        <v>503.76100000000002</v>
      </c>
      <c r="F29" s="26">
        <v>166.18899999999999</v>
      </c>
      <c r="G29" s="26">
        <v>122.29300000000001</v>
      </c>
      <c r="H29" s="26">
        <v>43.896000000000001</v>
      </c>
      <c r="I29" s="26">
        <v>60.1924706</v>
      </c>
      <c r="J29" s="26">
        <v>768.15604819999999</v>
      </c>
      <c r="K29" s="26">
        <v>578.04</v>
      </c>
      <c r="L29" s="26">
        <v>250.994</v>
      </c>
      <c r="M29" s="26">
        <v>327.04599999999999</v>
      </c>
      <c r="N29" s="26">
        <v>130.03384199999999</v>
      </c>
      <c r="O29" s="26">
        <v>91.210278000000002</v>
      </c>
      <c r="P29" s="26">
        <v>38.823563999999998</v>
      </c>
      <c r="Q29" s="26">
        <v>60.082206199999995</v>
      </c>
      <c r="R29" s="26">
        <v>157.66085149999998</v>
      </c>
      <c r="S29" s="26">
        <v>51.447260999999997</v>
      </c>
      <c r="T29" s="57">
        <v>1.375632</v>
      </c>
      <c r="U29" s="26">
        <v>104.83795850000001</v>
      </c>
      <c r="V29" s="26">
        <f t="shared" si="0"/>
        <v>610.49519669999995</v>
      </c>
    </row>
    <row r="30" spans="1:22">
      <c r="A30" s="46">
        <v>1970</v>
      </c>
      <c r="B30" s="26">
        <v>1147.3224098000001</v>
      </c>
      <c r="C30" s="26">
        <v>862.79899999999998</v>
      </c>
      <c r="D30" s="26">
        <v>403.98500000000001</v>
      </c>
      <c r="E30" s="26">
        <v>458.81400000000002</v>
      </c>
      <c r="F30" s="26">
        <v>204.63149999999999</v>
      </c>
      <c r="G30" s="26">
        <v>145.43020000000001</v>
      </c>
      <c r="H30" s="26">
        <v>59.201300000000003</v>
      </c>
      <c r="I30" s="26">
        <v>79.891909799999993</v>
      </c>
      <c r="J30" s="26">
        <v>844.43891400000007</v>
      </c>
      <c r="K30" s="26">
        <v>597.67100000000005</v>
      </c>
      <c r="L30" s="26">
        <v>319.47500000000002</v>
      </c>
      <c r="M30" s="26">
        <v>278.19600000000003</v>
      </c>
      <c r="N30" s="26">
        <v>167.16879999999998</v>
      </c>
      <c r="O30" s="26">
        <v>126.25439999999999</v>
      </c>
      <c r="P30" s="26">
        <v>40.914400000000001</v>
      </c>
      <c r="Q30" s="26">
        <v>79.599114</v>
      </c>
      <c r="R30" s="26">
        <v>202.978973</v>
      </c>
      <c r="S30" s="26">
        <v>67.354040000000012</v>
      </c>
      <c r="T30" s="57">
        <v>2.060819</v>
      </c>
      <c r="U30" s="26">
        <v>133.56411399999999</v>
      </c>
      <c r="V30" s="26">
        <f t="shared" si="0"/>
        <v>641.45994100000007</v>
      </c>
    </row>
    <row r="31" spans="1:22">
      <c r="A31" s="46">
        <v>1971</v>
      </c>
      <c r="B31" s="26">
        <v>1391.0745763</v>
      </c>
      <c r="C31" s="26">
        <v>1041.2349999999999</v>
      </c>
      <c r="D31" s="26">
        <v>491.904</v>
      </c>
      <c r="E31" s="26">
        <v>549.33100000000002</v>
      </c>
      <c r="F31" s="26">
        <v>246.72649999999999</v>
      </c>
      <c r="G31" s="26">
        <v>179.6446</v>
      </c>
      <c r="H31" s="26">
        <v>67.08189999999999</v>
      </c>
      <c r="I31" s="26">
        <v>103.1130763</v>
      </c>
      <c r="J31" s="26">
        <v>1030.5027844000001</v>
      </c>
      <c r="K31" s="26">
        <v>731.98099999999999</v>
      </c>
      <c r="L31" s="26">
        <v>393.58300000000003</v>
      </c>
      <c r="M31" s="26">
        <v>338.39800000000002</v>
      </c>
      <c r="N31" s="26">
        <v>196.37413799999999</v>
      </c>
      <c r="O31" s="26">
        <v>146.82011499999999</v>
      </c>
      <c r="P31" s="26">
        <v>49.554023000000001</v>
      </c>
      <c r="Q31" s="26">
        <v>102.1476464</v>
      </c>
      <c r="R31" s="26">
        <v>263.89841300000001</v>
      </c>
      <c r="S31" s="26">
        <v>84.626771000000005</v>
      </c>
      <c r="T31" s="57">
        <v>3.0281359999999999</v>
      </c>
      <c r="U31" s="26">
        <v>176.243506</v>
      </c>
      <c r="V31" s="26">
        <f t="shared" si="0"/>
        <v>766.6043714000001</v>
      </c>
    </row>
    <row r="32" spans="1:22">
      <c r="A32" s="46">
        <v>1972</v>
      </c>
      <c r="B32" s="26">
        <v>1739.9061208999999</v>
      </c>
      <c r="C32" s="26">
        <v>1346.27</v>
      </c>
      <c r="D32" s="26">
        <v>602.13699999999994</v>
      </c>
      <c r="E32" s="26">
        <v>744.13300000000004</v>
      </c>
      <c r="F32" s="26">
        <v>269.84340000000003</v>
      </c>
      <c r="G32" s="26">
        <v>208.5675</v>
      </c>
      <c r="H32" s="26">
        <v>61.2759</v>
      </c>
      <c r="I32" s="26">
        <v>123.79272090000001</v>
      </c>
      <c r="J32" s="26">
        <v>1304.2069271</v>
      </c>
      <c r="K32" s="26">
        <v>963.11099999999999</v>
      </c>
      <c r="L32" s="26">
        <v>492.19600000000003</v>
      </c>
      <c r="M32" s="26">
        <v>470.91500000000002</v>
      </c>
      <c r="N32" s="26">
        <v>219.49597299999999</v>
      </c>
      <c r="O32" s="26">
        <v>159.90635</v>
      </c>
      <c r="P32" s="26">
        <v>59.589623000000003</v>
      </c>
      <c r="Q32" s="26">
        <v>121.59995410000001</v>
      </c>
      <c r="R32" s="26">
        <v>307.20439099999999</v>
      </c>
      <c r="S32" s="26">
        <v>100.399492</v>
      </c>
      <c r="T32" s="57">
        <v>3.2178490000000002</v>
      </c>
      <c r="U32" s="26">
        <v>203.58704999999998</v>
      </c>
      <c r="V32" s="26">
        <f t="shared" si="0"/>
        <v>997.00253610000004</v>
      </c>
    </row>
    <row r="33" spans="1:22">
      <c r="A33" s="46">
        <v>1973</v>
      </c>
      <c r="B33" s="26">
        <v>1748.4525051000001</v>
      </c>
      <c r="C33" s="26">
        <v>1304.2170000000001</v>
      </c>
      <c r="D33" s="26">
        <v>569.99199999999996</v>
      </c>
      <c r="E33" s="26">
        <v>734.22500000000002</v>
      </c>
      <c r="F33" s="26">
        <v>313.34070000000003</v>
      </c>
      <c r="G33" s="26">
        <v>235.5027</v>
      </c>
      <c r="H33" s="26">
        <v>77.837999999999994</v>
      </c>
      <c r="I33" s="26">
        <v>130.89480509999999</v>
      </c>
      <c r="J33" s="26">
        <v>1351.3653167</v>
      </c>
      <c r="K33" s="26">
        <v>958.14099999999996</v>
      </c>
      <c r="L33" s="26">
        <v>506.39600000000002</v>
      </c>
      <c r="M33" s="26">
        <v>451.745</v>
      </c>
      <c r="N33" s="26">
        <v>264.76160100000004</v>
      </c>
      <c r="O33" s="26">
        <v>190.063783</v>
      </c>
      <c r="P33" s="26">
        <v>74.697817999999998</v>
      </c>
      <c r="Q33" s="26">
        <v>128.46271569999999</v>
      </c>
      <c r="R33" s="26">
        <v>208.80002900000002</v>
      </c>
      <c r="S33" s="26">
        <v>99.09098800000001</v>
      </c>
      <c r="T33" s="57">
        <v>3.8526289999999999</v>
      </c>
      <c r="U33" s="26">
        <v>105.85641199999999</v>
      </c>
      <c r="V33" s="26">
        <f t="shared" si="0"/>
        <v>1142.5652877</v>
      </c>
    </row>
    <row r="34" spans="1:22">
      <c r="A34" s="46">
        <v>1974</v>
      </c>
      <c r="B34" s="26">
        <v>2517.9331920999998</v>
      </c>
      <c r="C34" s="26">
        <v>1918.3630000000001</v>
      </c>
      <c r="D34" s="26">
        <v>929.26700000000005</v>
      </c>
      <c r="E34" s="26">
        <v>989.096</v>
      </c>
      <c r="F34" s="26">
        <v>431.47980000000007</v>
      </c>
      <c r="G34" s="26">
        <v>324.93890000000005</v>
      </c>
      <c r="H34" s="26">
        <v>106.54089999999999</v>
      </c>
      <c r="I34" s="26">
        <v>168.0903921</v>
      </c>
      <c r="J34" s="26">
        <v>1942.6792269</v>
      </c>
      <c r="K34" s="26">
        <v>1424.008</v>
      </c>
      <c r="L34" s="26">
        <v>758.77300000000002</v>
      </c>
      <c r="M34" s="26">
        <v>665.23500000000001</v>
      </c>
      <c r="N34" s="26">
        <v>351.62275499999998</v>
      </c>
      <c r="O34" s="26">
        <v>250.061702</v>
      </c>
      <c r="P34" s="26">
        <v>101.561053</v>
      </c>
      <c r="Q34" s="26">
        <v>167.04847190000001</v>
      </c>
      <c r="R34" s="26">
        <v>216.76640600000002</v>
      </c>
      <c r="S34" s="26">
        <v>100.036039</v>
      </c>
      <c r="T34" s="57">
        <v>4.2949999999999999</v>
      </c>
      <c r="U34" s="26">
        <v>112.435367</v>
      </c>
      <c r="V34" s="26">
        <f t="shared" si="0"/>
        <v>1725.9128209</v>
      </c>
    </row>
    <row r="35" spans="1:22">
      <c r="A35" s="46">
        <v>1975</v>
      </c>
      <c r="B35" s="26">
        <v>3918.0062528829999</v>
      </c>
      <c r="C35" s="26">
        <v>3060.7160693830001</v>
      </c>
      <c r="D35" s="26">
        <v>1374.376</v>
      </c>
      <c r="E35" s="26">
        <v>1686.3400693830001</v>
      </c>
      <c r="F35" s="26">
        <v>617.59349999999995</v>
      </c>
      <c r="G35" s="26">
        <v>475.59070000000003</v>
      </c>
      <c r="H35" s="26">
        <v>142.00279999999998</v>
      </c>
      <c r="I35" s="26">
        <v>239.69668350000001</v>
      </c>
      <c r="J35" s="26">
        <v>2859.0918503000003</v>
      </c>
      <c r="K35" s="26">
        <v>2116.578</v>
      </c>
      <c r="L35" s="26">
        <v>1090.9860000000001</v>
      </c>
      <c r="M35" s="26">
        <v>1025.5920000000001</v>
      </c>
      <c r="N35" s="26">
        <v>505.59123899999997</v>
      </c>
      <c r="O35" s="26">
        <v>370.364846</v>
      </c>
      <c r="P35" s="26">
        <v>135.22639299999997</v>
      </c>
      <c r="Q35" s="26">
        <v>236.92261130000003</v>
      </c>
      <c r="R35" s="26">
        <v>370.12589100000002</v>
      </c>
      <c r="S35" s="26">
        <v>163.78819899999999</v>
      </c>
      <c r="T35" s="57">
        <v>6.3603590000000008</v>
      </c>
      <c r="U35" s="26">
        <v>199.97733300000002</v>
      </c>
      <c r="V35" s="26">
        <f t="shared" si="0"/>
        <v>2488.9659593000001</v>
      </c>
    </row>
    <row r="36" spans="1:22">
      <c r="A36" s="46">
        <v>1976</v>
      </c>
      <c r="B36" s="26">
        <v>5226.2152480610002</v>
      </c>
      <c r="C36" s="26">
        <v>4088.159006461</v>
      </c>
      <c r="D36" s="26">
        <v>2019.23</v>
      </c>
      <c r="E36" s="26">
        <v>2068.929006461</v>
      </c>
      <c r="F36" s="26">
        <v>758.88169999999991</v>
      </c>
      <c r="G36" s="26">
        <v>588.16250000000002</v>
      </c>
      <c r="H36" s="26">
        <v>170.7192</v>
      </c>
      <c r="I36" s="26">
        <v>379.1745416</v>
      </c>
      <c r="J36" s="26">
        <v>3882.6236481000005</v>
      </c>
      <c r="K36" s="26">
        <v>2880.0590000000002</v>
      </c>
      <c r="L36" s="26">
        <v>1562.09</v>
      </c>
      <c r="M36" s="26">
        <v>1317.9690000000001</v>
      </c>
      <c r="N36" s="26">
        <v>628.30701499999998</v>
      </c>
      <c r="O36" s="26">
        <v>460.71658500000001</v>
      </c>
      <c r="P36" s="26">
        <v>167.59043</v>
      </c>
      <c r="Q36" s="26">
        <v>374.25763310000002</v>
      </c>
      <c r="R36" s="26">
        <v>540.7836850000001</v>
      </c>
      <c r="S36" s="26">
        <v>291.06404099999997</v>
      </c>
      <c r="T36" s="57">
        <v>9.480557000000001</v>
      </c>
      <c r="U36" s="26">
        <v>240.23908700000001</v>
      </c>
      <c r="V36" s="26">
        <f t="shared" si="0"/>
        <v>3341.8399631000002</v>
      </c>
    </row>
    <row r="37" spans="1:22">
      <c r="A37" s="46">
        <v>1977</v>
      </c>
      <c r="B37" s="26">
        <v>6169.5089329999992</v>
      </c>
      <c r="C37" s="26">
        <v>4561.5479999999998</v>
      </c>
      <c r="D37" s="26">
        <v>2739.9349999999999</v>
      </c>
      <c r="E37" s="26">
        <v>1821.6130000000001</v>
      </c>
      <c r="F37" s="26">
        <v>1109.7966000000001</v>
      </c>
      <c r="G37" s="26">
        <v>861.87249999999995</v>
      </c>
      <c r="H37" s="26">
        <v>247.92410000000001</v>
      </c>
      <c r="I37" s="26">
        <v>498.164333</v>
      </c>
      <c r="J37" s="26">
        <v>5111.5585659999997</v>
      </c>
      <c r="K37" s="26">
        <v>3717.7620000000002</v>
      </c>
      <c r="L37" s="26">
        <v>2739.9349999999999</v>
      </c>
      <c r="M37" s="26">
        <v>977.827</v>
      </c>
      <c r="N37" s="26">
        <v>895.63223300000004</v>
      </c>
      <c r="O37" s="26">
        <v>663.46116099999995</v>
      </c>
      <c r="P37" s="26">
        <v>232.17107199999998</v>
      </c>
      <c r="Q37" s="26">
        <v>498.164333</v>
      </c>
      <c r="R37" s="26">
        <v>665.80718400000001</v>
      </c>
      <c r="S37" s="26">
        <v>366.69041600000003</v>
      </c>
      <c r="T37" s="26">
        <v>11.618577999999999</v>
      </c>
      <c r="U37" s="26">
        <v>287.49819000000002</v>
      </c>
      <c r="V37" s="26">
        <f t="shared" si="0"/>
        <v>4445.7513819999995</v>
      </c>
    </row>
    <row r="38" spans="1:22">
      <c r="A38" s="46">
        <v>1978</v>
      </c>
      <c r="B38" s="26">
        <v>7997.5310070000005</v>
      </c>
      <c r="C38" s="26">
        <v>5820.6930000000002</v>
      </c>
      <c r="D38" s="26">
        <v>3538.6750000000002</v>
      </c>
      <c r="E38" s="26">
        <v>2282.018</v>
      </c>
      <c r="F38" s="26">
        <v>1533.0013999999999</v>
      </c>
      <c r="G38" s="26">
        <v>1140.7727</v>
      </c>
      <c r="H38" s="26">
        <v>392.22869999999995</v>
      </c>
      <c r="I38" s="26">
        <v>643.83660699999996</v>
      </c>
      <c r="J38" s="26">
        <v>6684.9465469999996</v>
      </c>
      <c r="K38" s="26">
        <v>4755.3280000000004</v>
      </c>
      <c r="L38" s="26">
        <v>3376.395</v>
      </c>
      <c r="M38" s="26">
        <v>1378.933</v>
      </c>
      <c r="N38" s="26">
        <v>1287.483133</v>
      </c>
      <c r="O38" s="26">
        <v>911.41151400000001</v>
      </c>
      <c r="P38" s="26">
        <v>376.071619</v>
      </c>
      <c r="Q38" s="26">
        <v>642.13541399999997</v>
      </c>
      <c r="R38" s="26">
        <v>873.61198999999999</v>
      </c>
      <c r="S38" s="26">
        <v>477.322518</v>
      </c>
      <c r="T38" s="26">
        <v>14.806236999999999</v>
      </c>
      <c r="U38" s="26">
        <v>381.48323499999998</v>
      </c>
      <c r="V38" s="26">
        <f t="shared" si="0"/>
        <v>5811.3345569999992</v>
      </c>
    </row>
    <row r="39" spans="1:22">
      <c r="A39" s="46">
        <v>1979</v>
      </c>
      <c r="B39" s="26">
        <v>11157.290396</v>
      </c>
      <c r="C39" s="26">
        <v>7980.79</v>
      </c>
      <c r="D39" s="26">
        <v>5053.2420000000002</v>
      </c>
      <c r="E39" s="26">
        <v>2927.5479999999998</v>
      </c>
      <c r="F39" s="26">
        <v>2311.9169999999999</v>
      </c>
      <c r="G39" s="26">
        <v>1729.9259999999999</v>
      </c>
      <c r="H39" s="26">
        <v>581.99099999999999</v>
      </c>
      <c r="I39" s="26">
        <v>864.58339599999999</v>
      </c>
      <c r="J39" s="26">
        <v>9231.3009079999993</v>
      </c>
      <c r="K39" s="26">
        <v>6466.5460000000003</v>
      </c>
      <c r="L39" s="26">
        <v>4748.6899999999996</v>
      </c>
      <c r="M39" s="26">
        <v>1717.856</v>
      </c>
      <c r="N39" s="26">
        <v>1903.598463</v>
      </c>
      <c r="O39" s="26">
        <v>1356.964473</v>
      </c>
      <c r="P39" s="26">
        <v>546.63399000000004</v>
      </c>
      <c r="Q39" s="26">
        <v>861.15644499999996</v>
      </c>
      <c r="R39" s="26">
        <v>1270.4422050000001</v>
      </c>
      <c r="S39" s="26">
        <v>653.49618199999998</v>
      </c>
      <c r="T39" s="26">
        <v>20.464223999999998</v>
      </c>
      <c r="U39" s="26">
        <v>596.48179900000002</v>
      </c>
      <c r="V39" s="26">
        <f t="shared" si="0"/>
        <v>7960.858702999999</v>
      </c>
    </row>
    <row r="40" spans="1:22">
      <c r="A40" s="46">
        <v>1980</v>
      </c>
      <c r="B40" s="26">
        <v>14736.849283</v>
      </c>
      <c r="C40" s="26">
        <v>10694.007</v>
      </c>
      <c r="D40" s="26">
        <v>6486.0540000000001</v>
      </c>
      <c r="E40" s="26">
        <v>4207.9530000000004</v>
      </c>
      <c r="F40" s="26">
        <v>2884.7258999999999</v>
      </c>
      <c r="G40" s="26">
        <v>1615.5817</v>
      </c>
      <c r="H40" s="26">
        <v>1269.1442</v>
      </c>
      <c r="I40" s="26">
        <v>1158.1163829999998</v>
      </c>
      <c r="J40" s="26">
        <v>12180.683588</v>
      </c>
      <c r="K40" s="26">
        <v>8647.8230000000003</v>
      </c>
      <c r="L40" s="26">
        <v>6132.0959999999995</v>
      </c>
      <c r="M40" s="26">
        <v>2515.7269999999999</v>
      </c>
      <c r="N40" s="26">
        <v>2375.3211940000001</v>
      </c>
      <c r="O40" s="26">
        <v>1720.3068529999998</v>
      </c>
      <c r="P40" s="26">
        <v>655.01434100000006</v>
      </c>
      <c r="Q40" s="26">
        <v>1157.5393940000001</v>
      </c>
      <c r="R40" s="26">
        <v>1619.9830390000002</v>
      </c>
      <c r="S40" s="26">
        <v>845.27061300000003</v>
      </c>
      <c r="T40" s="26">
        <v>25.643194000000001</v>
      </c>
      <c r="U40" s="26">
        <v>749.06923200000006</v>
      </c>
      <c r="V40" s="26">
        <f t="shared" si="0"/>
        <v>10560.700548999999</v>
      </c>
    </row>
    <row r="41" spans="1:22">
      <c r="A41" s="46">
        <v>1981</v>
      </c>
      <c r="B41" s="26">
        <v>18533.359352699998</v>
      </c>
      <c r="C41" s="26">
        <v>13366.25</v>
      </c>
      <c r="D41" s="26">
        <v>7907.8370000000004</v>
      </c>
      <c r="E41" s="26">
        <v>5458.4129999999996</v>
      </c>
      <c r="F41" s="26">
        <v>3629.0140000000001</v>
      </c>
      <c r="G41" s="26">
        <v>2809.1987999999997</v>
      </c>
      <c r="H41" s="26">
        <v>819.8152</v>
      </c>
      <c r="I41" s="26">
        <v>1538.0953527000001</v>
      </c>
      <c r="J41" s="26">
        <v>15137.004761</v>
      </c>
      <c r="K41" s="26">
        <v>10684.912</v>
      </c>
      <c r="L41" s="26">
        <v>7428.7460000000001</v>
      </c>
      <c r="M41" s="26">
        <v>3256.1660000000002</v>
      </c>
      <c r="N41" s="26">
        <v>2949.5154789999997</v>
      </c>
      <c r="O41" s="26">
        <v>2186.2084110000001</v>
      </c>
      <c r="P41" s="26">
        <v>763.30706799999996</v>
      </c>
      <c r="Q41" s="26">
        <v>1502.577282</v>
      </c>
      <c r="R41" s="26">
        <v>2050.9609700000001</v>
      </c>
      <c r="S41" s="26">
        <v>1114.3227420000001</v>
      </c>
      <c r="T41" s="26">
        <v>28.174272999999999</v>
      </c>
      <c r="U41" s="26">
        <v>908.46395500000006</v>
      </c>
      <c r="V41" s="26">
        <f t="shared" si="0"/>
        <v>13086.043791</v>
      </c>
    </row>
    <row r="42" spans="1:22">
      <c r="A42" s="46">
        <v>1982</v>
      </c>
      <c r="B42" s="26">
        <v>20185.885662999997</v>
      </c>
      <c r="C42" s="26">
        <v>13958.162</v>
      </c>
      <c r="D42" s="26">
        <v>9178.9079999999994</v>
      </c>
      <c r="E42" s="26">
        <v>4779.2539999999999</v>
      </c>
      <c r="F42" s="26">
        <v>4308.47</v>
      </c>
      <c r="G42" s="26">
        <v>3092.7080000000001</v>
      </c>
      <c r="H42" s="26">
        <v>1215.7619999999999</v>
      </c>
      <c r="I42" s="26">
        <v>1919.253663</v>
      </c>
      <c r="J42" s="26">
        <v>17008.9232921</v>
      </c>
      <c r="K42" s="26">
        <v>11518.562</v>
      </c>
      <c r="L42" s="26">
        <v>8824.6939999999995</v>
      </c>
      <c r="M42" s="26">
        <v>2693.8679999999999</v>
      </c>
      <c r="N42" s="26">
        <v>3598.0503740000004</v>
      </c>
      <c r="O42" s="26">
        <v>2471.193882</v>
      </c>
      <c r="P42" s="26">
        <v>1126.8564920000001</v>
      </c>
      <c r="Q42" s="26">
        <v>1892.3109181</v>
      </c>
      <c r="R42" s="26">
        <v>2608.199525</v>
      </c>
      <c r="S42" s="26">
        <v>1474.4080649999999</v>
      </c>
      <c r="T42" s="26">
        <v>32.356000000000002</v>
      </c>
      <c r="U42" s="26">
        <v>1101.4354599999999</v>
      </c>
      <c r="V42" s="26">
        <f t="shared" si="0"/>
        <v>14400.7237671</v>
      </c>
    </row>
    <row r="43" spans="1:22">
      <c r="A43" s="46">
        <v>1983</v>
      </c>
      <c r="B43" s="26">
        <v>22675.1967941</v>
      </c>
      <c r="C43" s="26">
        <v>15157.903</v>
      </c>
      <c r="D43" s="26">
        <v>10180.763999999999</v>
      </c>
      <c r="E43" s="26">
        <v>4977.1390000000001</v>
      </c>
      <c r="F43" s="26">
        <v>5293.5240000000003</v>
      </c>
      <c r="G43" s="26">
        <v>3569.9411</v>
      </c>
      <c r="H43" s="26">
        <v>1723.5829000000001</v>
      </c>
      <c r="I43" s="26">
        <v>2223.7697941000001</v>
      </c>
      <c r="J43" s="26">
        <v>19344.024124079999</v>
      </c>
      <c r="K43" s="26">
        <v>12602.6</v>
      </c>
      <c r="L43" s="26">
        <v>9811.5869999999995</v>
      </c>
      <c r="M43" s="26">
        <v>2791.0129999999999</v>
      </c>
      <c r="N43" s="26">
        <v>4537.7891280000003</v>
      </c>
      <c r="O43" s="26">
        <v>2932.413078</v>
      </c>
      <c r="P43" s="26">
        <v>1605.3760500000001</v>
      </c>
      <c r="Q43" s="26">
        <v>2203.6349960799998</v>
      </c>
      <c r="R43" s="26">
        <v>2979.1159090000001</v>
      </c>
      <c r="S43" s="26">
        <v>1629.3349380000002</v>
      </c>
      <c r="T43" s="26">
        <v>48.424923999999997</v>
      </c>
      <c r="U43" s="26">
        <v>1301.356047</v>
      </c>
      <c r="V43" s="26">
        <f t="shared" si="0"/>
        <v>16364.908215079999</v>
      </c>
    </row>
    <row r="44" spans="1:22">
      <c r="A44" s="46">
        <v>1984</v>
      </c>
      <c r="B44" s="26">
        <v>25677.945191609</v>
      </c>
      <c r="C44" s="26">
        <v>17026.829000000002</v>
      </c>
      <c r="D44" s="26">
        <v>11072.062</v>
      </c>
      <c r="E44" s="26">
        <v>5954.7669999999998</v>
      </c>
      <c r="F44" s="26">
        <v>6216.7664999999997</v>
      </c>
      <c r="G44" s="26">
        <v>4408.8917999999994</v>
      </c>
      <c r="H44" s="26">
        <v>1807.8746999999998</v>
      </c>
      <c r="I44" s="26">
        <v>2434.3496916090003</v>
      </c>
      <c r="J44" s="26">
        <v>22062.038448090996</v>
      </c>
      <c r="K44" s="26">
        <v>14320.362999999999</v>
      </c>
      <c r="L44" s="26">
        <v>10486.718999999999</v>
      </c>
      <c r="M44" s="26">
        <v>3833.6439999999998</v>
      </c>
      <c r="N44" s="26">
        <v>5334.4473369999996</v>
      </c>
      <c r="O44" s="26">
        <v>3629.8093319999998</v>
      </c>
      <c r="P44" s="26">
        <v>1704.6380049999998</v>
      </c>
      <c r="Q44" s="26">
        <v>2407.2281110909998</v>
      </c>
      <c r="R44" s="26">
        <v>3258.2386000000001</v>
      </c>
      <c r="S44" s="26">
        <v>1713.2619480000001</v>
      </c>
      <c r="T44" s="26">
        <v>45.387781000000004</v>
      </c>
      <c r="U44" s="26">
        <v>1499.5888710000002</v>
      </c>
      <c r="V44" s="26">
        <f t="shared" si="0"/>
        <v>18803.799848090996</v>
      </c>
    </row>
    <row r="45" spans="1:22">
      <c r="A45" s="46">
        <v>1985</v>
      </c>
      <c r="B45" s="26">
        <v>27970.043900500001</v>
      </c>
      <c r="C45" s="26">
        <v>18466.385999999999</v>
      </c>
      <c r="D45" s="26">
        <v>12406.393</v>
      </c>
      <c r="E45" s="26">
        <v>6059.9930000000004</v>
      </c>
      <c r="F45" s="26">
        <v>6785.0063</v>
      </c>
      <c r="G45" s="26">
        <v>4626.1639999999998</v>
      </c>
      <c r="H45" s="26">
        <v>2158.8422999999998</v>
      </c>
      <c r="I45" s="26">
        <v>2718.6516005000003</v>
      </c>
      <c r="J45" s="26">
        <v>23477.740408800004</v>
      </c>
      <c r="K45" s="26">
        <v>15000.272999999999</v>
      </c>
      <c r="L45" s="26">
        <v>11611.879000000001</v>
      </c>
      <c r="M45" s="26">
        <v>3388.3939999999998</v>
      </c>
      <c r="N45" s="26">
        <v>5804.9376149999998</v>
      </c>
      <c r="O45" s="26">
        <v>3775.6276460000004</v>
      </c>
      <c r="P45" s="26">
        <v>2029.3099690000001</v>
      </c>
      <c r="Q45" s="26">
        <v>2672.5297937999999</v>
      </c>
      <c r="R45" s="26">
        <v>3570.8099240000001</v>
      </c>
      <c r="S45" s="26">
        <v>1949.389023</v>
      </c>
      <c r="T45" s="26">
        <v>54.987459999999999</v>
      </c>
      <c r="U45" s="26">
        <v>1566.4334410000001</v>
      </c>
      <c r="V45" s="26">
        <f t="shared" si="0"/>
        <v>19906.930484800003</v>
      </c>
    </row>
    <row r="46" spans="1:22">
      <c r="A46" s="46">
        <v>1986</v>
      </c>
      <c r="B46" s="26">
        <v>31368.672019400001</v>
      </c>
      <c r="C46" s="26">
        <v>20754.175999999999</v>
      </c>
      <c r="D46" s="26">
        <v>13796.462</v>
      </c>
      <c r="E46" s="26">
        <v>6957.7139999999999</v>
      </c>
      <c r="F46" s="26">
        <v>7604.1313000000009</v>
      </c>
      <c r="G46" s="26">
        <v>5142.0474000000004</v>
      </c>
      <c r="H46" s="26">
        <v>2462.0839000000001</v>
      </c>
      <c r="I46" s="26">
        <v>3010.3647194000005</v>
      </c>
      <c r="J46" s="26">
        <v>26703.883330200002</v>
      </c>
      <c r="K46" s="26">
        <v>17232.813999999998</v>
      </c>
      <c r="L46" s="26">
        <v>13122.773999999999</v>
      </c>
      <c r="M46" s="26">
        <v>4110.04</v>
      </c>
      <c r="N46" s="26">
        <v>6534.7305550000001</v>
      </c>
      <c r="O46" s="26">
        <v>4246.9941589999999</v>
      </c>
      <c r="P46" s="26">
        <v>2287.7363960000002</v>
      </c>
      <c r="Q46" s="26">
        <v>2936.3387752000003</v>
      </c>
      <c r="R46" s="26">
        <v>4185.4469120000003</v>
      </c>
      <c r="S46" s="26">
        <v>2215.0639489999999</v>
      </c>
      <c r="T46" s="26">
        <v>63.99709</v>
      </c>
      <c r="U46" s="26">
        <v>1906.3858730000002</v>
      </c>
      <c r="V46" s="26">
        <f t="shared" si="0"/>
        <v>22518.436418200003</v>
      </c>
    </row>
    <row r="47" spans="1:22">
      <c r="A47" s="46">
        <v>1987</v>
      </c>
      <c r="B47" s="26">
        <v>33598.435950899999</v>
      </c>
      <c r="C47" s="26">
        <v>20950.343000000001</v>
      </c>
      <c r="D47" s="26">
        <v>15794.454</v>
      </c>
      <c r="E47" s="26">
        <v>5155.8890000000001</v>
      </c>
      <c r="F47" s="26">
        <v>9351.6721999999991</v>
      </c>
      <c r="G47" s="26">
        <v>6728.9494000000004</v>
      </c>
      <c r="H47" s="26">
        <v>2622.7228</v>
      </c>
      <c r="I47" s="26">
        <v>3296.4207508999998</v>
      </c>
      <c r="J47" s="26">
        <v>29822.321942999999</v>
      </c>
      <c r="K47" s="26">
        <v>19156.945</v>
      </c>
      <c r="L47" s="26">
        <v>15070.675999999999</v>
      </c>
      <c r="M47" s="26">
        <v>4086.2689999999998</v>
      </c>
      <c r="N47" s="26">
        <v>7470.0865840000006</v>
      </c>
      <c r="O47" s="26">
        <v>5030.1126560000002</v>
      </c>
      <c r="P47" s="26">
        <v>2439.9739280000003</v>
      </c>
      <c r="Q47" s="26">
        <v>3195.2903590000001</v>
      </c>
      <c r="R47" s="26">
        <v>5108.0639090000004</v>
      </c>
      <c r="S47" s="26">
        <v>2445.2441559999997</v>
      </c>
      <c r="T47" s="26">
        <v>71.580396999999991</v>
      </c>
      <c r="U47" s="26">
        <v>2591.2393559999996</v>
      </c>
      <c r="V47" s="26">
        <f t="shared" si="0"/>
        <v>24714.258033999999</v>
      </c>
    </row>
    <row r="48" spans="1:22">
      <c r="A48" s="46">
        <v>1988</v>
      </c>
      <c r="B48" s="26">
        <v>40295.033165999994</v>
      </c>
      <c r="C48" s="26">
        <v>25071.945</v>
      </c>
      <c r="D48" s="26">
        <v>18025</v>
      </c>
      <c r="E48" s="26">
        <v>7046.9449999999997</v>
      </c>
      <c r="F48" s="26">
        <v>11554.3778</v>
      </c>
      <c r="G48" s="26">
        <v>8604.2590999999993</v>
      </c>
      <c r="H48" s="26">
        <v>2950.1187</v>
      </c>
      <c r="I48" s="26">
        <v>3668.7103659999998</v>
      </c>
      <c r="J48" s="26">
        <v>32657.126625000001</v>
      </c>
      <c r="K48" s="26">
        <v>20209.121999999999</v>
      </c>
      <c r="L48" s="26">
        <v>16264.965</v>
      </c>
      <c r="M48" s="26">
        <v>3944.1570000000002</v>
      </c>
      <c r="N48" s="26">
        <v>8839.4261270000006</v>
      </c>
      <c r="O48" s="26">
        <v>6143.0310209999998</v>
      </c>
      <c r="P48" s="26">
        <v>2696.3951059999999</v>
      </c>
      <c r="Q48" s="26">
        <v>3608.5784980000003</v>
      </c>
      <c r="R48" s="26">
        <v>5743.8091870000007</v>
      </c>
      <c r="S48" s="26">
        <v>2839.9986159999999</v>
      </c>
      <c r="T48" s="26">
        <v>86.335358999999997</v>
      </c>
      <c r="U48" s="26">
        <v>2817.4752120000003</v>
      </c>
      <c r="V48" s="26">
        <f t="shared" si="0"/>
        <v>26913.317437999998</v>
      </c>
    </row>
    <row r="49" spans="1:22">
      <c r="A49" s="46">
        <v>1989</v>
      </c>
      <c r="B49" s="26">
        <v>52508.429556000003</v>
      </c>
      <c r="C49" s="26">
        <v>32602.468000000001</v>
      </c>
      <c r="D49" s="26">
        <v>21653.119999999999</v>
      </c>
      <c r="E49" s="26">
        <v>10949.348</v>
      </c>
      <c r="F49" s="26">
        <v>15635.9352</v>
      </c>
      <c r="G49" s="26">
        <v>11691.5715</v>
      </c>
      <c r="H49" s="26">
        <v>3944.3637000000003</v>
      </c>
      <c r="I49" s="26">
        <v>4270.0263559999994</v>
      </c>
      <c r="J49" s="26">
        <v>40261.853013</v>
      </c>
      <c r="K49" s="26">
        <v>24663.923999999999</v>
      </c>
      <c r="L49" s="26">
        <v>18998.743999999999</v>
      </c>
      <c r="M49" s="26">
        <v>5665.18</v>
      </c>
      <c r="N49" s="26">
        <v>11339.300835999999</v>
      </c>
      <c r="O49" s="26">
        <v>7896.6008929999998</v>
      </c>
      <c r="P49" s="26">
        <v>3442.6999430000001</v>
      </c>
      <c r="Q49" s="26">
        <v>4258.6281770000005</v>
      </c>
      <c r="R49" s="26">
        <v>7373.5346040000004</v>
      </c>
      <c r="S49" s="26">
        <v>3146.631664</v>
      </c>
      <c r="T49" s="26">
        <v>311.82320099999998</v>
      </c>
      <c r="U49" s="26">
        <v>3915.0797390000002</v>
      </c>
      <c r="V49" s="26">
        <f t="shared" si="0"/>
        <v>32888.318409</v>
      </c>
    </row>
    <row r="50" spans="1:22">
      <c r="A50" s="46">
        <v>1990</v>
      </c>
      <c r="B50" s="26">
        <v>65935.253213999997</v>
      </c>
      <c r="C50" s="26">
        <v>38482.868000000002</v>
      </c>
      <c r="D50" s="26">
        <v>27436.743999999999</v>
      </c>
      <c r="E50" s="26">
        <v>11046.124</v>
      </c>
      <c r="F50" s="26">
        <v>21767.848600000001</v>
      </c>
      <c r="G50" s="26">
        <v>15320.5658</v>
      </c>
      <c r="H50" s="26">
        <v>6447.2828</v>
      </c>
      <c r="I50" s="26">
        <v>5684.5366139999996</v>
      </c>
      <c r="J50" s="26">
        <v>52158.603835000002</v>
      </c>
      <c r="K50" s="26">
        <v>30363.197</v>
      </c>
      <c r="L50" s="26">
        <v>22898.415000000001</v>
      </c>
      <c r="M50" s="26">
        <v>7464.7820000000002</v>
      </c>
      <c r="N50" s="26">
        <v>16166.279627</v>
      </c>
      <c r="O50" s="26">
        <v>10327.28138</v>
      </c>
      <c r="P50" s="26">
        <v>5838.9982469999995</v>
      </c>
      <c r="Q50" s="26">
        <v>5629.1272079999999</v>
      </c>
      <c r="R50" s="26">
        <v>9087.6451720000005</v>
      </c>
      <c r="S50" s="26">
        <v>3797.0985129999999</v>
      </c>
      <c r="T50" s="26">
        <v>335.28382400000004</v>
      </c>
      <c r="U50" s="26">
        <v>4955.2628349999995</v>
      </c>
      <c r="V50" s="26">
        <f t="shared" si="0"/>
        <v>43070.958662999998</v>
      </c>
    </row>
    <row r="51" spans="1:22">
      <c r="A51" s="46">
        <v>1991</v>
      </c>
      <c r="B51" s="26">
        <v>81632.521983999992</v>
      </c>
      <c r="C51" s="26">
        <v>45997.245999999999</v>
      </c>
      <c r="D51" s="26">
        <v>31283.51</v>
      </c>
      <c r="E51" s="26">
        <v>14713.736000000001</v>
      </c>
      <c r="F51" s="26">
        <v>28561.8776</v>
      </c>
      <c r="G51" s="26">
        <v>19348.266299999999</v>
      </c>
      <c r="H51" s="26">
        <v>9213.6113000000005</v>
      </c>
      <c r="I51" s="26">
        <v>7073.3983839999992</v>
      </c>
      <c r="J51" s="26">
        <v>65945.132656000002</v>
      </c>
      <c r="K51" s="26">
        <v>37021.567999999999</v>
      </c>
      <c r="L51" s="26">
        <v>26233.025000000001</v>
      </c>
      <c r="M51" s="26">
        <v>10788.543</v>
      </c>
      <c r="N51" s="26">
        <v>21850.176605999997</v>
      </c>
      <c r="O51" s="26">
        <v>13852.387888000001</v>
      </c>
      <c r="P51" s="26">
        <v>7997.7887180000007</v>
      </c>
      <c r="Q51" s="26">
        <v>7073.3880499999996</v>
      </c>
      <c r="R51" s="26">
        <v>12289.316961</v>
      </c>
      <c r="S51" s="26">
        <v>5487.6827470000007</v>
      </c>
      <c r="T51" s="26">
        <v>386.13653999999997</v>
      </c>
      <c r="U51" s="26">
        <v>6415.4976740000002</v>
      </c>
      <c r="V51" s="26">
        <f t="shared" si="0"/>
        <v>53655.815694999998</v>
      </c>
    </row>
    <row r="52" spans="1:22">
      <c r="A52" s="46">
        <v>1992</v>
      </c>
      <c r="B52" s="26">
        <v>94174.148109000002</v>
      </c>
      <c r="C52" s="26">
        <v>50452.262999999999</v>
      </c>
      <c r="D52" s="26">
        <v>33362.459000000003</v>
      </c>
      <c r="E52" s="26">
        <v>17089.804</v>
      </c>
      <c r="F52" s="26">
        <v>34455.245999999999</v>
      </c>
      <c r="G52" s="26">
        <v>22040.756000000001</v>
      </c>
      <c r="H52" s="26">
        <v>12414.49</v>
      </c>
      <c r="I52" s="26">
        <v>9266.6391089999997</v>
      </c>
      <c r="J52" s="26">
        <v>75150.899974999993</v>
      </c>
      <c r="K52" s="26">
        <v>39224.466999999997</v>
      </c>
      <c r="L52" s="26">
        <v>28742.198</v>
      </c>
      <c r="M52" s="26">
        <v>10482.269</v>
      </c>
      <c r="N52" s="26">
        <v>26659.809000000001</v>
      </c>
      <c r="O52" s="26">
        <v>15926.614</v>
      </c>
      <c r="P52" s="26">
        <v>10733.195</v>
      </c>
      <c r="Q52" s="26">
        <v>9266.6239750000004</v>
      </c>
      <c r="R52" s="26">
        <v>14114.430255000001</v>
      </c>
      <c r="S52" s="26">
        <v>6787.8581730000005</v>
      </c>
      <c r="T52" s="26">
        <v>420.49208199999998</v>
      </c>
      <c r="U52" s="26">
        <v>6906.08</v>
      </c>
      <c r="V52" s="26">
        <f t="shared" si="0"/>
        <v>61036.469719999994</v>
      </c>
    </row>
    <row r="53" spans="1:22">
      <c r="A53" s="46">
        <v>1993</v>
      </c>
      <c r="B53" s="26">
        <v>107328.784185</v>
      </c>
      <c r="C53" s="26">
        <v>59571.822</v>
      </c>
      <c r="D53" s="26">
        <v>37268.004000000001</v>
      </c>
      <c r="E53" s="26">
        <v>22303.817999999999</v>
      </c>
      <c r="F53" s="26">
        <v>38056.559999999998</v>
      </c>
      <c r="G53" s="26">
        <v>24220.446</v>
      </c>
      <c r="H53" s="26">
        <v>13836.114</v>
      </c>
      <c r="I53" s="26">
        <v>9700.4021850000008</v>
      </c>
      <c r="J53" s="26">
        <v>82363.258012999999</v>
      </c>
      <c r="K53" s="26">
        <v>43790.249000000003</v>
      </c>
      <c r="L53" s="26">
        <v>31782.417000000001</v>
      </c>
      <c r="M53" s="26">
        <v>12007.832</v>
      </c>
      <c r="N53" s="26">
        <v>28874.544999999998</v>
      </c>
      <c r="O53" s="26">
        <v>16969.563999999998</v>
      </c>
      <c r="P53" s="26">
        <v>11904.981</v>
      </c>
      <c r="Q53" s="26">
        <v>9698.4640130000007</v>
      </c>
      <c r="R53" s="26">
        <v>16234.067569000001</v>
      </c>
      <c r="S53" s="26">
        <v>7811.4510209999999</v>
      </c>
      <c r="T53" s="26">
        <v>420.03154799999999</v>
      </c>
      <c r="U53" s="26">
        <v>8002.585</v>
      </c>
      <c r="V53" s="26">
        <f t="shared" si="0"/>
        <v>66129.190443999993</v>
      </c>
    </row>
    <row r="54" spans="1:22">
      <c r="A54" s="46">
        <v>1994</v>
      </c>
      <c r="B54" s="26">
        <v>128941.56751399999</v>
      </c>
      <c r="C54" s="26">
        <v>75283.773000000001</v>
      </c>
      <c r="D54" s="26">
        <v>42794.678</v>
      </c>
      <c r="E54" s="26">
        <v>32489.095000000001</v>
      </c>
      <c r="F54" s="26">
        <v>42483.21</v>
      </c>
      <c r="G54" s="26">
        <v>30340.463</v>
      </c>
      <c r="H54" s="26">
        <v>12142.746999999999</v>
      </c>
      <c r="I54" s="26">
        <v>11174.584514</v>
      </c>
      <c r="J54" s="26">
        <v>95295.785186000008</v>
      </c>
      <c r="K54" s="26">
        <v>51586.031000000003</v>
      </c>
      <c r="L54" s="26">
        <v>34422.74</v>
      </c>
      <c r="M54" s="26">
        <v>17163.291000000001</v>
      </c>
      <c r="N54" s="26">
        <v>32536.378000000001</v>
      </c>
      <c r="O54" s="26">
        <v>21902.088</v>
      </c>
      <c r="P54" s="26">
        <v>10634.29</v>
      </c>
      <c r="Q54" s="26">
        <v>11173.376186000001</v>
      </c>
      <c r="R54" s="26">
        <v>19135.783206</v>
      </c>
      <c r="S54" s="26">
        <v>8861.0193309999995</v>
      </c>
      <c r="T54" s="26">
        <v>625.48087499999997</v>
      </c>
      <c r="U54" s="26">
        <v>9649.2829999999994</v>
      </c>
      <c r="V54" s="26">
        <f t="shared" si="0"/>
        <v>76160.001980000001</v>
      </c>
    </row>
    <row r="55" spans="1:22">
      <c r="A55" s="46">
        <v>1995</v>
      </c>
      <c r="B55" s="26">
        <v>152037.42661700002</v>
      </c>
      <c r="C55" s="26">
        <v>89630.544999999998</v>
      </c>
      <c r="D55" s="26">
        <v>51498.089</v>
      </c>
      <c r="E55" s="26">
        <v>38132.455999999998</v>
      </c>
      <c r="F55" s="26">
        <v>49782.476999999999</v>
      </c>
      <c r="G55" s="26">
        <v>35791.847999999998</v>
      </c>
      <c r="H55" s="26">
        <v>13990.629000000001</v>
      </c>
      <c r="I55" s="26">
        <v>12624.404617</v>
      </c>
      <c r="J55" s="26">
        <v>110851.20607500001</v>
      </c>
      <c r="K55" s="26">
        <v>61563.792999999998</v>
      </c>
      <c r="L55" s="26">
        <v>38818.843000000001</v>
      </c>
      <c r="M55" s="26">
        <v>22744.95</v>
      </c>
      <c r="N55" s="26">
        <v>36664.283000000003</v>
      </c>
      <c r="O55" s="26">
        <v>24815.945</v>
      </c>
      <c r="P55" s="26">
        <v>11848.338</v>
      </c>
      <c r="Q55" s="26">
        <v>12623.130074999999</v>
      </c>
      <c r="R55" s="26">
        <v>22606.960526999999</v>
      </c>
      <c r="S55" s="26">
        <v>10269.366692</v>
      </c>
      <c r="T55" s="26">
        <v>683.66883499999994</v>
      </c>
      <c r="U55" s="26">
        <v>11653.924999999999</v>
      </c>
      <c r="V55" s="26">
        <f t="shared" si="0"/>
        <v>88244.245548000006</v>
      </c>
    </row>
    <row r="56" spans="1:22">
      <c r="A56" s="46">
        <v>1996</v>
      </c>
      <c r="B56" s="26">
        <v>175310.138152</v>
      </c>
      <c r="C56" s="26">
        <v>102039.821</v>
      </c>
      <c r="D56" s="26">
        <v>58480.817000000003</v>
      </c>
      <c r="E56" s="26">
        <v>43559.004000000001</v>
      </c>
      <c r="F56" s="26">
        <v>58049.493000000002</v>
      </c>
      <c r="G56" s="26">
        <v>42934.606</v>
      </c>
      <c r="H56" s="26">
        <v>15114.887000000001</v>
      </c>
      <c r="I56" s="26">
        <v>15220.824152000001</v>
      </c>
      <c r="J56" s="26">
        <v>130548.641089</v>
      </c>
      <c r="K56" s="26">
        <v>70937.650999999998</v>
      </c>
      <c r="L56" s="26">
        <v>44808.889000000003</v>
      </c>
      <c r="M56" s="26">
        <v>26128.761999999999</v>
      </c>
      <c r="N56" s="26">
        <v>44444.694000000003</v>
      </c>
      <c r="O56" s="26">
        <v>31249.98</v>
      </c>
      <c r="P56" s="26">
        <v>13194.714</v>
      </c>
      <c r="Q56" s="26">
        <v>15166.296088999999</v>
      </c>
      <c r="R56" s="26">
        <v>27787.782988999999</v>
      </c>
      <c r="S56" s="26">
        <v>12698.519989</v>
      </c>
      <c r="T56" s="26">
        <v>1061.8</v>
      </c>
      <c r="U56" s="26">
        <v>14027.463</v>
      </c>
      <c r="V56" s="26">
        <f t="shared" si="0"/>
        <v>102760.8581</v>
      </c>
    </row>
    <row r="57" spans="1:22">
      <c r="A57" s="46">
        <v>1997</v>
      </c>
      <c r="B57" s="26">
        <v>194510.59684700001</v>
      </c>
      <c r="C57" s="26">
        <v>110529.49</v>
      </c>
      <c r="D57" s="26">
        <v>63962.1</v>
      </c>
      <c r="E57" s="26">
        <v>46567.39</v>
      </c>
      <c r="F57" s="26">
        <v>66626.322</v>
      </c>
      <c r="G57" s="26">
        <v>50532.088000000003</v>
      </c>
      <c r="H57" s="26">
        <v>16094.234</v>
      </c>
      <c r="I57" s="26">
        <v>17354.784846999999</v>
      </c>
      <c r="J57" s="26">
        <v>147781.45861899998</v>
      </c>
      <c r="K57" s="26">
        <v>79469.453999999998</v>
      </c>
      <c r="L57" s="26">
        <v>49497.919999999998</v>
      </c>
      <c r="M57" s="26">
        <v>29971.534</v>
      </c>
      <c r="N57" s="26">
        <v>50958.97</v>
      </c>
      <c r="O57" s="26">
        <v>37407.046999999999</v>
      </c>
      <c r="P57" s="26">
        <v>13551.923000000001</v>
      </c>
      <c r="Q57" s="26">
        <v>17353.034618999998</v>
      </c>
      <c r="R57" s="26">
        <v>31880.644210000002</v>
      </c>
      <c r="S57" s="26">
        <v>15343.720209999999</v>
      </c>
      <c r="T57" s="26">
        <v>1099.5999999999999</v>
      </c>
      <c r="U57" s="26">
        <v>15437.324000000001</v>
      </c>
      <c r="V57" s="26">
        <f t="shared" si="0"/>
        <v>115900.81440899998</v>
      </c>
    </row>
    <row r="58" spans="1:22">
      <c r="A58" s="46">
        <v>1998</v>
      </c>
      <c r="B58" s="26">
        <v>211659.60099500002</v>
      </c>
      <c r="C58" s="26">
        <v>127458.399</v>
      </c>
      <c r="D58" s="26">
        <v>73225.982000000004</v>
      </c>
      <c r="E58" s="26">
        <v>54232.417000000001</v>
      </c>
      <c r="F58" s="26">
        <v>67469.388000000006</v>
      </c>
      <c r="G58" s="26">
        <v>51520.538</v>
      </c>
      <c r="H58" s="26">
        <v>15948.85</v>
      </c>
      <c r="I58" s="26">
        <v>16731.813995</v>
      </c>
      <c r="J58" s="26">
        <v>158479.15128200001</v>
      </c>
      <c r="K58" s="26">
        <v>90156.827999999994</v>
      </c>
      <c r="L58" s="26">
        <v>55319.989000000001</v>
      </c>
      <c r="M58" s="26">
        <v>34836.839</v>
      </c>
      <c r="N58" s="26">
        <v>51605.421000000002</v>
      </c>
      <c r="O58" s="26">
        <v>38076.885999999999</v>
      </c>
      <c r="P58" s="26">
        <v>13528.535</v>
      </c>
      <c r="Q58" s="26">
        <v>16716.902281999999</v>
      </c>
      <c r="R58" s="26">
        <v>34595.372445000001</v>
      </c>
      <c r="S58" s="26">
        <v>15416.309132</v>
      </c>
      <c r="T58" s="26">
        <v>1193.4303130000001</v>
      </c>
      <c r="U58" s="26">
        <v>17985.633000000002</v>
      </c>
      <c r="V58" s="26">
        <f t="shared" si="0"/>
        <v>123883.77883700001</v>
      </c>
    </row>
    <row r="59" spans="1:22">
      <c r="A59" s="46">
        <v>1999</v>
      </c>
      <c r="B59" s="26">
        <v>231867.96918700001</v>
      </c>
      <c r="C59" s="26">
        <v>142180.511</v>
      </c>
      <c r="D59" s="26">
        <v>80509.887000000002</v>
      </c>
      <c r="E59" s="26">
        <v>61670.624000000003</v>
      </c>
      <c r="F59" s="26">
        <v>71434.588000000003</v>
      </c>
      <c r="G59" s="26">
        <v>54496.739000000001</v>
      </c>
      <c r="H59" s="26">
        <v>16937.848999999998</v>
      </c>
      <c r="I59" s="26">
        <v>18252.870187</v>
      </c>
      <c r="J59" s="26">
        <v>167360.32062400001</v>
      </c>
      <c r="K59" s="26">
        <v>96003.904999999999</v>
      </c>
      <c r="L59" s="26">
        <v>54269.169000000002</v>
      </c>
      <c r="M59" s="26">
        <v>41734.735999999997</v>
      </c>
      <c r="N59" s="26">
        <v>53979.396999999997</v>
      </c>
      <c r="O59" s="26">
        <v>39758.463000000003</v>
      </c>
      <c r="P59" s="26">
        <v>14220.933999999999</v>
      </c>
      <c r="Q59" s="26">
        <v>17377.018624</v>
      </c>
      <c r="R59" s="26">
        <v>33604.565122999993</v>
      </c>
      <c r="S59" s="26">
        <v>13035.965105000001</v>
      </c>
      <c r="T59" s="26">
        <v>1056.2120179999999</v>
      </c>
      <c r="U59" s="26">
        <v>19512.387999999999</v>
      </c>
      <c r="V59" s="26">
        <f t="shared" si="0"/>
        <v>133755.75550100004</v>
      </c>
    </row>
    <row r="60" spans="1:22">
      <c r="A60" s="46">
        <v>2000</v>
      </c>
      <c r="B60" s="26">
        <v>246869.72755500002</v>
      </c>
      <c r="C60" s="26">
        <v>152252.01500000001</v>
      </c>
      <c r="D60" s="26">
        <v>87464.490999999995</v>
      </c>
      <c r="E60" s="26">
        <v>64787.523999999998</v>
      </c>
      <c r="F60" s="26">
        <v>74986.195999999996</v>
      </c>
      <c r="G60" s="26">
        <v>57814.561000000002</v>
      </c>
      <c r="H60" s="26">
        <v>17171.634999999998</v>
      </c>
      <c r="I60" s="26">
        <v>19631.516554999998</v>
      </c>
      <c r="J60" s="26">
        <v>178074.786276</v>
      </c>
      <c r="K60" s="26">
        <v>102500.13099999999</v>
      </c>
      <c r="L60" s="26">
        <v>62333.745000000003</v>
      </c>
      <c r="M60" s="26">
        <v>40166.385999999999</v>
      </c>
      <c r="N60" s="26">
        <v>56107.868999999999</v>
      </c>
      <c r="O60" s="26">
        <v>41956.91</v>
      </c>
      <c r="P60" s="26">
        <v>14150.959000000001</v>
      </c>
      <c r="Q60" s="26">
        <v>19466.786275999999</v>
      </c>
      <c r="R60" s="26">
        <v>37678.276740000001</v>
      </c>
      <c r="S60" s="26">
        <v>14513.793675000001</v>
      </c>
      <c r="T60" s="26">
        <v>1113.181065</v>
      </c>
      <c r="U60" s="26">
        <v>22051.302</v>
      </c>
      <c r="V60" s="26">
        <f t="shared" si="0"/>
        <v>140396.509536</v>
      </c>
    </row>
    <row r="61" spans="1:22">
      <c r="A61" s="46">
        <v>2001</v>
      </c>
      <c r="B61" s="26">
        <v>274122.92570700002</v>
      </c>
      <c r="C61" s="26">
        <v>161738.74799999999</v>
      </c>
      <c r="D61" s="26">
        <v>98668.535000000003</v>
      </c>
      <c r="E61" s="26">
        <v>63070.213000000003</v>
      </c>
      <c r="F61" s="26">
        <v>89920.721999999994</v>
      </c>
      <c r="G61" s="26">
        <v>70100.497000000003</v>
      </c>
      <c r="H61" s="26">
        <v>19820.224999999999</v>
      </c>
      <c r="I61" s="26">
        <v>22463.455706999997</v>
      </c>
      <c r="J61" s="26">
        <v>200088.75350600001</v>
      </c>
      <c r="K61" s="26">
        <v>110501.304</v>
      </c>
      <c r="L61" s="26">
        <v>72347.83</v>
      </c>
      <c r="M61" s="26">
        <v>38153.474000000002</v>
      </c>
      <c r="N61" s="26">
        <v>67504.854999999996</v>
      </c>
      <c r="O61" s="26">
        <v>51542.080999999998</v>
      </c>
      <c r="P61" s="26">
        <v>15962.773999999999</v>
      </c>
      <c r="Q61" s="26">
        <v>22082.594506000001</v>
      </c>
      <c r="R61" s="26">
        <v>48456.712444000004</v>
      </c>
      <c r="S61" s="26">
        <v>15728.761811</v>
      </c>
      <c r="T61" s="26">
        <v>4571.8296330000003</v>
      </c>
      <c r="U61" s="26">
        <v>28156.120999999999</v>
      </c>
      <c r="V61" s="26">
        <f t="shared" si="0"/>
        <v>151632.041062</v>
      </c>
    </row>
    <row r="62" spans="1:22">
      <c r="A62" s="46">
        <v>2002</v>
      </c>
      <c r="B62" s="26">
        <v>300934.23120899999</v>
      </c>
      <c r="C62" s="26">
        <v>173284.087</v>
      </c>
      <c r="D62" s="26">
        <v>108918.281</v>
      </c>
      <c r="E62" s="26">
        <v>64365.805999999997</v>
      </c>
      <c r="F62" s="26">
        <v>100855.798</v>
      </c>
      <c r="G62" s="26">
        <v>80315.176000000007</v>
      </c>
      <c r="H62" s="26">
        <v>20540.621999999999</v>
      </c>
      <c r="I62" s="26">
        <v>26794.346208999999</v>
      </c>
      <c r="J62" s="26">
        <v>212775.00907300002</v>
      </c>
      <c r="K62" s="26">
        <v>114037.842</v>
      </c>
      <c r="L62" s="26">
        <v>76443.232999999993</v>
      </c>
      <c r="M62" s="26">
        <v>37594.608999999997</v>
      </c>
      <c r="N62" s="26">
        <v>72883.798999999999</v>
      </c>
      <c r="O62" s="26">
        <v>54791.904000000002</v>
      </c>
      <c r="P62" s="26">
        <v>18091.895</v>
      </c>
      <c r="Q62" s="26">
        <v>25853.368072999998</v>
      </c>
      <c r="R62" s="26">
        <v>54346.923790000001</v>
      </c>
      <c r="S62" s="26">
        <v>16620.918850999999</v>
      </c>
      <c r="T62" s="26">
        <v>4853.9859390000001</v>
      </c>
      <c r="U62" s="26">
        <v>32872.019</v>
      </c>
      <c r="V62" s="26">
        <f t="shared" si="0"/>
        <v>158428.08528300002</v>
      </c>
    </row>
    <row r="63" spans="1:22">
      <c r="A63" s="46">
        <v>2003</v>
      </c>
      <c r="B63" s="26">
        <v>329602.07340699999</v>
      </c>
      <c r="C63" s="26">
        <v>188003.73699999999</v>
      </c>
      <c r="D63" s="26">
        <v>117222.909</v>
      </c>
      <c r="E63" s="26">
        <v>70780.827999999994</v>
      </c>
      <c r="F63" s="26">
        <v>112579.87699999999</v>
      </c>
      <c r="G63" s="26">
        <v>92980.619000000006</v>
      </c>
      <c r="H63" s="26">
        <v>19599.258000000002</v>
      </c>
      <c r="I63" s="26">
        <v>29018.459407000002</v>
      </c>
      <c r="J63" s="26">
        <v>229519.22918999998</v>
      </c>
      <c r="K63" s="26">
        <v>119068.052</v>
      </c>
      <c r="L63" s="26">
        <v>89154.214999999997</v>
      </c>
      <c r="M63" s="26">
        <v>29913.837</v>
      </c>
      <c r="N63" s="26">
        <v>82186.004000000001</v>
      </c>
      <c r="O63" s="26">
        <v>65026.972000000002</v>
      </c>
      <c r="P63" s="26">
        <v>17159.031999999999</v>
      </c>
      <c r="Q63" s="26">
        <v>28265.173190000001</v>
      </c>
      <c r="R63" s="26">
        <v>57650.107732000004</v>
      </c>
      <c r="S63" s="26">
        <v>18670.293716</v>
      </c>
      <c r="T63" s="26">
        <v>5275.5300159999997</v>
      </c>
      <c r="U63" s="26">
        <v>33704.284</v>
      </c>
      <c r="V63" s="26">
        <f t="shared" si="0"/>
        <v>171869.12145799998</v>
      </c>
    </row>
    <row r="64" spans="1:22">
      <c r="A64" s="46">
        <v>2004</v>
      </c>
      <c r="B64" s="26">
        <v>334254.818715</v>
      </c>
      <c r="C64" s="26">
        <v>183194.47899999999</v>
      </c>
      <c r="D64" s="26">
        <v>118236.238</v>
      </c>
      <c r="E64" s="26">
        <v>64958.241000000002</v>
      </c>
      <c r="F64" s="26">
        <v>119503.04300000001</v>
      </c>
      <c r="G64" s="26">
        <v>96764.012000000002</v>
      </c>
      <c r="H64" s="26">
        <v>22739.030999999999</v>
      </c>
      <c r="I64" s="26">
        <v>31557.296715</v>
      </c>
      <c r="J64" s="26">
        <v>246594.844755</v>
      </c>
      <c r="K64" s="26">
        <v>124610.864</v>
      </c>
      <c r="L64" s="26">
        <v>93170.421000000002</v>
      </c>
      <c r="M64" s="26">
        <v>31440.442999999999</v>
      </c>
      <c r="N64" s="26">
        <v>91159.327000000005</v>
      </c>
      <c r="O64" s="26">
        <v>71794.573999999993</v>
      </c>
      <c r="P64" s="26">
        <v>19364.753000000001</v>
      </c>
      <c r="Q64" s="26">
        <v>30824.653754999999</v>
      </c>
      <c r="R64" s="26">
        <v>59175.644457999995</v>
      </c>
      <c r="S64" s="26">
        <v>21252.184660999999</v>
      </c>
      <c r="T64" s="26">
        <v>6102.8677969999999</v>
      </c>
      <c r="U64" s="26">
        <v>31820.592000000001</v>
      </c>
      <c r="V64" s="26">
        <f t="shared" si="0"/>
        <v>187419.200297</v>
      </c>
    </row>
    <row r="65" spans="1:22">
      <c r="A65" s="46">
        <v>2005</v>
      </c>
      <c r="B65" s="26">
        <v>351270.90801399999</v>
      </c>
      <c r="C65" s="26">
        <v>192399.821</v>
      </c>
      <c r="D65" s="26">
        <v>134207.67600000001</v>
      </c>
      <c r="E65" s="26">
        <v>58192.144999999997</v>
      </c>
      <c r="F65" s="26">
        <v>126173.12699999999</v>
      </c>
      <c r="G65" s="26">
        <v>101925.42600000001</v>
      </c>
      <c r="H65" s="26">
        <v>24247.701000000001</v>
      </c>
      <c r="I65" s="26">
        <v>32697.960014</v>
      </c>
      <c r="J65" s="26">
        <v>262331.06224699999</v>
      </c>
      <c r="K65" s="26">
        <v>135131.283</v>
      </c>
      <c r="L65" s="26">
        <v>106574.011</v>
      </c>
      <c r="M65" s="26">
        <v>28557.272000000001</v>
      </c>
      <c r="N65" s="26">
        <v>95583.506999999998</v>
      </c>
      <c r="O65" s="26">
        <v>74635.603000000003</v>
      </c>
      <c r="P65" s="26">
        <v>20947.903999999999</v>
      </c>
      <c r="Q65" s="26">
        <v>31616.272247000001</v>
      </c>
      <c r="R65" s="26">
        <v>64598.627433000001</v>
      </c>
      <c r="S65" s="26">
        <v>21568.424376999999</v>
      </c>
      <c r="T65" s="26">
        <v>6059.2880559999994</v>
      </c>
      <c r="U65" s="26">
        <v>36970.915000000001</v>
      </c>
      <c r="V65" s="26">
        <f t="shared" si="0"/>
        <v>197732.43481399998</v>
      </c>
    </row>
    <row r="66" spans="1:22">
      <c r="A66" s="46">
        <v>2006</v>
      </c>
      <c r="B66" s="26">
        <v>371627.88338199997</v>
      </c>
      <c r="C66" s="26">
        <v>200878.58900000001</v>
      </c>
      <c r="D66" s="26">
        <v>144836.014</v>
      </c>
      <c r="E66" s="26">
        <v>56042.574999999997</v>
      </c>
      <c r="F66" s="26">
        <v>137789.527</v>
      </c>
      <c r="G66" s="26">
        <v>110947.94100000001</v>
      </c>
      <c r="H66" s="26">
        <v>26841.585999999999</v>
      </c>
      <c r="I66" s="26">
        <v>32959.767381999998</v>
      </c>
      <c r="J66" s="26">
        <v>280953.46247000003</v>
      </c>
      <c r="K66" s="26">
        <v>145731.88800000001</v>
      </c>
      <c r="L66" s="26">
        <v>113721.97900000001</v>
      </c>
      <c r="M66" s="26">
        <v>32009.909</v>
      </c>
      <c r="N66" s="26">
        <v>103303.895</v>
      </c>
      <c r="O66" s="26">
        <v>79738.528999999995</v>
      </c>
      <c r="P66" s="26">
        <v>23565.366000000002</v>
      </c>
      <c r="Q66" s="26">
        <v>31917.679469999999</v>
      </c>
      <c r="R66" s="26">
        <v>72193.562116999994</v>
      </c>
      <c r="S66" s="26">
        <v>23445.497106999999</v>
      </c>
      <c r="T66" s="26">
        <v>5883.96101</v>
      </c>
      <c r="U66" s="26">
        <v>42864.103999999999</v>
      </c>
      <c r="V66" s="26">
        <f t="shared" si="0"/>
        <v>208759.90035300003</v>
      </c>
    </row>
    <row r="67" spans="1:22">
      <c r="A67" s="46">
        <v>2007</v>
      </c>
      <c r="B67" s="26">
        <v>383750.57752600004</v>
      </c>
      <c r="C67" s="26">
        <v>196904.66699999999</v>
      </c>
      <c r="D67" s="26">
        <v>154330.86799999999</v>
      </c>
      <c r="E67" s="26">
        <v>42573.798999999999</v>
      </c>
      <c r="F67" s="26">
        <v>150789.397</v>
      </c>
      <c r="G67" s="26">
        <v>120286.29700000001</v>
      </c>
      <c r="H67" s="26">
        <v>30503.1</v>
      </c>
      <c r="I67" s="26">
        <v>36056.513526000002</v>
      </c>
      <c r="J67" s="26">
        <v>302651.04358300002</v>
      </c>
      <c r="K67" s="26">
        <v>155207.88</v>
      </c>
      <c r="L67" s="26">
        <v>123247.64</v>
      </c>
      <c r="M67" s="26">
        <v>31960.240000000002</v>
      </c>
      <c r="N67" s="26">
        <v>113000.74400000001</v>
      </c>
      <c r="O67" s="26">
        <v>86881.392000000007</v>
      </c>
      <c r="P67" s="26">
        <v>26119.351999999999</v>
      </c>
      <c r="Q67" s="26">
        <v>34442.419582999995</v>
      </c>
      <c r="R67" s="26">
        <v>58460.304902999997</v>
      </c>
      <c r="S67" s="26">
        <v>25496.854480999998</v>
      </c>
      <c r="T67" s="26">
        <v>6325.7964220000003</v>
      </c>
      <c r="U67" s="26">
        <v>26637.653999999999</v>
      </c>
      <c r="V67" s="26">
        <f t="shared" si="0"/>
        <v>244190.73868000001</v>
      </c>
    </row>
    <row r="68" spans="1:22">
      <c r="A68" s="46">
        <v>2008</v>
      </c>
      <c r="B68" s="26">
        <v>429528.50417900004</v>
      </c>
      <c r="C68" s="26">
        <v>222893.52299999999</v>
      </c>
      <c r="D68" s="26">
        <v>175469.505</v>
      </c>
      <c r="E68" s="26">
        <v>47424.017999999996</v>
      </c>
      <c r="F68" s="26">
        <v>166801.802</v>
      </c>
      <c r="G68" s="26">
        <v>136625.04800000001</v>
      </c>
      <c r="H68" s="26">
        <v>30176.754000000001</v>
      </c>
      <c r="I68" s="26">
        <v>39833.179178999999</v>
      </c>
      <c r="J68" s="26">
        <v>340511.04818299995</v>
      </c>
      <c r="K68" s="26">
        <v>176843.34099999999</v>
      </c>
      <c r="L68" s="26">
        <v>139388.598</v>
      </c>
      <c r="M68" s="26">
        <v>37454.743000000002</v>
      </c>
      <c r="N68" s="26">
        <v>124997.79300000001</v>
      </c>
      <c r="O68" s="26">
        <v>98395.562999999995</v>
      </c>
      <c r="P68" s="26">
        <v>26602.23</v>
      </c>
      <c r="Q68" s="26">
        <v>38669.914183000001</v>
      </c>
      <c r="R68" s="26">
        <v>92954.802890000006</v>
      </c>
      <c r="S68" s="26">
        <v>28964.453579000001</v>
      </c>
      <c r="T68" s="26">
        <v>7087.5423110000002</v>
      </c>
      <c r="U68" s="26">
        <v>56902.807000000001</v>
      </c>
      <c r="V68" s="26">
        <f t="shared" si="0"/>
        <v>247556.24529299996</v>
      </c>
    </row>
    <row r="69" spans="1:22">
      <c r="A69" s="46">
        <v>2009</v>
      </c>
      <c r="B69" s="26">
        <v>495183.70787500002</v>
      </c>
      <c r="C69" s="26">
        <v>252182.448</v>
      </c>
      <c r="D69" s="26">
        <v>199875.97899999999</v>
      </c>
      <c r="E69" s="26">
        <v>52306.468999999997</v>
      </c>
      <c r="F69" s="26">
        <v>200265.48699999999</v>
      </c>
      <c r="G69" s="26">
        <v>164545.01199999999</v>
      </c>
      <c r="H69" s="26">
        <v>35720.474999999999</v>
      </c>
      <c r="I69" s="26">
        <v>42735.772875000002</v>
      </c>
      <c r="J69" s="26">
        <v>392865.03754000005</v>
      </c>
      <c r="K69" s="26">
        <v>201230.69</v>
      </c>
      <c r="L69" s="26">
        <v>158762.33100000001</v>
      </c>
      <c r="M69" s="26">
        <v>42468.358999999997</v>
      </c>
      <c r="N69" s="26">
        <v>149658.84899999999</v>
      </c>
      <c r="O69" s="26">
        <v>118463.75199999999</v>
      </c>
      <c r="P69" s="26">
        <v>31195.097000000002</v>
      </c>
      <c r="Q69" s="26">
        <v>41975.498540000001</v>
      </c>
      <c r="R69" s="26">
        <v>98861.213826000007</v>
      </c>
      <c r="S69" s="26">
        <v>30601.897040000003</v>
      </c>
      <c r="T69" s="26">
        <v>7428.3067860000001</v>
      </c>
      <c r="U69" s="26">
        <v>60831.01</v>
      </c>
      <c r="V69" s="26">
        <f t="shared" si="0"/>
        <v>294003.82371400006</v>
      </c>
    </row>
    <row r="70" spans="1:22">
      <c r="A70" s="46">
        <v>2010</v>
      </c>
      <c r="B70" s="26">
        <v>478805.58430500003</v>
      </c>
      <c r="C70" s="26">
        <v>248653.35</v>
      </c>
      <c r="D70" s="26">
        <v>197137.09400000001</v>
      </c>
      <c r="E70" s="26">
        <v>51516.256000000001</v>
      </c>
      <c r="F70" s="26">
        <v>186500.40700000001</v>
      </c>
      <c r="G70" s="26">
        <v>154177.378</v>
      </c>
      <c r="H70" s="26">
        <v>32323.028999999999</v>
      </c>
      <c r="I70" s="26">
        <v>43651.827304999999</v>
      </c>
      <c r="J70" s="26">
        <v>375216.34667900001</v>
      </c>
      <c r="K70" s="26">
        <v>193958.451</v>
      </c>
      <c r="L70" s="26">
        <v>156238.70000000001</v>
      </c>
      <c r="M70" s="26">
        <v>37719.750999999997</v>
      </c>
      <c r="N70" s="26">
        <v>138570.91699999999</v>
      </c>
      <c r="O70" s="26">
        <v>110122.17</v>
      </c>
      <c r="P70" s="26">
        <v>28448.746999999999</v>
      </c>
      <c r="Q70" s="26">
        <v>42686.978679</v>
      </c>
      <c r="R70" s="26">
        <v>96959.830163999999</v>
      </c>
      <c r="S70" s="26">
        <v>29140.193890000002</v>
      </c>
      <c r="T70" s="26">
        <v>7587.3612739999999</v>
      </c>
      <c r="U70" s="26">
        <v>60232.275000000001</v>
      </c>
      <c r="V70" s="26">
        <f t="shared" si="0"/>
        <v>278256.51651500002</v>
      </c>
    </row>
    <row r="71" spans="1:22">
      <c r="A71" s="46">
        <v>2011</v>
      </c>
      <c r="B71" s="26">
        <v>497683.73816299997</v>
      </c>
      <c r="C71" s="26">
        <v>258945.73800000001</v>
      </c>
      <c r="D71" s="26">
        <v>207446.924</v>
      </c>
      <c r="E71" s="26">
        <v>51498.813999999998</v>
      </c>
      <c r="F71" s="26">
        <v>191923.93299999999</v>
      </c>
      <c r="G71" s="26">
        <v>159270.45199999999</v>
      </c>
      <c r="H71" s="26">
        <v>32653.481</v>
      </c>
      <c r="I71" s="26">
        <v>46814.067163</v>
      </c>
      <c r="J71" s="26">
        <v>393207.046936</v>
      </c>
      <c r="K71" s="26">
        <v>206890.49400000001</v>
      </c>
      <c r="L71" s="26">
        <v>168383.46</v>
      </c>
      <c r="M71" s="26">
        <v>38507.034</v>
      </c>
      <c r="N71" s="26">
        <v>141233.48800000001</v>
      </c>
      <c r="O71" s="26">
        <v>112558.99099999999</v>
      </c>
      <c r="P71" s="26">
        <v>28674.496999999999</v>
      </c>
      <c r="Q71" s="26">
        <v>45083.064935999995</v>
      </c>
      <c r="R71" s="26">
        <v>105519.513515</v>
      </c>
      <c r="S71" s="26">
        <v>33378.543237999998</v>
      </c>
      <c r="T71" s="26">
        <v>7915.5642769999995</v>
      </c>
      <c r="U71" s="26">
        <v>64225.406000000003</v>
      </c>
      <c r="V71" s="26">
        <f t="shared" si="0"/>
        <v>287687.533421</v>
      </c>
    </row>
    <row r="72" spans="1:22">
      <c r="A72" s="46">
        <v>2012</v>
      </c>
      <c r="B72" s="26">
        <v>531665.81030899996</v>
      </c>
      <c r="C72" s="26">
        <v>274761.147</v>
      </c>
      <c r="D72" s="26">
        <v>220687.81899999999</v>
      </c>
      <c r="E72" s="26">
        <v>54073.328000000001</v>
      </c>
      <c r="F72" s="26">
        <v>206470.726</v>
      </c>
      <c r="G72" s="26">
        <v>171367.83300000001</v>
      </c>
      <c r="H72" s="26">
        <v>35102.892999999996</v>
      </c>
      <c r="I72" s="26">
        <v>50433.937309000001</v>
      </c>
      <c r="J72" s="26">
        <v>419220.78633700003</v>
      </c>
      <c r="K72" s="26">
        <v>219436.087</v>
      </c>
      <c r="L72" s="26">
        <v>178301.73800000001</v>
      </c>
      <c r="M72" s="26">
        <v>41134.349000000002</v>
      </c>
      <c r="N72" s="26">
        <v>150260.927</v>
      </c>
      <c r="O72" s="26">
        <v>119537.389</v>
      </c>
      <c r="P72" s="26">
        <v>30723.538</v>
      </c>
      <c r="Q72" s="26">
        <v>49523.772336999995</v>
      </c>
      <c r="R72" s="26">
        <v>115407.775079</v>
      </c>
      <c r="S72" s="26">
        <v>36713.392593000004</v>
      </c>
      <c r="T72" s="26">
        <v>8383.4714860000004</v>
      </c>
      <c r="U72" s="26">
        <v>70310.910999999993</v>
      </c>
      <c r="V72" s="26">
        <f t="shared" si="0"/>
        <v>303813.01125800004</v>
      </c>
    </row>
    <row r="73" spans="1:22">
      <c r="A73" s="46">
        <v>2013</v>
      </c>
      <c r="B73" s="26">
        <v>559686.54587199993</v>
      </c>
      <c r="C73" s="26">
        <v>286405.065</v>
      </c>
      <c r="D73" s="26">
        <v>229544.34099999999</v>
      </c>
      <c r="E73" s="26">
        <v>56860.724000000002</v>
      </c>
      <c r="F73" s="26">
        <v>219985.71599999999</v>
      </c>
      <c r="G73" s="26">
        <v>184040.84099999999</v>
      </c>
      <c r="H73" s="26">
        <v>35944.875</v>
      </c>
      <c r="I73" s="26">
        <v>53295.764872</v>
      </c>
      <c r="J73" s="26">
        <v>444914.29262199998</v>
      </c>
      <c r="K73" s="26">
        <v>231964.28400000001</v>
      </c>
      <c r="L73" s="26">
        <v>191630.84700000001</v>
      </c>
      <c r="M73" s="26">
        <v>40333.436999999998</v>
      </c>
      <c r="N73" s="26">
        <v>160611.307</v>
      </c>
      <c r="O73" s="26">
        <v>129736.461</v>
      </c>
      <c r="P73" s="26">
        <v>30874.846000000001</v>
      </c>
      <c r="Q73" s="26">
        <v>52338.701622</v>
      </c>
      <c r="R73" s="26">
        <v>120265.68869400001</v>
      </c>
      <c r="S73" s="26">
        <v>39189.998229999997</v>
      </c>
      <c r="T73" s="26">
        <v>8662.8344639999996</v>
      </c>
      <c r="U73" s="26">
        <v>72412.856</v>
      </c>
      <c r="V73" s="26">
        <f t="shared" si="0"/>
        <v>324648.60392799997</v>
      </c>
    </row>
    <row r="74" spans="1:22">
      <c r="A74" s="46">
        <v>2014</v>
      </c>
      <c r="B74" s="26">
        <v>573761.93168799998</v>
      </c>
      <c r="C74" s="26">
        <v>291511.33100000001</v>
      </c>
      <c r="D74" s="26">
        <v>236360.68100000001</v>
      </c>
      <c r="E74" s="26">
        <v>55150.65</v>
      </c>
      <c r="F74" s="26">
        <v>225461.24799999999</v>
      </c>
      <c r="G74" s="26">
        <v>189298.04699999999</v>
      </c>
      <c r="H74" s="26">
        <v>36163.201000000001</v>
      </c>
      <c r="I74" s="26">
        <v>56789.352687999999</v>
      </c>
      <c r="J74" s="26">
        <v>452973.593696</v>
      </c>
      <c r="K74" s="26">
        <v>237075.90599999999</v>
      </c>
      <c r="L74" s="26">
        <v>197379.29699999999</v>
      </c>
      <c r="M74" s="26">
        <v>39696.608999999997</v>
      </c>
      <c r="N74" s="26">
        <v>162066.11199999999</v>
      </c>
      <c r="O74" s="26">
        <v>130451.208</v>
      </c>
      <c r="P74" s="26">
        <v>31614.903999999999</v>
      </c>
      <c r="Q74" s="26">
        <v>53831.575696</v>
      </c>
      <c r="R74" s="26">
        <v>123298.93040099999</v>
      </c>
      <c r="S74" s="26">
        <v>39749.452270999995</v>
      </c>
      <c r="T74" s="26">
        <v>8433.2671300000002</v>
      </c>
      <c r="U74" s="26">
        <v>75116.210999999996</v>
      </c>
      <c r="V74" s="26">
        <f t="shared" si="0"/>
        <v>329674.66329499998</v>
      </c>
    </row>
    <row r="75" spans="1:22">
      <c r="A75" s="59">
        <v>2015</v>
      </c>
      <c r="B75" s="60">
        <v>621109.78915999993</v>
      </c>
      <c r="C75" s="60">
        <v>319390.67599999998</v>
      </c>
      <c r="D75" s="60">
        <v>257881.59599999999</v>
      </c>
      <c r="E75" s="60">
        <v>61509.08</v>
      </c>
      <c r="F75" s="60">
        <v>245121.18900000001</v>
      </c>
      <c r="G75" s="60">
        <v>207187.79399999999</v>
      </c>
      <c r="H75" s="60">
        <v>37933.394999999997</v>
      </c>
      <c r="I75" s="60">
        <v>56597.924159999995</v>
      </c>
      <c r="J75" s="60">
        <v>481964.89054699999</v>
      </c>
      <c r="K75" s="60">
        <v>251118.44899999999</v>
      </c>
      <c r="L75" s="60">
        <v>205967.65100000001</v>
      </c>
      <c r="M75" s="60">
        <v>45150.798000000003</v>
      </c>
      <c r="N75" s="60">
        <v>175333.826</v>
      </c>
      <c r="O75" s="60">
        <v>141878.91399999999</v>
      </c>
      <c r="P75" s="60">
        <v>33454.911999999997</v>
      </c>
      <c r="Q75" s="60">
        <v>55512.615547000001</v>
      </c>
      <c r="R75" s="60">
        <v>83815.923465</v>
      </c>
      <c r="S75" s="60">
        <v>38160.743723</v>
      </c>
      <c r="T75" s="60">
        <v>9635.7597420000002</v>
      </c>
      <c r="U75" s="60">
        <v>36019.42</v>
      </c>
      <c r="V75" s="26">
        <f t="shared" si="0"/>
        <v>398148.96708199999</v>
      </c>
    </row>
    <row r="76" spans="1:22">
      <c r="A76" s="10" t="s">
        <v>714</v>
      </c>
      <c r="I76" s="9"/>
      <c r="J76" s="38"/>
      <c r="Q76" s="9"/>
      <c r="R76" s="9"/>
      <c r="S76" s="9"/>
      <c r="T76" s="9"/>
      <c r="U76" s="9"/>
      <c r="V76" s="9"/>
    </row>
    <row r="77" spans="1:22">
      <c r="A77" s="306" t="s">
        <v>812</v>
      </c>
      <c r="I77" s="9"/>
      <c r="J77" s="38"/>
      <c r="Q77" s="9"/>
      <c r="R77" s="9"/>
      <c r="S77" s="9"/>
      <c r="T77" s="9"/>
      <c r="U77" s="9"/>
      <c r="V77" s="9"/>
    </row>
    <row r="78" spans="1:22">
      <c r="A78" s="306" t="s">
        <v>760</v>
      </c>
      <c r="I78" s="9"/>
      <c r="J78" s="38"/>
      <c r="Q78" s="9"/>
      <c r="R78" s="9"/>
      <c r="S78" s="9"/>
      <c r="T78" s="9"/>
      <c r="U78" s="9"/>
      <c r="V78" s="9"/>
    </row>
    <row r="79" spans="1:22">
      <c r="A79" s="306" t="s">
        <v>761</v>
      </c>
      <c r="I79" s="9"/>
      <c r="J79" s="38"/>
      <c r="Q79" s="9"/>
      <c r="R79" s="9"/>
      <c r="S79" s="9"/>
      <c r="T79" s="9"/>
      <c r="U79" s="9"/>
      <c r="V79" s="9"/>
    </row>
    <row r="80" spans="1:22">
      <c r="I80" s="9"/>
      <c r="J80" s="38"/>
      <c r="Q80" s="9"/>
      <c r="R80" s="9"/>
      <c r="S80" s="9"/>
      <c r="T80" s="9"/>
      <c r="U80" s="9"/>
      <c r="V80" s="9"/>
    </row>
    <row r="81" spans="9:22">
      <c r="I81" s="9"/>
      <c r="J81" s="38"/>
      <c r="Q81" s="9"/>
      <c r="R81" s="9"/>
      <c r="S81" s="9"/>
      <c r="T81" s="9"/>
      <c r="U81" s="9"/>
      <c r="V81" s="9"/>
    </row>
    <row r="82" spans="9:22">
      <c r="I82" s="9"/>
      <c r="J82" s="38"/>
      <c r="Q82" s="9"/>
      <c r="R82" s="9"/>
      <c r="S82" s="9"/>
      <c r="T82" s="9"/>
      <c r="U82" s="9"/>
      <c r="V82" s="9"/>
    </row>
    <row r="83" spans="9:22">
      <c r="I83" s="9"/>
      <c r="J83" s="38"/>
      <c r="Q83" s="9"/>
      <c r="R83" s="9"/>
      <c r="S83" s="9"/>
      <c r="T83" s="9"/>
      <c r="U83" s="9"/>
      <c r="V83" s="9"/>
    </row>
    <row r="84" spans="9:22">
      <c r="I84" s="9"/>
      <c r="J84" s="38"/>
      <c r="Q84" s="9"/>
      <c r="R84" s="9"/>
      <c r="S84" s="9"/>
      <c r="T84" s="9"/>
      <c r="U84" s="9"/>
      <c r="V84" s="9"/>
    </row>
    <row r="85" spans="9:22">
      <c r="I85" s="9"/>
      <c r="J85" s="38"/>
      <c r="Q85" s="9"/>
      <c r="R85" s="9"/>
      <c r="S85" s="9"/>
      <c r="T85" s="9"/>
      <c r="U85" s="9"/>
      <c r="V85" s="9"/>
    </row>
    <row r="86" spans="9:22">
      <c r="I86" s="9"/>
      <c r="J86" s="38"/>
      <c r="Q86" s="9"/>
      <c r="R86" s="9"/>
      <c r="S86" s="9"/>
      <c r="T86" s="9"/>
      <c r="U86" s="9"/>
      <c r="V86" s="9"/>
    </row>
    <row r="87" spans="9:22">
      <c r="I87" s="9"/>
      <c r="J87" s="38"/>
      <c r="Q87" s="9"/>
      <c r="R87" s="9"/>
      <c r="S87" s="9"/>
      <c r="T87" s="9"/>
      <c r="U87" s="9"/>
      <c r="V87" s="9"/>
    </row>
    <row r="88" spans="9:22">
      <c r="I88" s="9"/>
      <c r="J88" s="38"/>
      <c r="Q88" s="9"/>
      <c r="R88" s="9"/>
      <c r="S88" s="9"/>
      <c r="T88" s="9"/>
      <c r="U88" s="9"/>
      <c r="V88" s="9"/>
    </row>
    <row r="89" spans="9:22">
      <c r="I89" s="9"/>
      <c r="J89" s="38"/>
      <c r="Q89" s="9"/>
      <c r="R89" s="9"/>
      <c r="S89" s="9"/>
      <c r="T89" s="9"/>
      <c r="U89" s="9"/>
      <c r="V89" s="9"/>
    </row>
    <row r="90" spans="9:22">
      <c r="I90" s="9"/>
      <c r="J90" s="38"/>
      <c r="Q90" s="9"/>
      <c r="R90" s="9"/>
      <c r="S90" s="9"/>
      <c r="T90" s="9"/>
      <c r="U90" s="9"/>
      <c r="V90" s="9"/>
    </row>
    <row r="91" spans="9:22">
      <c r="I91" s="9"/>
      <c r="J91" s="38"/>
      <c r="Q91" s="9"/>
      <c r="R91" s="9"/>
      <c r="S91" s="9"/>
      <c r="T91" s="9"/>
      <c r="U91" s="9"/>
      <c r="V91" s="9"/>
    </row>
    <row r="92" spans="9:22">
      <c r="I92" s="9"/>
      <c r="J92" s="38"/>
      <c r="Q92" s="9"/>
      <c r="R92" s="9"/>
      <c r="S92" s="9"/>
      <c r="T92" s="9"/>
      <c r="U92" s="9"/>
      <c r="V92" s="9"/>
    </row>
    <row r="93" spans="9:22">
      <c r="I93" s="9"/>
      <c r="J93" s="38"/>
      <c r="Q93" s="9"/>
      <c r="R93" s="9"/>
      <c r="S93" s="9"/>
      <c r="T93" s="9"/>
      <c r="U93" s="9"/>
      <c r="V93" s="9"/>
    </row>
    <row r="94" spans="9:22">
      <c r="I94" s="9"/>
      <c r="J94" s="38"/>
      <c r="Q94" s="9"/>
      <c r="R94" s="9"/>
      <c r="S94" s="9"/>
      <c r="T94" s="9"/>
      <c r="U94" s="9"/>
      <c r="V94" s="9"/>
    </row>
    <row r="95" spans="9:22">
      <c r="I95" s="9"/>
      <c r="J95" s="38"/>
      <c r="Q95" s="9"/>
      <c r="R95" s="9"/>
      <c r="S95" s="9"/>
      <c r="T95" s="9"/>
      <c r="U95" s="9"/>
      <c r="V95" s="9"/>
    </row>
    <row r="96" spans="9:22">
      <c r="I96" s="9"/>
      <c r="J96" s="38"/>
      <c r="Q96" s="9"/>
      <c r="R96" s="9"/>
      <c r="S96" s="9"/>
      <c r="T96" s="9"/>
      <c r="U96" s="9"/>
      <c r="V96" s="9"/>
    </row>
    <row r="97" spans="9:22">
      <c r="I97" s="9"/>
      <c r="J97" s="38"/>
      <c r="Q97" s="9"/>
      <c r="R97" s="9"/>
      <c r="S97" s="9"/>
      <c r="T97" s="9"/>
      <c r="U97" s="9"/>
      <c r="V97" s="9"/>
    </row>
    <row r="98" spans="9:22">
      <c r="I98" s="9"/>
      <c r="J98" s="38"/>
      <c r="Q98" s="9"/>
      <c r="R98" s="9"/>
      <c r="S98" s="9"/>
      <c r="T98" s="9"/>
      <c r="U98" s="9"/>
      <c r="V98" s="9"/>
    </row>
    <row r="99" spans="9:22">
      <c r="I99" s="9"/>
      <c r="J99" s="38"/>
      <c r="Q99" s="9"/>
      <c r="R99" s="9"/>
      <c r="S99" s="9"/>
      <c r="T99" s="9"/>
      <c r="U99" s="9"/>
      <c r="V99" s="9"/>
    </row>
    <row r="100" spans="9:22">
      <c r="I100" s="9"/>
      <c r="J100" s="38"/>
      <c r="Q100" s="9"/>
      <c r="R100" s="9"/>
      <c r="S100" s="9"/>
      <c r="T100" s="9"/>
      <c r="U100" s="9"/>
      <c r="V100" s="9"/>
    </row>
    <row r="101" spans="9:22">
      <c r="I101" s="9"/>
      <c r="J101" s="38"/>
      <c r="Q101" s="9"/>
      <c r="R101" s="9"/>
      <c r="S101" s="9"/>
      <c r="T101" s="9"/>
      <c r="U101" s="9"/>
      <c r="V101" s="9"/>
    </row>
    <row r="102" spans="9:22">
      <c r="I102" s="9"/>
      <c r="J102" s="38"/>
      <c r="Q102" s="9"/>
      <c r="R102" s="9"/>
      <c r="S102" s="9"/>
      <c r="T102" s="9"/>
      <c r="U102" s="9"/>
      <c r="V102" s="9"/>
    </row>
    <row r="103" spans="9:22">
      <c r="I103" s="9"/>
      <c r="J103" s="38"/>
      <c r="Q103" s="9"/>
      <c r="R103" s="9"/>
      <c r="S103" s="9"/>
      <c r="T103" s="9"/>
      <c r="U103" s="9"/>
      <c r="V103" s="9"/>
    </row>
  </sheetData>
  <mergeCells count="17">
    <mergeCell ref="B6:V6"/>
    <mergeCell ref="N3:P3"/>
    <mergeCell ref="Q3:Q4"/>
    <mergeCell ref="R3:R4"/>
    <mergeCell ref="S3:S4"/>
    <mergeCell ref="T3:T4"/>
    <mergeCell ref="U3:U4"/>
    <mergeCell ref="B2:I2"/>
    <mergeCell ref="J2:Q2"/>
    <mergeCell ref="R2:U2"/>
    <mergeCell ref="V2:V4"/>
    <mergeCell ref="B3:B4"/>
    <mergeCell ref="C3:E3"/>
    <mergeCell ref="F3:H3"/>
    <mergeCell ref="I3:I4"/>
    <mergeCell ref="J3:J4"/>
    <mergeCell ref="K3:M3"/>
  </mergeCells>
  <phoneticPr fontId="2" type="noConversion"/>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62"/>
  <sheetViews>
    <sheetView workbookViewId="0">
      <pane xSplit="1" ySplit="5" topLeftCell="B45" activePane="bottomRight" state="frozen"/>
      <selection pane="topRight" activeCell="B1" sqref="B1"/>
      <selection pane="bottomLeft" activeCell="A6" sqref="A6"/>
      <selection pane="bottomRight"/>
    </sheetView>
  </sheetViews>
  <sheetFormatPr defaultColWidth="9" defaultRowHeight="12.75"/>
  <cols>
    <col min="1" max="1" width="7.42578125" style="1" customWidth="1"/>
    <col min="2" max="4" width="9" style="9" customWidth="1"/>
    <col min="5" max="5" width="8.42578125" style="9" customWidth="1"/>
    <col min="6" max="6" width="10" style="9" customWidth="1"/>
    <col min="7" max="8" width="7.42578125" style="9" customWidth="1"/>
    <col min="9" max="10" width="10" style="9" customWidth="1"/>
    <col min="11" max="16384" width="9" style="1"/>
  </cols>
  <sheetData>
    <row r="1" spans="1:16">
      <c r="A1" s="1" t="s">
        <v>815</v>
      </c>
    </row>
    <row r="2" spans="1:16" s="20" customFormat="1" ht="15.95" customHeight="1">
      <c r="A2" s="83"/>
      <c r="B2" s="344" t="s">
        <v>313</v>
      </c>
      <c r="C2" s="346" t="s">
        <v>580</v>
      </c>
      <c r="D2" s="346"/>
      <c r="E2" s="346"/>
      <c r="F2" s="346"/>
      <c r="G2" s="346"/>
      <c r="H2" s="346" t="s">
        <v>778</v>
      </c>
      <c r="I2" s="346"/>
      <c r="J2" s="346"/>
    </row>
    <row r="3" spans="1:16" s="20" customFormat="1" ht="27.75" customHeight="1">
      <c r="B3" s="345"/>
      <c r="C3" s="240" t="s">
        <v>313</v>
      </c>
      <c r="D3" s="245" t="s">
        <v>594</v>
      </c>
      <c r="E3" s="174" t="s">
        <v>316</v>
      </c>
      <c r="F3" s="20" t="s">
        <v>684</v>
      </c>
      <c r="G3" s="245" t="s">
        <v>595</v>
      </c>
      <c r="H3" s="240" t="s">
        <v>313</v>
      </c>
      <c r="I3" s="20" t="s">
        <v>685</v>
      </c>
      <c r="J3" s="20" t="s">
        <v>684</v>
      </c>
    </row>
    <row r="4" spans="1:16" s="20" customFormat="1">
      <c r="B4" s="239" t="s">
        <v>596</v>
      </c>
      <c r="C4" s="239" t="s">
        <v>149</v>
      </c>
      <c r="D4" s="239" t="s">
        <v>150</v>
      </c>
      <c r="E4" s="239" t="s">
        <v>206</v>
      </c>
      <c r="F4" s="239" t="s">
        <v>151</v>
      </c>
      <c r="G4" s="239" t="s">
        <v>224</v>
      </c>
      <c r="H4" s="239" t="s">
        <v>597</v>
      </c>
      <c r="I4" s="239" t="s">
        <v>178</v>
      </c>
      <c r="J4" s="239" t="s">
        <v>152</v>
      </c>
    </row>
    <row r="5" spans="1:16" s="159" customFormat="1">
      <c r="A5" s="189"/>
      <c r="B5" s="344" t="s">
        <v>307</v>
      </c>
      <c r="C5" s="344"/>
      <c r="D5" s="344"/>
      <c r="E5" s="344"/>
      <c r="F5" s="344"/>
      <c r="G5" s="344"/>
      <c r="H5" s="344"/>
      <c r="I5" s="344"/>
      <c r="J5" s="344"/>
    </row>
    <row r="6" spans="1:16">
      <c r="A6" s="295">
        <v>1962</v>
      </c>
      <c r="B6" s="296">
        <v>119.9</v>
      </c>
      <c r="C6" s="296">
        <v>91.800000000000011</v>
      </c>
      <c r="D6" s="296">
        <v>68.2</v>
      </c>
      <c r="E6" s="296">
        <v>23.6</v>
      </c>
      <c r="F6" s="296"/>
      <c r="G6" s="296"/>
      <c r="H6" s="296">
        <v>28.1</v>
      </c>
      <c r="I6" s="296"/>
      <c r="J6" s="296"/>
    </row>
    <row r="7" spans="1:16">
      <c r="A7" s="1">
        <v>1963</v>
      </c>
      <c r="B7" s="297">
        <v>111</v>
      </c>
      <c r="C7" s="297">
        <v>73.8</v>
      </c>
      <c r="D7" s="297">
        <v>49.4</v>
      </c>
      <c r="E7" s="297">
        <v>24.4</v>
      </c>
      <c r="F7" s="297"/>
      <c r="G7" s="297"/>
      <c r="H7" s="297">
        <v>37.200000000000003</v>
      </c>
      <c r="I7" s="297"/>
      <c r="J7" s="297"/>
    </row>
    <row r="8" spans="1:16">
      <c r="A8" s="1">
        <v>1964</v>
      </c>
      <c r="B8" s="297">
        <v>120.8</v>
      </c>
      <c r="C8" s="297">
        <v>76.3</v>
      </c>
      <c r="D8" s="297">
        <v>55.1</v>
      </c>
      <c r="E8" s="297">
        <v>21.2</v>
      </c>
      <c r="F8" s="297"/>
      <c r="G8" s="297"/>
      <c r="H8" s="297">
        <v>44.5</v>
      </c>
      <c r="I8" s="297"/>
      <c r="J8" s="297"/>
    </row>
    <row r="9" spans="1:16">
      <c r="A9" s="1">
        <v>1965</v>
      </c>
      <c r="B9" s="297">
        <v>154.1</v>
      </c>
      <c r="C9" s="297">
        <v>95.1</v>
      </c>
      <c r="D9" s="297">
        <v>68.2</v>
      </c>
      <c r="E9" s="297">
        <v>26.9</v>
      </c>
      <c r="F9" s="297"/>
      <c r="G9" s="297"/>
      <c r="H9" s="297">
        <v>59</v>
      </c>
      <c r="I9" s="297"/>
      <c r="J9" s="297"/>
    </row>
    <row r="10" spans="1:16">
      <c r="A10" s="1">
        <v>1966</v>
      </c>
      <c r="B10" s="297">
        <v>231</v>
      </c>
      <c r="C10" s="297">
        <v>147.19999999999999</v>
      </c>
      <c r="D10" s="297">
        <v>94.7</v>
      </c>
      <c r="E10" s="297">
        <v>52.5</v>
      </c>
      <c r="F10" s="297"/>
      <c r="G10" s="297"/>
      <c r="H10" s="297">
        <v>83.8</v>
      </c>
      <c r="I10" s="297"/>
      <c r="J10" s="297"/>
    </row>
    <row r="11" spans="1:16">
      <c r="A11" s="1">
        <v>1967</v>
      </c>
      <c r="B11" s="297">
        <v>291.2</v>
      </c>
      <c r="C11" s="297">
        <v>199.4</v>
      </c>
      <c r="D11" s="297">
        <v>126.9</v>
      </c>
      <c r="E11" s="297">
        <v>72.5</v>
      </c>
      <c r="F11" s="297"/>
      <c r="G11" s="297"/>
      <c r="H11" s="297">
        <v>91.8</v>
      </c>
      <c r="I11" s="297"/>
      <c r="J11" s="297"/>
    </row>
    <row r="12" spans="1:16">
      <c r="A12" s="1">
        <v>1968</v>
      </c>
      <c r="B12" s="297">
        <v>402.9</v>
      </c>
      <c r="C12" s="297">
        <v>282.89999999999998</v>
      </c>
      <c r="D12" s="297">
        <v>187.7</v>
      </c>
      <c r="E12" s="297">
        <v>95.2</v>
      </c>
      <c r="F12" s="297"/>
      <c r="G12" s="297"/>
      <c r="H12" s="297">
        <v>120</v>
      </c>
      <c r="I12" s="297"/>
      <c r="J12" s="297"/>
    </row>
    <row r="13" spans="1:16">
      <c r="A13" s="1">
        <v>1969</v>
      </c>
      <c r="B13" s="297">
        <v>578</v>
      </c>
      <c r="C13" s="297">
        <v>413.9</v>
      </c>
      <c r="D13" s="297">
        <v>251</v>
      </c>
      <c r="E13" s="297">
        <v>162.9</v>
      </c>
      <c r="F13" s="297"/>
      <c r="G13" s="297"/>
      <c r="H13" s="297">
        <v>164.1</v>
      </c>
      <c r="I13" s="297"/>
      <c r="J13" s="297"/>
    </row>
    <row r="14" spans="1:16">
      <c r="A14" s="1">
        <v>1970</v>
      </c>
      <c r="B14" s="7">
        <v>683.60599999999999</v>
      </c>
      <c r="C14" s="7">
        <v>468.666</v>
      </c>
      <c r="D14" s="7">
        <v>284.80900000000003</v>
      </c>
      <c r="E14" s="7">
        <v>158.59200000000001</v>
      </c>
      <c r="F14" s="7">
        <v>10.776999999999999</v>
      </c>
      <c r="G14" s="7">
        <v>14.488</v>
      </c>
      <c r="H14" s="7">
        <v>214.94</v>
      </c>
      <c r="I14" s="7">
        <v>107.28100000000001</v>
      </c>
      <c r="J14" s="7">
        <v>107.65900000000001</v>
      </c>
      <c r="K14" s="9"/>
      <c r="L14" s="161"/>
    </row>
    <row r="15" spans="1:16">
      <c r="A15" s="1">
        <v>1971</v>
      </c>
      <c r="B15" s="7">
        <v>861.94299999999998</v>
      </c>
      <c r="C15" s="7">
        <v>548.48099999999999</v>
      </c>
      <c r="D15" s="7">
        <v>367.00200000000001</v>
      </c>
      <c r="E15" s="7">
        <v>168.715</v>
      </c>
      <c r="F15" s="203">
        <v>4.8970000000000002</v>
      </c>
      <c r="G15" s="203">
        <v>7.867</v>
      </c>
      <c r="H15" s="7">
        <v>313.46199999999999</v>
      </c>
      <c r="I15" s="7">
        <v>139.08199999999999</v>
      </c>
      <c r="J15" s="7">
        <v>174.38</v>
      </c>
      <c r="K15" s="9"/>
      <c r="L15" s="161"/>
    </row>
    <row r="16" spans="1:16">
      <c r="A16" s="1">
        <v>1972</v>
      </c>
      <c r="B16" s="7">
        <v>998.98900000000003</v>
      </c>
      <c r="C16" s="7">
        <v>746.13499999999999</v>
      </c>
      <c r="D16" s="7">
        <v>446.08100000000002</v>
      </c>
      <c r="E16" s="7">
        <v>230.49299999999999</v>
      </c>
      <c r="F16" s="7">
        <v>11.654999999999999</v>
      </c>
      <c r="G16" s="7">
        <v>57.905999999999999</v>
      </c>
      <c r="H16" s="7">
        <v>252.85400000000001</v>
      </c>
      <c r="I16" s="7">
        <v>185.126</v>
      </c>
      <c r="J16" s="7">
        <v>67.727999999999994</v>
      </c>
      <c r="K16" s="9"/>
      <c r="L16" s="161"/>
      <c r="M16" s="161"/>
      <c r="P16" s="298"/>
    </row>
    <row r="17" spans="1:16">
      <c r="A17" s="1">
        <v>1973</v>
      </c>
      <c r="B17" s="7">
        <v>1171.7570000000001</v>
      </c>
      <c r="C17" s="7">
        <v>721.28899999999999</v>
      </c>
      <c r="D17" s="7">
        <v>461.65699999999998</v>
      </c>
      <c r="E17" s="7">
        <v>195.25899999999999</v>
      </c>
      <c r="F17" s="7">
        <v>2.7170000000000001</v>
      </c>
      <c r="G17" s="7">
        <v>61.655999999999999</v>
      </c>
      <c r="H17" s="7">
        <v>450.46800000000002</v>
      </c>
      <c r="I17" s="7">
        <v>209.815</v>
      </c>
      <c r="J17" s="7">
        <v>240.65299999999999</v>
      </c>
      <c r="K17" s="9"/>
      <c r="L17" s="161"/>
      <c r="M17" s="161"/>
      <c r="P17" s="298"/>
    </row>
    <row r="18" spans="1:16">
      <c r="A18" s="1">
        <v>1974</v>
      </c>
      <c r="B18" s="7">
        <v>1962.854</v>
      </c>
      <c r="C18" s="7">
        <v>1202.9449999999999</v>
      </c>
      <c r="D18" s="7">
        <v>695.351</v>
      </c>
      <c r="E18" s="7">
        <v>341.03</v>
      </c>
      <c r="F18" s="7">
        <v>69.765000000000001</v>
      </c>
      <c r="G18" s="7">
        <v>96.799000000000007</v>
      </c>
      <c r="H18" s="7">
        <v>759.90899999999999</v>
      </c>
      <c r="I18" s="7">
        <v>307.57400000000001</v>
      </c>
      <c r="J18" s="7">
        <v>452.33499999999998</v>
      </c>
      <c r="K18" s="9"/>
      <c r="L18" s="161"/>
      <c r="M18" s="161"/>
      <c r="P18" s="298"/>
    </row>
    <row r="19" spans="1:16">
      <c r="A19" s="1">
        <v>1975</v>
      </c>
      <c r="B19" s="7">
        <v>2800.6709999999998</v>
      </c>
      <c r="C19" s="7">
        <v>1765.2809999999999</v>
      </c>
      <c r="D19" s="7">
        <v>996.22</v>
      </c>
      <c r="E19" s="7">
        <v>524.38699999999994</v>
      </c>
      <c r="F19" s="7">
        <v>132.27600000000001</v>
      </c>
      <c r="G19" s="7">
        <v>112.398</v>
      </c>
      <c r="H19" s="7">
        <v>1035.3900000000001</v>
      </c>
      <c r="I19" s="7">
        <v>446.01799999999997</v>
      </c>
      <c r="J19" s="7">
        <v>589.37199999999996</v>
      </c>
      <c r="K19" s="9"/>
      <c r="L19" s="161"/>
      <c r="M19" s="161"/>
      <c r="P19" s="298"/>
    </row>
    <row r="20" spans="1:16">
      <c r="A20" s="1">
        <v>1976</v>
      </c>
      <c r="B20" s="7">
        <v>3776.547</v>
      </c>
      <c r="C20" s="7">
        <v>2518.799</v>
      </c>
      <c r="D20" s="7">
        <v>1442.0509999999999</v>
      </c>
      <c r="E20" s="7">
        <v>690.09100000000001</v>
      </c>
      <c r="F20" s="7">
        <v>209.28700000000001</v>
      </c>
      <c r="G20" s="7">
        <v>177.37</v>
      </c>
      <c r="H20" s="7">
        <v>1257.748</v>
      </c>
      <c r="I20" s="7">
        <v>611.21500000000003</v>
      </c>
      <c r="J20" s="7">
        <v>646.53300000000002</v>
      </c>
      <c r="K20" s="9"/>
      <c r="L20" s="161"/>
      <c r="M20" s="161"/>
      <c r="P20" s="298"/>
    </row>
    <row r="21" spans="1:16">
      <c r="A21" s="1">
        <v>1977</v>
      </c>
      <c r="B21" s="7">
        <v>4651.8670000000002</v>
      </c>
      <c r="C21" s="7">
        <v>3274.442</v>
      </c>
      <c r="D21" s="7">
        <v>2570.0839999999998</v>
      </c>
      <c r="E21" s="7">
        <v>273.88600000000002</v>
      </c>
      <c r="F21" s="7">
        <v>260.27600000000001</v>
      </c>
      <c r="G21" s="7">
        <v>170.196</v>
      </c>
      <c r="H21" s="7">
        <v>1377.425</v>
      </c>
      <c r="I21" s="7">
        <v>703.05799999999999</v>
      </c>
      <c r="J21" s="7">
        <v>674.36699999999996</v>
      </c>
      <c r="K21" s="9"/>
      <c r="L21" s="161"/>
      <c r="M21" s="161"/>
      <c r="P21" s="298"/>
    </row>
    <row r="22" spans="1:16">
      <c r="A22" s="1">
        <v>1978</v>
      </c>
      <c r="B22" s="7">
        <v>6559.5730000000003</v>
      </c>
      <c r="C22" s="7">
        <v>4408.0469999999996</v>
      </c>
      <c r="D22" s="7">
        <v>3300.3789999999999</v>
      </c>
      <c r="E22" s="7">
        <v>346.09500000000003</v>
      </c>
      <c r="F22" s="7">
        <v>433.57400000000001</v>
      </c>
      <c r="G22" s="7">
        <v>327.99900000000002</v>
      </c>
      <c r="H22" s="7">
        <v>2151.5259999999998</v>
      </c>
      <c r="I22" s="7">
        <v>939.495</v>
      </c>
      <c r="J22" s="7">
        <v>1212.0309999999999</v>
      </c>
      <c r="K22" s="9"/>
      <c r="L22" s="161"/>
      <c r="M22" s="161"/>
      <c r="P22" s="298"/>
    </row>
    <row r="23" spans="1:16">
      <c r="A23" s="1">
        <v>1979</v>
      </c>
      <c r="B23" s="7">
        <v>8669.3349999999991</v>
      </c>
      <c r="C23" s="7">
        <v>5989.9719999999998</v>
      </c>
      <c r="D23" s="7">
        <v>4707.0990000000002</v>
      </c>
      <c r="E23" s="7">
        <v>426.786</v>
      </c>
      <c r="F23" s="7">
        <v>600.74699999999996</v>
      </c>
      <c r="G23" s="7">
        <v>255.34</v>
      </c>
      <c r="H23" s="7">
        <v>2679.3629999999998</v>
      </c>
      <c r="I23" s="7">
        <v>1148.232</v>
      </c>
      <c r="J23" s="7">
        <v>1531.1310000000001</v>
      </c>
      <c r="K23" s="9"/>
      <c r="L23" s="161"/>
      <c r="M23" s="161"/>
      <c r="P23" s="298"/>
    </row>
    <row r="24" spans="1:16">
      <c r="A24" s="1">
        <v>1980</v>
      </c>
      <c r="B24" s="7">
        <v>11331.49</v>
      </c>
      <c r="C24" s="7">
        <v>7682.0420000000004</v>
      </c>
      <c r="D24" s="7">
        <v>5967.8159999999998</v>
      </c>
      <c r="E24" s="7">
        <v>626.16300000000001</v>
      </c>
      <c r="F24" s="7">
        <v>713.428</v>
      </c>
      <c r="G24" s="7">
        <v>374.63499999999999</v>
      </c>
      <c r="H24" s="7">
        <v>3649.4479999999999</v>
      </c>
      <c r="I24" s="7">
        <v>1753.3219999999999</v>
      </c>
      <c r="J24" s="7">
        <v>1896.126</v>
      </c>
      <c r="K24" s="9"/>
      <c r="L24" s="161"/>
      <c r="M24" s="161"/>
      <c r="P24" s="298"/>
    </row>
    <row r="25" spans="1:16">
      <c r="A25" s="1">
        <v>1981</v>
      </c>
      <c r="B25" s="7">
        <v>15011.468999999999</v>
      </c>
      <c r="C25" s="7">
        <v>10189.812</v>
      </c>
      <c r="D25" s="7">
        <v>7228.482</v>
      </c>
      <c r="E25" s="7">
        <v>769.08299999999997</v>
      </c>
      <c r="F25" s="7">
        <v>1525.115</v>
      </c>
      <c r="G25" s="7">
        <v>667.13199999999995</v>
      </c>
      <c r="H25" s="7">
        <v>4821.6570000000002</v>
      </c>
      <c r="I25" s="7">
        <v>2221.5010000000002</v>
      </c>
      <c r="J25" s="7">
        <v>2600.1559999999999</v>
      </c>
      <c r="K25" s="9"/>
      <c r="L25" s="161"/>
      <c r="M25" s="161"/>
      <c r="P25" s="298"/>
    </row>
    <row r="26" spans="1:16">
      <c r="A26" s="1">
        <v>1982</v>
      </c>
      <c r="B26" s="7">
        <v>15546.871999999999</v>
      </c>
      <c r="C26" s="7">
        <v>11639.233</v>
      </c>
      <c r="D26" s="7">
        <v>8552.4470000000001</v>
      </c>
      <c r="E26" s="7">
        <v>844.31399999999996</v>
      </c>
      <c r="F26" s="7">
        <v>1575.2550000000001</v>
      </c>
      <c r="G26" s="7">
        <v>667.21699999999998</v>
      </c>
      <c r="H26" s="7">
        <v>3907.6390000000001</v>
      </c>
      <c r="I26" s="7">
        <v>1469.123</v>
      </c>
      <c r="J26" s="7">
        <v>2438.5160000000001</v>
      </c>
      <c r="K26" s="9"/>
      <c r="L26" s="161"/>
      <c r="M26" s="161"/>
      <c r="P26" s="298"/>
    </row>
    <row r="27" spans="1:16">
      <c r="A27" s="1">
        <v>1983</v>
      </c>
      <c r="B27" s="7">
        <v>16092.418</v>
      </c>
      <c r="C27" s="7">
        <v>12200.075000000001</v>
      </c>
      <c r="D27" s="7">
        <v>9526.3050000000003</v>
      </c>
      <c r="E27" s="7">
        <v>803.36300000000006</v>
      </c>
      <c r="F27" s="7">
        <v>1309.095</v>
      </c>
      <c r="G27" s="7">
        <v>561.31200000000001</v>
      </c>
      <c r="H27" s="7">
        <v>3892.3429999999998</v>
      </c>
      <c r="I27" s="7">
        <v>1530.393</v>
      </c>
      <c r="J27" s="7">
        <v>2361.9499999999998</v>
      </c>
      <c r="K27" s="9"/>
      <c r="L27" s="161"/>
      <c r="M27" s="161"/>
      <c r="P27" s="298"/>
    </row>
    <row r="28" spans="1:16">
      <c r="A28" s="1">
        <v>1984</v>
      </c>
      <c r="B28" s="7">
        <v>17704.79</v>
      </c>
      <c r="C28" s="7">
        <v>13444.598</v>
      </c>
      <c r="D28" s="7">
        <v>10335.368</v>
      </c>
      <c r="E28" s="7">
        <v>881.07399999999996</v>
      </c>
      <c r="F28" s="7">
        <v>1593.22</v>
      </c>
      <c r="G28" s="7">
        <v>634.93600000000004</v>
      </c>
      <c r="H28" s="7">
        <v>4260.192</v>
      </c>
      <c r="I28" s="7">
        <v>1619.87</v>
      </c>
      <c r="J28" s="7">
        <v>2640.3220000000001</v>
      </c>
      <c r="K28" s="9"/>
      <c r="L28" s="161"/>
      <c r="M28" s="161"/>
      <c r="P28" s="298"/>
    </row>
    <row r="29" spans="1:16">
      <c r="A29" s="1">
        <v>1985</v>
      </c>
      <c r="B29" s="7">
        <v>18926.093000000001</v>
      </c>
      <c r="C29" s="7">
        <v>14867.003000000001</v>
      </c>
      <c r="D29" s="7">
        <v>11488.887000000001</v>
      </c>
      <c r="E29" s="7">
        <v>1104.2629999999999</v>
      </c>
      <c r="F29" s="7">
        <v>1400.674</v>
      </c>
      <c r="G29" s="7">
        <v>873.17899999999997</v>
      </c>
      <c r="H29" s="7">
        <v>4059.09</v>
      </c>
      <c r="I29" s="7">
        <v>1716.4670000000001</v>
      </c>
      <c r="J29" s="7">
        <v>2342.623</v>
      </c>
      <c r="K29" s="9"/>
      <c r="L29" s="161"/>
      <c r="M29" s="161"/>
      <c r="P29" s="298"/>
    </row>
    <row r="30" spans="1:16">
      <c r="A30" s="1">
        <v>1986</v>
      </c>
      <c r="B30" s="7">
        <v>20110.633000000002</v>
      </c>
      <c r="C30" s="7">
        <v>15926.766</v>
      </c>
      <c r="D30" s="7">
        <v>12856.521000000001</v>
      </c>
      <c r="E30" s="7">
        <v>1347.2190000000001</v>
      </c>
      <c r="F30" s="7">
        <v>1239.098</v>
      </c>
      <c r="G30" s="7">
        <v>483.928</v>
      </c>
      <c r="H30" s="7">
        <v>4183.8670000000002</v>
      </c>
      <c r="I30" s="7">
        <v>1817.539</v>
      </c>
      <c r="J30" s="7">
        <v>2366.328</v>
      </c>
      <c r="K30" s="9"/>
      <c r="L30" s="161"/>
      <c r="M30" s="161"/>
      <c r="P30" s="298"/>
    </row>
    <row r="31" spans="1:16">
      <c r="A31" s="1">
        <v>1987</v>
      </c>
      <c r="B31" s="7">
        <v>21754.134999999998</v>
      </c>
      <c r="C31" s="7">
        <v>18180.093000000001</v>
      </c>
      <c r="D31" s="7">
        <v>14713.731</v>
      </c>
      <c r="E31" s="7">
        <v>1280.0119999999999</v>
      </c>
      <c r="F31" s="7">
        <v>1452.4090000000001</v>
      </c>
      <c r="G31" s="7">
        <v>733.94100000000003</v>
      </c>
      <c r="H31" s="7">
        <v>3574.0419999999999</v>
      </c>
      <c r="I31" s="7">
        <v>1244.857</v>
      </c>
      <c r="J31" s="7">
        <v>2329.1849999999999</v>
      </c>
      <c r="K31" s="9"/>
      <c r="L31" s="161"/>
      <c r="M31" s="161"/>
      <c r="P31" s="298"/>
    </row>
    <row r="32" spans="1:16">
      <c r="A32" s="1">
        <v>1988</v>
      </c>
      <c r="B32" s="7">
        <v>25361.43</v>
      </c>
      <c r="C32" s="7">
        <v>20881.445</v>
      </c>
      <c r="D32" s="7">
        <v>16264.965</v>
      </c>
      <c r="E32" s="7">
        <v>2447.7829999999999</v>
      </c>
      <c r="F32" s="7">
        <v>1797.335</v>
      </c>
      <c r="G32" s="7">
        <v>371.36200000000002</v>
      </c>
      <c r="H32" s="7">
        <v>4479.9849999999997</v>
      </c>
      <c r="I32" s="7">
        <v>1496.374</v>
      </c>
      <c r="J32" s="7">
        <v>2983.6109999999999</v>
      </c>
      <c r="K32" s="9"/>
      <c r="L32" s="161"/>
      <c r="M32" s="161"/>
      <c r="P32" s="298"/>
    </row>
    <row r="33" spans="1:16">
      <c r="A33" s="1">
        <v>1989</v>
      </c>
      <c r="B33" s="7">
        <v>30584.424999999999</v>
      </c>
      <c r="C33" s="7">
        <v>25677.214</v>
      </c>
      <c r="D33" s="7">
        <v>18998.743999999999</v>
      </c>
      <c r="E33" s="7">
        <v>4049.105</v>
      </c>
      <c r="F33" s="7">
        <v>2262.183</v>
      </c>
      <c r="G33" s="7">
        <v>367.18200000000002</v>
      </c>
      <c r="H33" s="7">
        <v>4907.2110000000002</v>
      </c>
      <c r="I33" s="7">
        <v>1616.075</v>
      </c>
      <c r="J33" s="7">
        <v>3291.136</v>
      </c>
      <c r="K33" s="9"/>
      <c r="L33" s="161"/>
      <c r="M33" s="161"/>
      <c r="P33" s="298"/>
    </row>
    <row r="34" spans="1:16">
      <c r="A34" s="1">
        <v>1990</v>
      </c>
      <c r="B34" s="7">
        <v>39374.595999999998</v>
      </c>
      <c r="C34" s="7">
        <v>33296.142999999996</v>
      </c>
      <c r="D34" s="7">
        <v>22898.415000000001</v>
      </c>
      <c r="E34" s="7">
        <v>5563.0039999999999</v>
      </c>
      <c r="F34" s="7">
        <v>4103.8770000000004</v>
      </c>
      <c r="G34" s="7">
        <v>730.84699999999998</v>
      </c>
      <c r="H34" s="7">
        <v>6078.4530000000004</v>
      </c>
      <c r="I34" s="7">
        <v>1901.778</v>
      </c>
      <c r="J34" s="7">
        <v>4176.6750000000002</v>
      </c>
      <c r="K34" s="9"/>
      <c r="L34" s="161"/>
      <c r="M34" s="161"/>
      <c r="P34" s="298"/>
    </row>
    <row r="35" spans="1:16">
      <c r="A35" s="1">
        <v>1991</v>
      </c>
      <c r="B35" s="7">
        <v>47446.841999999997</v>
      </c>
      <c r="C35" s="7">
        <v>40311.517</v>
      </c>
      <c r="D35" s="7">
        <v>26233.025000000001</v>
      </c>
      <c r="E35" s="7">
        <v>8351.9590000000007</v>
      </c>
      <c r="F35" s="7">
        <v>5228.7579999999998</v>
      </c>
      <c r="G35" s="7">
        <v>497.77499999999998</v>
      </c>
      <c r="H35" s="7">
        <v>7135.3249999999998</v>
      </c>
      <c r="I35" s="7">
        <v>2436.5839999999998</v>
      </c>
      <c r="J35" s="7">
        <v>4698.741</v>
      </c>
      <c r="K35" s="9"/>
      <c r="L35" s="161"/>
      <c r="M35" s="161"/>
      <c r="P35" s="298"/>
    </row>
    <row r="36" spans="1:16">
      <c r="A36" s="1">
        <v>1992</v>
      </c>
      <c r="B36" s="7">
        <v>45469.557000000001</v>
      </c>
      <c r="C36" s="7">
        <v>43955.546000000002</v>
      </c>
      <c r="D36" s="7">
        <v>28742.198</v>
      </c>
      <c r="E36" s="7">
        <v>9461.4969999999994</v>
      </c>
      <c r="F36" s="7">
        <v>5240.8540000000003</v>
      </c>
      <c r="G36" s="7">
        <v>510.99700000000001</v>
      </c>
      <c r="H36" s="7">
        <v>1514.011</v>
      </c>
      <c r="I36" s="7">
        <v>1020.772</v>
      </c>
      <c r="J36" s="7">
        <v>493.23899999999998</v>
      </c>
      <c r="K36" s="9"/>
      <c r="L36" s="161"/>
      <c r="M36" s="161"/>
      <c r="P36" s="298"/>
    </row>
    <row r="37" spans="1:16">
      <c r="A37" s="1">
        <v>1993</v>
      </c>
      <c r="B37" s="7">
        <v>50734.906999999999</v>
      </c>
      <c r="C37" s="7">
        <v>48755.536999999997</v>
      </c>
      <c r="D37" s="7">
        <v>31782.417000000001</v>
      </c>
      <c r="E37" s="7">
        <v>10977.289000000001</v>
      </c>
      <c r="F37" s="7">
        <v>5807.5320000000002</v>
      </c>
      <c r="G37" s="7">
        <v>188.29900000000001</v>
      </c>
      <c r="H37" s="7">
        <v>1979.37</v>
      </c>
      <c r="I37" s="7">
        <v>1030.5429999999999</v>
      </c>
      <c r="J37" s="7">
        <v>948.827</v>
      </c>
      <c r="K37" s="9"/>
      <c r="L37" s="161"/>
      <c r="M37" s="161"/>
      <c r="P37" s="298"/>
    </row>
    <row r="38" spans="1:16">
      <c r="A38" s="1">
        <v>1994</v>
      </c>
      <c r="B38" s="7">
        <v>60356.680999999997</v>
      </c>
      <c r="C38" s="7">
        <v>59045.154000000002</v>
      </c>
      <c r="D38" s="7">
        <v>34422.74</v>
      </c>
      <c r="E38" s="7">
        <v>15851.763999999999</v>
      </c>
      <c r="F38" s="7">
        <v>8195.6180000000004</v>
      </c>
      <c r="G38" s="7">
        <v>575.03200000000004</v>
      </c>
      <c r="H38" s="7">
        <v>1311.527</v>
      </c>
      <c r="I38" s="7">
        <v>1311.527</v>
      </c>
      <c r="J38" s="7"/>
      <c r="K38" s="9"/>
      <c r="L38" s="161"/>
      <c r="M38" s="161"/>
      <c r="P38" s="298"/>
    </row>
    <row r="39" spans="1:16">
      <c r="A39" s="1">
        <v>1995</v>
      </c>
      <c r="B39" s="7">
        <v>71578.725000000006</v>
      </c>
      <c r="C39" s="7">
        <v>69804.176000000007</v>
      </c>
      <c r="D39" s="7">
        <v>38818.843000000001</v>
      </c>
      <c r="E39" s="7">
        <v>20970.401000000002</v>
      </c>
      <c r="F39" s="7">
        <v>8969.3220000000001</v>
      </c>
      <c r="G39" s="7">
        <v>1045.6099999999999</v>
      </c>
      <c r="H39" s="7">
        <v>1774.549</v>
      </c>
      <c r="I39" s="7">
        <v>1774.549</v>
      </c>
      <c r="J39" s="7"/>
      <c r="K39" s="9"/>
      <c r="L39" s="161"/>
      <c r="M39" s="161"/>
      <c r="P39" s="298"/>
    </row>
    <row r="40" spans="1:16">
      <c r="A40" s="1">
        <v>1996</v>
      </c>
      <c r="B40" s="7">
        <v>84429.27</v>
      </c>
      <c r="C40" s="7">
        <v>82424.129000000001</v>
      </c>
      <c r="D40" s="7">
        <v>44808.889000000003</v>
      </c>
      <c r="E40" s="7">
        <v>24123.620999999999</v>
      </c>
      <c r="F40" s="7">
        <v>13048.888000000001</v>
      </c>
      <c r="G40" s="7">
        <v>442.73099999999999</v>
      </c>
      <c r="H40" s="7">
        <v>2005.1410000000001</v>
      </c>
      <c r="I40" s="7">
        <v>2005.1410000000001</v>
      </c>
      <c r="J40" s="7"/>
      <c r="K40" s="9"/>
      <c r="L40" s="161"/>
      <c r="M40" s="161"/>
      <c r="P40" s="298"/>
    </row>
    <row r="41" spans="1:16">
      <c r="A41" s="1">
        <v>1997</v>
      </c>
      <c r="B41" s="7">
        <v>100327.102</v>
      </c>
      <c r="C41" s="7">
        <v>97726.872000000003</v>
      </c>
      <c r="D41" s="7">
        <v>49497.919999999998</v>
      </c>
      <c r="E41" s="7">
        <v>27371.304</v>
      </c>
      <c r="F41" s="7">
        <v>13309.005999999999</v>
      </c>
      <c r="G41" s="7">
        <v>7548.6419999999998</v>
      </c>
      <c r="H41" s="7">
        <v>2600.23</v>
      </c>
      <c r="I41" s="7">
        <v>2600.23</v>
      </c>
      <c r="J41" s="7"/>
      <c r="K41" s="9"/>
      <c r="L41" s="161"/>
      <c r="M41" s="161"/>
      <c r="P41" s="298"/>
    </row>
    <row r="42" spans="1:16">
      <c r="A42" s="1">
        <v>1998</v>
      </c>
      <c r="B42" s="7">
        <v>115430.21799999999</v>
      </c>
      <c r="C42" s="7">
        <v>112435.049</v>
      </c>
      <c r="D42" s="7">
        <v>55319.989000000001</v>
      </c>
      <c r="E42" s="7">
        <v>31841.67</v>
      </c>
      <c r="F42" s="7">
        <v>19116.293000000001</v>
      </c>
      <c r="G42" s="7">
        <v>6157.0969999999998</v>
      </c>
      <c r="H42" s="7">
        <v>2995.1689999999999</v>
      </c>
      <c r="I42" s="7">
        <v>2995.1689999999999</v>
      </c>
      <c r="J42" s="7"/>
      <c r="K42" s="9"/>
      <c r="L42" s="161"/>
      <c r="M42" s="161"/>
      <c r="P42" s="298"/>
    </row>
    <row r="43" spans="1:16">
      <c r="A43" s="1">
        <v>1999</v>
      </c>
      <c r="B43" s="7">
        <v>120987.658</v>
      </c>
      <c r="C43" s="7">
        <v>118176.899</v>
      </c>
      <c r="D43" s="7">
        <v>54269.169000000002</v>
      </c>
      <c r="E43" s="7">
        <v>38923.976999999999</v>
      </c>
      <c r="F43" s="7">
        <v>23432.121999999999</v>
      </c>
      <c r="G43" s="7">
        <v>1551.6310000000001</v>
      </c>
      <c r="H43" s="7">
        <v>2810.759</v>
      </c>
      <c r="I43" s="7">
        <v>2810.759</v>
      </c>
      <c r="J43" s="7"/>
      <c r="K43" s="9"/>
      <c r="L43" s="161"/>
      <c r="M43" s="161"/>
      <c r="P43" s="298"/>
    </row>
    <row r="44" spans="1:16">
      <c r="A44" s="1">
        <v>2000</v>
      </c>
      <c r="B44" s="7">
        <v>129284.147</v>
      </c>
      <c r="C44" s="7">
        <v>126785.859</v>
      </c>
      <c r="D44" s="7">
        <v>62333.745000000003</v>
      </c>
      <c r="E44" s="7">
        <v>37668.097999999998</v>
      </c>
      <c r="F44" s="7">
        <v>26486.847000000002</v>
      </c>
      <c r="G44" s="7">
        <v>297.16899999999998</v>
      </c>
      <c r="H44" s="7">
        <v>2498.288</v>
      </c>
      <c r="I44" s="7">
        <v>2498.288</v>
      </c>
      <c r="J44" s="7"/>
      <c r="K44" s="9"/>
      <c r="L44" s="161"/>
      <c r="M44" s="161"/>
      <c r="P44" s="298"/>
    </row>
    <row r="45" spans="1:16">
      <c r="A45" s="1">
        <v>2001</v>
      </c>
      <c r="B45" s="7">
        <v>136765.4</v>
      </c>
      <c r="C45" s="7">
        <v>132245.231</v>
      </c>
      <c r="D45" s="7">
        <v>72347.83</v>
      </c>
      <c r="E45" s="7">
        <v>33633.305</v>
      </c>
      <c r="F45" s="7">
        <v>25995.571</v>
      </c>
      <c r="G45" s="7">
        <v>268.52499999999998</v>
      </c>
      <c r="H45" s="7">
        <v>4520.1689999999999</v>
      </c>
      <c r="I45" s="7">
        <v>4520.1689999999999</v>
      </c>
      <c r="J45" s="7"/>
      <c r="K45" s="9"/>
      <c r="L45" s="161"/>
      <c r="M45" s="161"/>
      <c r="P45" s="298"/>
    </row>
    <row r="46" spans="1:16">
      <c r="A46" s="1">
        <v>2002</v>
      </c>
      <c r="B46" s="7">
        <v>136921.91399999999</v>
      </c>
      <c r="C46" s="7">
        <v>131056.552</v>
      </c>
      <c r="D46" s="7">
        <v>76443.232999999993</v>
      </c>
      <c r="E46" s="7">
        <v>31729.245999999999</v>
      </c>
      <c r="F46" s="7">
        <v>22670.921999999999</v>
      </c>
      <c r="G46" s="7">
        <v>213.15100000000001</v>
      </c>
      <c r="H46" s="7">
        <v>5865.3630000000003</v>
      </c>
      <c r="I46" s="7">
        <v>5865.3630000000003</v>
      </c>
      <c r="J46" s="7"/>
      <c r="K46" s="9"/>
      <c r="L46" s="161"/>
      <c r="M46" s="161"/>
      <c r="P46" s="298"/>
    </row>
    <row r="47" spans="1:16">
      <c r="A47" s="1">
        <v>2003</v>
      </c>
      <c r="B47" s="7">
        <v>164303.073</v>
      </c>
      <c r="C47" s="7">
        <v>157027.954</v>
      </c>
      <c r="D47" s="7">
        <v>89154.214999999997</v>
      </c>
      <c r="E47" s="7">
        <v>22638.718000000001</v>
      </c>
      <c r="F47" s="7">
        <v>45133.006000000001</v>
      </c>
      <c r="G47" s="7">
        <v>102.015</v>
      </c>
      <c r="H47" s="7">
        <v>7275.1189999999997</v>
      </c>
      <c r="I47" s="7">
        <v>7275.1189999999997</v>
      </c>
      <c r="J47" s="7"/>
      <c r="K47" s="9"/>
      <c r="L47" s="161"/>
      <c r="M47" s="161"/>
      <c r="P47" s="298"/>
    </row>
    <row r="48" spans="1:16">
      <c r="A48" s="1">
        <v>2004</v>
      </c>
      <c r="B48" s="7">
        <v>173537.853</v>
      </c>
      <c r="C48" s="7">
        <v>168731.20499999999</v>
      </c>
      <c r="D48" s="7">
        <v>93170.421000000002</v>
      </c>
      <c r="E48" s="7">
        <v>26633.794999999998</v>
      </c>
      <c r="F48" s="7">
        <v>48926.82</v>
      </c>
      <c r="G48" s="203">
        <v>0.16900000000000001</v>
      </c>
      <c r="H48" s="7">
        <v>4806.6480000000001</v>
      </c>
      <c r="I48" s="7">
        <v>4806.6480000000001</v>
      </c>
      <c r="J48" s="7"/>
      <c r="K48" s="9"/>
      <c r="L48" s="161"/>
      <c r="M48" s="161"/>
      <c r="P48" s="298"/>
    </row>
    <row r="49" spans="1:16">
      <c r="A49" s="1">
        <v>2005</v>
      </c>
      <c r="B49" s="7">
        <v>187945.88</v>
      </c>
      <c r="C49" s="7">
        <v>184955.079</v>
      </c>
      <c r="D49" s="7">
        <v>106574.011</v>
      </c>
      <c r="E49" s="7">
        <v>25566.471000000001</v>
      </c>
      <c r="F49" s="7">
        <v>52814.597999999998</v>
      </c>
      <c r="G49" s="7"/>
      <c r="H49" s="7">
        <v>2990.8009999999999</v>
      </c>
      <c r="I49" s="7">
        <v>2990.8009999999999</v>
      </c>
      <c r="J49" s="7"/>
      <c r="K49" s="9"/>
      <c r="L49" s="161"/>
      <c r="M49" s="161"/>
      <c r="P49" s="298"/>
    </row>
    <row r="50" spans="1:16">
      <c r="A50" s="1">
        <v>2006</v>
      </c>
      <c r="B50" s="7">
        <v>205927.57</v>
      </c>
      <c r="C50" s="7">
        <v>202880.33900000001</v>
      </c>
      <c r="D50" s="7">
        <v>113721.97900000001</v>
      </c>
      <c r="E50" s="7">
        <v>28962.678</v>
      </c>
      <c r="F50" s="7">
        <v>60195.682000000001</v>
      </c>
      <c r="G50" s="7"/>
      <c r="H50" s="7">
        <v>3047.2310000000002</v>
      </c>
      <c r="I50" s="7">
        <v>3047.2310000000002</v>
      </c>
      <c r="J50" s="7"/>
      <c r="K50" s="9"/>
      <c r="L50" s="161"/>
      <c r="M50" s="161"/>
      <c r="P50" s="298"/>
    </row>
    <row r="51" spans="1:16">
      <c r="A51" s="1">
        <v>2007</v>
      </c>
      <c r="B51" s="7">
        <v>209810.31599999999</v>
      </c>
      <c r="C51" s="7">
        <v>207133.989</v>
      </c>
      <c r="D51" s="7">
        <v>123247.64</v>
      </c>
      <c r="E51" s="7">
        <v>29283.913</v>
      </c>
      <c r="F51" s="7">
        <v>54602.436000000002</v>
      </c>
      <c r="G51" s="7"/>
      <c r="H51" s="7">
        <v>2676.3270000000002</v>
      </c>
      <c r="I51" s="7">
        <v>2676.3270000000002</v>
      </c>
      <c r="J51" s="7"/>
      <c r="K51" s="9"/>
      <c r="L51" s="161"/>
      <c r="M51" s="161"/>
      <c r="P51" s="298"/>
    </row>
    <row r="52" spans="1:16">
      <c r="A52" s="1">
        <v>2008</v>
      </c>
      <c r="B52" s="7">
        <v>238833.57500000001</v>
      </c>
      <c r="C52" s="7">
        <v>236127.43299999999</v>
      </c>
      <c r="D52" s="7">
        <v>139388.598</v>
      </c>
      <c r="E52" s="7">
        <v>34748.601000000002</v>
      </c>
      <c r="F52" s="7">
        <v>56576.786</v>
      </c>
      <c r="G52" s="7">
        <v>5413.4480000000003</v>
      </c>
      <c r="H52" s="7">
        <v>2706.1419999999998</v>
      </c>
      <c r="I52" s="7">
        <v>2706.1419999999998</v>
      </c>
      <c r="J52" s="7"/>
      <c r="K52" s="9"/>
      <c r="L52" s="161"/>
      <c r="M52" s="161"/>
      <c r="P52" s="298"/>
    </row>
    <row r="53" spans="1:16">
      <c r="A53" s="1">
        <v>2009</v>
      </c>
      <c r="B53" s="7">
        <v>272872.64500000002</v>
      </c>
      <c r="C53" s="7">
        <v>269325.32500000001</v>
      </c>
      <c r="D53" s="7">
        <v>158762.33100000001</v>
      </c>
      <c r="E53" s="7">
        <v>38921.038</v>
      </c>
      <c r="F53" s="7">
        <v>71257.235000000001</v>
      </c>
      <c r="G53" s="7">
        <v>384.72</v>
      </c>
      <c r="H53" s="7">
        <v>3547.3209999999999</v>
      </c>
      <c r="I53" s="7">
        <v>3547.3209999999999</v>
      </c>
      <c r="J53" s="7"/>
      <c r="K53" s="9"/>
      <c r="L53" s="161"/>
      <c r="M53" s="161"/>
      <c r="P53" s="298"/>
    </row>
    <row r="54" spans="1:16">
      <c r="A54" s="1">
        <v>2010</v>
      </c>
      <c r="B54" s="7">
        <v>254230.96599999999</v>
      </c>
      <c r="C54" s="7">
        <v>251156.171</v>
      </c>
      <c r="D54" s="7">
        <v>156238.70000000001</v>
      </c>
      <c r="E54" s="7">
        <v>34644.955999999998</v>
      </c>
      <c r="F54" s="7">
        <v>59429.097999999998</v>
      </c>
      <c r="G54" s="7">
        <v>843.41700000000003</v>
      </c>
      <c r="H54" s="7">
        <v>3074.7950000000001</v>
      </c>
      <c r="I54" s="7">
        <v>3074.7950000000001</v>
      </c>
      <c r="J54" s="7"/>
      <c r="K54" s="9"/>
      <c r="L54" s="161"/>
      <c r="M54" s="161"/>
      <c r="P54" s="298"/>
    </row>
    <row r="55" spans="1:16">
      <c r="A55" s="1">
        <v>2011</v>
      </c>
      <c r="B55" s="7">
        <v>273694.06900000002</v>
      </c>
      <c r="C55" s="7">
        <v>270655.054</v>
      </c>
      <c r="D55" s="7">
        <v>168383.46</v>
      </c>
      <c r="E55" s="7">
        <v>35468.019</v>
      </c>
      <c r="F55" s="7">
        <v>65176.362000000001</v>
      </c>
      <c r="G55" s="7">
        <v>1627.213</v>
      </c>
      <c r="H55" s="7">
        <v>3039.0149999999999</v>
      </c>
      <c r="I55" s="7">
        <v>3039.0149999999999</v>
      </c>
      <c r="J55" s="7"/>
      <c r="K55" s="9"/>
      <c r="L55" s="161"/>
      <c r="M55" s="161"/>
      <c r="P55" s="298"/>
    </row>
    <row r="56" spans="1:16">
      <c r="A56" s="1">
        <v>2012</v>
      </c>
      <c r="B56" s="7">
        <v>292977.19900000002</v>
      </c>
      <c r="C56" s="7">
        <v>289083.66200000001</v>
      </c>
      <c r="D56" s="7">
        <v>178301.73800000001</v>
      </c>
      <c r="E56" s="7">
        <v>37240.811999999998</v>
      </c>
      <c r="F56" s="7">
        <v>71294.096999999994</v>
      </c>
      <c r="G56" s="7">
        <v>2247.0149999999999</v>
      </c>
      <c r="H56" s="7">
        <v>3893.5369999999998</v>
      </c>
      <c r="I56" s="7">
        <v>3893.5369999999998</v>
      </c>
      <c r="J56" s="7"/>
      <c r="K56" s="9"/>
      <c r="L56" s="161"/>
      <c r="M56" s="161"/>
      <c r="P56" s="298"/>
    </row>
    <row r="57" spans="1:16">
      <c r="A57" s="1">
        <v>2013</v>
      </c>
      <c r="B57" s="7">
        <v>300237.56400000001</v>
      </c>
      <c r="C57" s="7">
        <v>296556.58399999997</v>
      </c>
      <c r="D57" s="7">
        <v>191630.84700000001</v>
      </c>
      <c r="E57" s="7">
        <v>36652.457000000002</v>
      </c>
      <c r="F57" s="7">
        <v>67938.581999999995</v>
      </c>
      <c r="G57" s="7">
        <v>334.69900000000001</v>
      </c>
      <c r="H57" s="7">
        <v>3680.98</v>
      </c>
      <c r="I57" s="7">
        <v>3680.98</v>
      </c>
      <c r="J57" s="7"/>
      <c r="K57" s="9"/>
      <c r="L57" s="161"/>
      <c r="M57" s="161"/>
      <c r="P57" s="298"/>
    </row>
    <row r="58" spans="1:16">
      <c r="A58" s="1">
        <v>2014</v>
      </c>
      <c r="B58" s="7">
        <v>312394.13299999997</v>
      </c>
      <c r="C58" s="7">
        <v>308980.27</v>
      </c>
      <c r="D58" s="7">
        <v>197379.29699999999</v>
      </c>
      <c r="E58" s="7">
        <v>36282.745999999999</v>
      </c>
      <c r="F58" s="7">
        <v>75137.509000000005</v>
      </c>
      <c r="G58" s="7">
        <v>180.71799999999999</v>
      </c>
      <c r="H58" s="7">
        <v>3413.8629999999998</v>
      </c>
      <c r="I58" s="7">
        <v>3413.8629999999998</v>
      </c>
      <c r="J58" s="7"/>
      <c r="K58" s="9"/>
      <c r="L58" s="161"/>
      <c r="M58" s="161"/>
      <c r="P58" s="298"/>
    </row>
    <row r="59" spans="1:16">
      <c r="A59" s="160">
        <v>2015</v>
      </c>
      <c r="B59" s="204">
        <v>339351.01699999999</v>
      </c>
      <c r="C59" s="204">
        <v>336244.03700000001</v>
      </c>
      <c r="D59" s="204">
        <v>205967.65100000001</v>
      </c>
      <c r="E59" s="204">
        <v>42043.817999999999</v>
      </c>
      <c r="F59" s="204">
        <v>88042.482999999993</v>
      </c>
      <c r="G59" s="204">
        <v>190.08500000000001</v>
      </c>
      <c r="H59" s="204">
        <v>3106.98</v>
      </c>
      <c r="I59" s="204">
        <v>3106.98</v>
      </c>
      <c r="J59" s="204"/>
      <c r="K59" s="9"/>
      <c r="L59" s="161"/>
    </row>
    <row r="60" spans="1:16">
      <c r="A60" s="10" t="s">
        <v>723</v>
      </c>
    </row>
    <row r="61" spans="1:16">
      <c r="A61" s="299"/>
    </row>
    <row r="62" spans="1:16">
      <c r="A62" s="299"/>
    </row>
  </sheetData>
  <mergeCells count="4">
    <mergeCell ref="B2:B3"/>
    <mergeCell ref="C2:G2"/>
    <mergeCell ref="H2:J2"/>
    <mergeCell ref="B5:J5"/>
  </mergeCells>
  <phoneticPr fontId="2"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40"/>
  <sheetViews>
    <sheetView zoomScale="141" zoomScaleNormal="100" workbookViewId="0">
      <pane xSplit="1" ySplit="5" topLeftCell="B28" activePane="bottomRight" state="frozen"/>
      <selection pane="topRight" activeCell="B1" sqref="B1"/>
      <selection pane="bottomLeft" activeCell="A6" sqref="A6"/>
      <selection pane="bottomRight"/>
    </sheetView>
  </sheetViews>
  <sheetFormatPr defaultColWidth="9" defaultRowHeight="12.75"/>
  <cols>
    <col min="1" max="1" width="9" style="17" bestFit="1" customWidth="1"/>
    <col min="2" max="2" width="9" style="17" customWidth="1"/>
    <col min="3" max="9" width="8" style="17" customWidth="1"/>
    <col min="10" max="10" width="9.42578125" style="17" customWidth="1"/>
    <col min="11" max="15" width="8" style="17" customWidth="1"/>
    <col min="16" max="16" width="9" style="17" customWidth="1"/>
    <col min="17" max="19" width="8" style="17" customWidth="1"/>
    <col min="20" max="122" width="9" style="17"/>
    <col min="123" max="123" width="12" style="17" customWidth="1"/>
    <col min="124" max="125" width="11.42578125" style="17" customWidth="1"/>
    <col min="126" max="127" width="9" style="17"/>
    <col min="128" max="128" width="11" style="17" customWidth="1"/>
    <col min="129" max="129" width="11.42578125" style="17" customWidth="1"/>
    <col min="130" max="130" width="12" style="17" customWidth="1"/>
    <col min="131" max="132" width="11" style="17" customWidth="1"/>
    <col min="133" max="133" width="11.42578125" style="17" customWidth="1"/>
    <col min="134" max="134" width="9" style="17"/>
    <col min="135" max="135" width="11" style="17" customWidth="1"/>
    <col min="136" max="378" width="9" style="17"/>
    <col min="379" max="379" width="12" style="17" customWidth="1"/>
    <col min="380" max="381" width="11.42578125" style="17" customWidth="1"/>
    <col min="382" max="383" width="9" style="17"/>
    <col min="384" max="384" width="11" style="17" customWidth="1"/>
    <col min="385" max="385" width="11.42578125" style="17" customWidth="1"/>
    <col min="386" max="386" width="12" style="17" customWidth="1"/>
    <col min="387" max="388" width="11" style="17" customWidth="1"/>
    <col min="389" max="389" width="11.42578125" style="17" customWidth="1"/>
    <col min="390" max="390" width="9" style="17"/>
    <col min="391" max="391" width="11" style="17" customWidth="1"/>
    <col min="392" max="634" width="9" style="17"/>
    <col min="635" max="635" width="12" style="17" customWidth="1"/>
    <col min="636" max="637" width="11.42578125" style="17" customWidth="1"/>
    <col min="638" max="639" width="9" style="17"/>
    <col min="640" max="640" width="11" style="17" customWidth="1"/>
    <col min="641" max="641" width="11.42578125" style="17" customWidth="1"/>
    <col min="642" max="642" width="12" style="17" customWidth="1"/>
    <col min="643" max="644" width="11" style="17" customWidth="1"/>
    <col min="645" max="645" width="11.42578125" style="17" customWidth="1"/>
    <col min="646" max="646" width="9" style="17"/>
    <col min="647" max="647" width="11" style="17" customWidth="1"/>
    <col min="648" max="890" width="9" style="17"/>
    <col min="891" max="891" width="12" style="17" customWidth="1"/>
    <col min="892" max="893" width="11.42578125" style="17" customWidth="1"/>
    <col min="894" max="895" width="9" style="17"/>
    <col min="896" max="896" width="11" style="17" customWidth="1"/>
    <col min="897" max="897" width="11.42578125" style="17" customWidth="1"/>
    <col min="898" max="898" width="12" style="17" customWidth="1"/>
    <col min="899" max="900" width="11" style="17" customWidth="1"/>
    <col min="901" max="901" width="11.42578125" style="17" customWidth="1"/>
    <col min="902" max="902" width="9" style="17"/>
    <col min="903" max="903" width="11" style="17" customWidth="1"/>
    <col min="904" max="1146" width="9" style="17"/>
    <col min="1147" max="1147" width="12" style="17" customWidth="1"/>
    <col min="1148" max="1149" width="11.42578125" style="17" customWidth="1"/>
    <col min="1150" max="1151" width="9" style="17"/>
    <col min="1152" max="1152" width="11" style="17" customWidth="1"/>
    <col min="1153" max="1153" width="11.42578125" style="17" customWidth="1"/>
    <col min="1154" max="1154" width="12" style="17" customWidth="1"/>
    <col min="1155" max="1156" width="11" style="17" customWidth="1"/>
    <col min="1157" max="1157" width="11.42578125" style="17" customWidth="1"/>
    <col min="1158" max="1158" width="9" style="17"/>
    <col min="1159" max="1159" width="11" style="17" customWidth="1"/>
    <col min="1160" max="1402" width="9" style="17"/>
    <col min="1403" max="1403" width="12" style="17" customWidth="1"/>
    <col min="1404" max="1405" width="11.42578125" style="17" customWidth="1"/>
    <col min="1406" max="1407" width="9" style="17"/>
    <col min="1408" max="1408" width="11" style="17" customWidth="1"/>
    <col min="1409" max="1409" width="11.42578125" style="17" customWidth="1"/>
    <col min="1410" max="1410" width="12" style="17" customWidth="1"/>
    <col min="1411" max="1412" width="11" style="17" customWidth="1"/>
    <col min="1413" max="1413" width="11.42578125" style="17" customWidth="1"/>
    <col min="1414" max="1414" width="9" style="17"/>
    <col min="1415" max="1415" width="11" style="17" customWidth="1"/>
    <col min="1416" max="1658" width="9" style="17"/>
    <col min="1659" max="1659" width="12" style="17" customWidth="1"/>
    <col min="1660" max="1661" width="11.42578125" style="17" customWidth="1"/>
    <col min="1662" max="1663" width="9" style="17"/>
    <col min="1664" max="1664" width="11" style="17" customWidth="1"/>
    <col min="1665" max="1665" width="11.42578125" style="17" customWidth="1"/>
    <col min="1666" max="1666" width="12" style="17" customWidth="1"/>
    <col min="1667" max="1668" width="11" style="17" customWidth="1"/>
    <col min="1669" max="1669" width="11.42578125" style="17" customWidth="1"/>
    <col min="1670" max="1670" width="9" style="17"/>
    <col min="1671" max="1671" width="11" style="17" customWidth="1"/>
    <col min="1672" max="1914" width="9" style="17"/>
    <col min="1915" max="1915" width="12" style="17" customWidth="1"/>
    <col min="1916" max="1917" width="11.42578125" style="17" customWidth="1"/>
    <col min="1918" max="1919" width="9" style="17"/>
    <col min="1920" max="1920" width="11" style="17" customWidth="1"/>
    <col min="1921" max="1921" width="11.42578125" style="17" customWidth="1"/>
    <col min="1922" max="1922" width="12" style="17" customWidth="1"/>
    <col min="1923" max="1924" width="11" style="17" customWidth="1"/>
    <col min="1925" max="1925" width="11.42578125" style="17" customWidth="1"/>
    <col min="1926" max="1926" width="9" style="17"/>
    <col min="1927" max="1927" width="11" style="17" customWidth="1"/>
    <col min="1928" max="2170" width="9" style="17"/>
    <col min="2171" max="2171" width="12" style="17" customWidth="1"/>
    <col min="2172" max="2173" width="11.42578125" style="17" customWidth="1"/>
    <col min="2174" max="2175" width="9" style="17"/>
    <col min="2176" max="2176" width="11" style="17" customWidth="1"/>
    <col min="2177" max="2177" width="11.42578125" style="17" customWidth="1"/>
    <col min="2178" max="2178" width="12" style="17" customWidth="1"/>
    <col min="2179" max="2180" width="11" style="17" customWidth="1"/>
    <col min="2181" max="2181" width="11.42578125" style="17" customWidth="1"/>
    <col min="2182" max="2182" width="9" style="17"/>
    <col min="2183" max="2183" width="11" style="17" customWidth="1"/>
    <col min="2184" max="2426" width="9" style="17"/>
    <col min="2427" max="2427" width="12" style="17" customWidth="1"/>
    <col min="2428" max="2429" width="11.42578125" style="17" customWidth="1"/>
    <col min="2430" max="2431" width="9" style="17"/>
    <col min="2432" max="2432" width="11" style="17" customWidth="1"/>
    <col min="2433" max="2433" width="11.42578125" style="17" customWidth="1"/>
    <col min="2434" max="2434" width="12" style="17" customWidth="1"/>
    <col min="2435" max="2436" width="11" style="17" customWidth="1"/>
    <col min="2437" max="2437" width="11.42578125" style="17" customWidth="1"/>
    <col min="2438" max="2438" width="9" style="17"/>
    <col min="2439" max="2439" width="11" style="17" customWidth="1"/>
    <col min="2440" max="2682" width="9" style="17"/>
    <col min="2683" max="2683" width="12" style="17" customWidth="1"/>
    <col min="2684" max="2685" width="11.42578125" style="17" customWidth="1"/>
    <col min="2686" max="2687" width="9" style="17"/>
    <col min="2688" max="2688" width="11" style="17" customWidth="1"/>
    <col min="2689" max="2689" width="11.42578125" style="17" customWidth="1"/>
    <col min="2690" max="2690" width="12" style="17" customWidth="1"/>
    <col min="2691" max="2692" width="11" style="17" customWidth="1"/>
    <col min="2693" max="2693" width="11.42578125" style="17" customWidth="1"/>
    <col min="2694" max="2694" width="9" style="17"/>
    <col min="2695" max="2695" width="11" style="17" customWidth="1"/>
    <col min="2696" max="2938" width="9" style="17"/>
    <col min="2939" max="2939" width="12" style="17" customWidth="1"/>
    <col min="2940" max="2941" width="11.42578125" style="17" customWidth="1"/>
    <col min="2942" max="2943" width="9" style="17"/>
    <col min="2944" max="2944" width="11" style="17" customWidth="1"/>
    <col min="2945" max="2945" width="11.42578125" style="17" customWidth="1"/>
    <col min="2946" max="2946" width="12" style="17" customWidth="1"/>
    <col min="2947" max="2948" width="11" style="17" customWidth="1"/>
    <col min="2949" max="2949" width="11.42578125" style="17" customWidth="1"/>
    <col min="2950" max="2950" width="9" style="17"/>
    <col min="2951" max="2951" width="11" style="17" customWidth="1"/>
    <col min="2952" max="3194" width="9" style="17"/>
    <col min="3195" max="3195" width="12" style="17" customWidth="1"/>
    <col min="3196" max="3197" width="11.42578125" style="17" customWidth="1"/>
    <col min="3198" max="3199" width="9" style="17"/>
    <col min="3200" max="3200" width="11" style="17" customWidth="1"/>
    <col min="3201" max="3201" width="11.42578125" style="17" customWidth="1"/>
    <col min="3202" max="3202" width="12" style="17" customWidth="1"/>
    <col min="3203" max="3204" width="11" style="17" customWidth="1"/>
    <col min="3205" max="3205" width="11.42578125" style="17" customWidth="1"/>
    <col min="3206" max="3206" width="9" style="17"/>
    <col min="3207" max="3207" width="11" style="17" customWidth="1"/>
    <col min="3208" max="3450" width="9" style="17"/>
    <col min="3451" max="3451" width="12" style="17" customWidth="1"/>
    <col min="3452" max="3453" width="11.42578125" style="17" customWidth="1"/>
    <col min="3454" max="3455" width="9" style="17"/>
    <col min="3456" max="3456" width="11" style="17" customWidth="1"/>
    <col min="3457" max="3457" width="11.42578125" style="17" customWidth="1"/>
    <col min="3458" max="3458" width="12" style="17" customWidth="1"/>
    <col min="3459" max="3460" width="11" style="17" customWidth="1"/>
    <col min="3461" max="3461" width="11.42578125" style="17" customWidth="1"/>
    <col min="3462" max="3462" width="9" style="17"/>
    <col min="3463" max="3463" width="11" style="17" customWidth="1"/>
    <col min="3464" max="3706" width="9" style="17"/>
    <col min="3707" max="3707" width="12" style="17" customWidth="1"/>
    <col min="3708" max="3709" width="11.42578125" style="17" customWidth="1"/>
    <col min="3710" max="3711" width="9" style="17"/>
    <col min="3712" max="3712" width="11" style="17" customWidth="1"/>
    <col min="3713" max="3713" width="11.42578125" style="17" customWidth="1"/>
    <col min="3714" max="3714" width="12" style="17" customWidth="1"/>
    <col min="3715" max="3716" width="11" style="17" customWidth="1"/>
    <col min="3717" max="3717" width="11.42578125" style="17" customWidth="1"/>
    <col min="3718" max="3718" width="9" style="17"/>
    <col min="3719" max="3719" width="11" style="17" customWidth="1"/>
    <col min="3720" max="3962" width="9" style="17"/>
    <col min="3963" max="3963" width="12" style="17" customWidth="1"/>
    <col min="3964" max="3965" width="11.42578125" style="17" customWidth="1"/>
    <col min="3966" max="3967" width="9" style="17"/>
    <col min="3968" max="3968" width="11" style="17" customWidth="1"/>
    <col min="3969" max="3969" width="11.42578125" style="17" customWidth="1"/>
    <col min="3970" max="3970" width="12" style="17" customWidth="1"/>
    <col min="3971" max="3972" width="11" style="17" customWidth="1"/>
    <col min="3973" max="3973" width="11.42578125" style="17" customWidth="1"/>
    <col min="3974" max="3974" width="9" style="17"/>
    <col min="3975" max="3975" width="11" style="17" customWidth="1"/>
    <col min="3976" max="4218" width="9" style="17"/>
    <col min="4219" max="4219" width="12" style="17" customWidth="1"/>
    <col min="4220" max="4221" width="11.42578125" style="17" customWidth="1"/>
    <col min="4222" max="4223" width="9" style="17"/>
    <col min="4224" max="4224" width="11" style="17" customWidth="1"/>
    <col min="4225" max="4225" width="11.42578125" style="17" customWidth="1"/>
    <col min="4226" max="4226" width="12" style="17" customWidth="1"/>
    <col min="4227" max="4228" width="11" style="17" customWidth="1"/>
    <col min="4229" max="4229" width="11.42578125" style="17" customWidth="1"/>
    <col min="4230" max="4230" width="9" style="17"/>
    <col min="4231" max="4231" width="11" style="17" customWidth="1"/>
    <col min="4232" max="4474" width="9" style="17"/>
    <col min="4475" max="4475" width="12" style="17" customWidth="1"/>
    <col min="4476" max="4477" width="11.42578125" style="17" customWidth="1"/>
    <col min="4478" max="4479" width="9" style="17"/>
    <col min="4480" max="4480" width="11" style="17" customWidth="1"/>
    <col min="4481" max="4481" width="11.42578125" style="17" customWidth="1"/>
    <col min="4482" max="4482" width="12" style="17" customWidth="1"/>
    <col min="4483" max="4484" width="11" style="17" customWidth="1"/>
    <col min="4485" max="4485" width="11.42578125" style="17" customWidth="1"/>
    <col min="4486" max="4486" width="9" style="17"/>
    <col min="4487" max="4487" width="11" style="17" customWidth="1"/>
    <col min="4488" max="4730" width="9" style="17"/>
    <col min="4731" max="4731" width="12" style="17" customWidth="1"/>
    <col min="4732" max="4733" width="11.42578125" style="17" customWidth="1"/>
    <col min="4734" max="4735" width="9" style="17"/>
    <col min="4736" max="4736" width="11" style="17" customWidth="1"/>
    <col min="4737" max="4737" width="11.42578125" style="17" customWidth="1"/>
    <col min="4738" max="4738" width="12" style="17" customWidth="1"/>
    <col min="4739" max="4740" width="11" style="17" customWidth="1"/>
    <col min="4741" max="4741" width="11.42578125" style="17" customWidth="1"/>
    <col min="4742" max="4742" width="9" style="17"/>
    <col min="4743" max="4743" width="11" style="17" customWidth="1"/>
    <col min="4744" max="4986" width="9" style="17"/>
    <col min="4987" max="4987" width="12" style="17" customWidth="1"/>
    <col min="4988" max="4989" width="11.42578125" style="17" customWidth="1"/>
    <col min="4990" max="4991" width="9" style="17"/>
    <col min="4992" max="4992" width="11" style="17" customWidth="1"/>
    <col min="4993" max="4993" width="11.42578125" style="17" customWidth="1"/>
    <col min="4994" max="4994" width="12" style="17" customWidth="1"/>
    <col min="4995" max="4996" width="11" style="17" customWidth="1"/>
    <col min="4997" max="4997" width="11.42578125" style="17" customWidth="1"/>
    <col min="4998" max="4998" width="9" style="17"/>
    <col min="4999" max="4999" width="11" style="17" customWidth="1"/>
    <col min="5000" max="5242" width="9" style="17"/>
    <col min="5243" max="5243" width="12" style="17" customWidth="1"/>
    <col min="5244" max="5245" width="11.42578125" style="17" customWidth="1"/>
    <col min="5246" max="5247" width="9" style="17"/>
    <col min="5248" max="5248" width="11" style="17" customWidth="1"/>
    <col min="5249" max="5249" width="11.42578125" style="17" customWidth="1"/>
    <col min="5250" max="5250" width="12" style="17" customWidth="1"/>
    <col min="5251" max="5252" width="11" style="17" customWidth="1"/>
    <col min="5253" max="5253" width="11.42578125" style="17" customWidth="1"/>
    <col min="5254" max="5254" width="9" style="17"/>
    <col min="5255" max="5255" width="11" style="17" customWidth="1"/>
    <col min="5256" max="5498" width="9" style="17"/>
    <col min="5499" max="5499" width="12" style="17" customWidth="1"/>
    <col min="5500" max="5501" width="11.42578125" style="17" customWidth="1"/>
    <col min="5502" max="5503" width="9" style="17"/>
    <col min="5504" max="5504" width="11" style="17" customWidth="1"/>
    <col min="5505" max="5505" width="11.42578125" style="17" customWidth="1"/>
    <col min="5506" max="5506" width="12" style="17" customWidth="1"/>
    <col min="5507" max="5508" width="11" style="17" customWidth="1"/>
    <col min="5509" max="5509" width="11.42578125" style="17" customWidth="1"/>
    <col min="5510" max="5510" width="9" style="17"/>
    <col min="5511" max="5511" width="11" style="17" customWidth="1"/>
    <col min="5512" max="5754" width="9" style="17"/>
    <col min="5755" max="5755" width="12" style="17" customWidth="1"/>
    <col min="5756" max="5757" width="11.42578125" style="17" customWidth="1"/>
    <col min="5758" max="5759" width="9" style="17"/>
    <col min="5760" max="5760" width="11" style="17" customWidth="1"/>
    <col min="5761" max="5761" width="11.42578125" style="17" customWidth="1"/>
    <col min="5762" max="5762" width="12" style="17" customWidth="1"/>
    <col min="5763" max="5764" width="11" style="17" customWidth="1"/>
    <col min="5765" max="5765" width="11.42578125" style="17" customWidth="1"/>
    <col min="5766" max="5766" width="9" style="17"/>
    <col min="5767" max="5767" width="11" style="17" customWidth="1"/>
    <col min="5768" max="6010" width="9" style="17"/>
    <col min="6011" max="6011" width="12" style="17" customWidth="1"/>
    <col min="6012" max="6013" width="11.42578125" style="17" customWidth="1"/>
    <col min="6014" max="6015" width="9" style="17"/>
    <col min="6016" max="6016" width="11" style="17" customWidth="1"/>
    <col min="6017" max="6017" width="11.42578125" style="17" customWidth="1"/>
    <col min="6018" max="6018" width="12" style="17" customWidth="1"/>
    <col min="6019" max="6020" width="11" style="17" customWidth="1"/>
    <col min="6021" max="6021" width="11.42578125" style="17" customWidth="1"/>
    <col min="6022" max="6022" width="9" style="17"/>
    <col min="6023" max="6023" width="11" style="17" customWidth="1"/>
    <col min="6024" max="6266" width="9" style="17"/>
    <col min="6267" max="6267" width="12" style="17" customWidth="1"/>
    <col min="6268" max="6269" width="11.42578125" style="17" customWidth="1"/>
    <col min="6270" max="6271" width="9" style="17"/>
    <col min="6272" max="6272" width="11" style="17" customWidth="1"/>
    <col min="6273" max="6273" width="11.42578125" style="17" customWidth="1"/>
    <col min="6274" max="6274" width="12" style="17" customWidth="1"/>
    <col min="6275" max="6276" width="11" style="17" customWidth="1"/>
    <col min="6277" max="6277" width="11.42578125" style="17" customWidth="1"/>
    <col min="6278" max="6278" width="9" style="17"/>
    <col min="6279" max="6279" width="11" style="17" customWidth="1"/>
    <col min="6280" max="6522" width="9" style="17"/>
    <col min="6523" max="6523" width="12" style="17" customWidth="1"/>
    <col min="6524" max="6525" width="11.42578125" style="17" customWidth="1"/>
    <col min="6526" max="6527" width="9" style="17"/>
    <col min="6528" max="6528" width="11" style="17" customWidth="1"/>
    <col min="6529" max="6529" width="11.42578125" style="17" customWidth="1"/>
    <col min="6530" max="6530" width="12" style="17" customWidth="1"/>
    <col min="6531" max="6532" width="11" style="17" customWidth="1"/>
    <col min="6533" max="6533" width="11.42578125" style="17" customWidth="1"/>
    <col min="6534" max="6534" width="9" style="17"/>
    <col min="6535" max="6535" width="11" style="17" customWidth="1"/>
    <col min="6536" max="6778" width="9" style="17"/>
    <col min="6779" max="6779" width="12" style="17" customWidth="1"/>
    <col min="6780" max="6781" width="11.42578125" style="17" customWidth="1"/>
    <col min="6782" max="6783" width="9" style="17"/>
    <col min="6784" max="6784" width="11" style="17" customWidth="1"/>
    <col min="6785" max="6785" width="11.42578125" style="17" customWidth="1"/>
    <col min="6786" max="6786" width="12" style="17" customWidth="1"/>
    <col min="6787" max="6788" width="11" style="17" customWidth="1"/>
    <col min="6789" max="6789" width="11.42578125" style="17" customWidth="1"/>
    <col min="6790" max="6790" width="9" style="17"/>
    <col min="6791" max="6791" width="11" style="17" customWidth="1"/>
    <col min="6792" max="7034" width="9" style="17"/>
    <col min="7035" max="7035" width="12" style="17" customWidth="1"/>
    <col min="7036" max="7037" width="11.42578125" style="17" customWidth="1"/>
    <col min="7038" max="7039" width="9" style="17"/>
    <col min="7040" max="7040" width="11" style="17" customWidth="1"/>
    <col min="7041" max="7041" width="11.42578125" style="17" customWidth="1"/>
    <col min="7042" max="7042" width="12" style="17" customWidth="1"/>
    <col min="7043" max="7044" width="11" style="17" customWidth="1"/>
    <col min="7045" max="7045" width="11.42578125" style="17" customWidth="1"/>
    <col min="7046" max="7046" width="9" style="17"/>
    <col min="7047" max="7047" width="11" style="17" customWidth="1"/>
    <col min="7048" max="7290" width="9" style="17"/>
    <col min="7291" max="7291" width="12" style="17" customWidth="1"/>
    <col min="7292" max="7293" width="11.42578125" style="17" customWidth="1"/>
    <col min="7294" max="7295" width="9" style="17"/>
    <col min="7296" max="7296" width="11" style="17" customWidth="1"/>
    <col min="7297" max="7297" width="11.42578125" style="17" customWidth="1"/>
    <col min="7298" max="7298" width="12" style="17" customWidth="1"/>
    <col min="7299" max="7300" width="11" style="17" customWidth="1"/>
    <col min="7301" max="7301" width="11.42578125" style="17" customWidth="1"/>
    <col min="7302" max="7302" width="9" style="17"/>
    <col min="7303" max="7303" width="11" style="17" customWidth="1"/>
    <col min="7304" max="7546" width="9" style="17"/>
    <col min="7547" max="7547" width="12" style="17" customWidth="1"/>
    <col min="7548" max="7549" width="11.42578125" style="17" customWidth="1"/>
    <col min="7550" max="7551" width="9" style="17"/>
    <col min="7552" max="7552" width="11" style="17" customWidth="1"/>
    <col min="7553" max="7553" width="11.42578125" style="17" customWidth="1"/>
    <col min="7554" max="7554" width="12" style="17" customWidth="1"/>
    <col min="7555" max="7556" width="11" style="17" customWidth="1"/>
    <col min="7557" max="7557" width="11.42578125" style="17" customWidth="1"/>
    <col min="7558" max="7558" width="9" style="17"/>
    <col min="7559" max="7559" width="11" style="17" customWidth="1"/>
    <col min="7560" max="7802" width="9" style="17"/>
    <col min="7803" max="7803" width="12" style="17" customWidth="1"/>
    <col min="7804" max="7805" width="11.42578125" style="17" customWidth="1"/>
    <col min="7806" max="7807" width="9" style="17"/>
    <col min="7808" max="7808" width="11" style="17" customWidth="1"/>
    <col min="7809" max="7809" width="11.42578125" style="17" customWidth="1"/>
    <col min="7810" max="7810" width="12" style="17" customWidth="1"/>
    <col min="7811" max="7812" width="11" style="17" customWidth="1"/>
    <col min="7813" max="7813" width="11.42578125" style="17" customWidth="1"/>
    <col min="7814" max="7814" width="9" style="17"/>
    <col min="7815" max="7815" width="11" style="17" customWidth="1"/>
    <col min="7816" max="8058" width="9" style="17"/>
    <col min="8059" max="8059" width="12" style="17" customWidth="1"/>
    <col min="8060" max="8061" width="11.42578125" style="17" customWidth="1"/>
    <col min="8062" max="8063" width="9" style="17"/>
    <col min="8064" max="8064" width="11" style="17" customWidth="1"/>
    <col min="8065" max="8065" width="11.42578125" style="17" customWidth="1"/>
    <col min="8066" max="8066" width="12" style="17" customWidth="1"/>
    <col min="8067" max="8068" width="11" style="17" customWidth="1"/>
    <col min="8069" max="8069" width="11.42578125" style="17" customWidth="1"/>
    <col min="8070" max="8070" width="9" style="17"/>
    <col min="8071" max="8071" width="11" style="17" customWidth="1"/>
    <col min="8072" max="8314" width="9" style="17"/>
    <col min="8315" max="8315" width="12" style="17" customWidth="1"/>
    <col min="8316" max="8317" width="11.42578125" style="17" customWidth="1"/>
    <col min="8318" max="8319" width="9" style="17"/>
    <col min="8320" max="8320" width="11" style="17" customWidth="1"/>
    <col min="8321" max="8321" width="11.42578125" style="17" customWidth="1"/>
    <col min="8322" max="8322" width="12" style="17" customWidth="1"/>
    <col min="8323" max="8324" width="11" style="17" customWidth="1"/>
    <col min="8325" max="8325" width="11.42578125" style="17" customWidth="1"/>
    <col min="8326" max="8326" width="9" style="17"/>
    <col min="8327" max="8327" width="11" style="17" customWidth="1"/>
    <col min="8328" max="8570" width="9" style="17"/>
    <col min="8571" max="8571" width="12" style="17" customWidth="1"/>
    <col min="8572" max="8573" width="11.42578125" style="17" customWidth="1"/>
    <col min="8574" max="8575" width="9" style="17"/>
    <col min="8576" max="8576" width="11" style="17" customWidth="1"/>
    <col min="8577" max="8577" width="11.42578125" style="17" customWidth="1"/>
    <col min="8578" max="8578" width="12" style="17" customWidth="1"/>
    <col min="8579" max="8580" width="11" style="17" customWidth="1"/>
    <col min="8581" max="8581" width="11.42578125" style="17" customWidth="1"/>
    <col min="8582" max="8582" width="9" style="17"/>
    <col min="8583" max="8583" width="11" style="17" customWidth="1"/>
    <col min="8584" max="8826" width="9" style="17"/>
    <col min="8827" max="8827" width="12" style="17" customWidth="1"/>
    <col min="8828" max="8829" width="11.42578125" style="17" customWidth="1"/>
    <col min="8830" max="8831" width="9" style="17"/>
    <col min="8832" max="8832" width="11" style="17" customWidth="1"/>
    <col min="8833" max="8833" width="11.42578125" style="17" customWidth="1"/>
    <col min="8834" max="8834" width="12" style="17" customWidth="1"/>
    <col min="8835" max="8836" width="11" style="17" customWidth="1"/>
    <col min="8837" max="8837" width="11.42578125" style="17" customWidth="1"/>
    <col min="8838" max="8838" width="9" style="17"/>
    <col min="8839" max="8839" width="11" style="17" customWidth="1"/>
    <col min="8840" max="9082" width="9" style="17"/>
    <col min="9083" max="9083" width="12" style="17" customWidth="1"/>
    <col min="9084" max="9085" width="11.42578125" style="17" customWidth="1"/>
    <col min="9086" max="9087" width="9" style="17"/>
    <col min="9088" max="9088" width="11" style="17" customWidth="1"/>
    <col min="9089" max="9089" width="11.42578125" style="17" customWidth="1"/>
    <col min="9090" max="9090" width="12" style="17" customWidth="1"/>
    <col min="9091" max="9092" width="11" style="17" customWidth="1"/>
    <col min="9093" max="9093" width="11.42578125" style="17" customWidth="1"/>
    <col min="9094" max="9094" width="9" style="17"/>
    <col min="9095" max="9095" width="11" style="17" customWidth="1"/>
    <col min="9096" max="9338" width="9" style="17"/>
    <col min="9339" max="9339" width="12" style="17" customWidth="1"/>
    <col min="9340" max="9341" width="11.42578125" style="17" customWidth="1"/>
    <col min="9342" max="9343" width="9" style="17"/>
    <col min="9344" max="9344" width="11" style="17" customWidth="1"/>
    <col min="9345" max="9345" width="11.42578125" style="17" customWidth="1"/>
    <col min="9346" max="9346" width="12" style="17" customWidth="1"/>
    <col min="9347" max="9348" width="11" style="17" customWidth="1"/>
    <col min="9349" max="9349" width="11.42578125" style="17" customWidth="1"/>
    <col min="9350" max="9350" width="9" style="17"/>
    <col min="9351" max="9351" width="11" style="17" customWidth="1"/>
    <col min="9352" max="9594" width="9" style="17"/>
    <col min="9595" max="9595" width="12" style="17" customWidth="1"/>
    <col min="9596" max="9597" width="11.42578125" style="17" customWidth="1"/>
    <col min="9598" max="9599" width="9" style="17"/>
    <col min="9600" max="9600" width="11" style="17" customWidth="1"/>
    <col min="9601" max="9601" width="11.42578125" style="17" customWidth="1"/>
    <col min="9602" max="9602" width="12" style="17" customWidth="1"/>
    <col min="9603" max="9604" width="11" style="17" customWidth="1"/>
    <col min="9605" max="9605" width="11.42578125" style="17" customWidth="1"/>
    <col min="9606" max="9606" width="9" style="17"/>
    <col min="9607" max="9607" width="11" style="17" customWidth="1"/>
    <col min="9608" max="9850" width="9" style="17"/>
    <col min="9851" max="9851" width="12" style="17" customWidth="1"/>
    <col min="9852" max="9853" width="11.42578125" style="17" customWidth="1"/>
    <col min="9854" max="9855" width="9" style="17"/>
    <col min="9856" max="9856" width="11" style="17" customWidth="1"/>
    <col min="9857" max="9857" width="11.42578125" style="17" customWidth="1"/>
    <col min="9858" max="9858" width="12" style="17" customWidth="1"/>
    <col min="9859" max="9860" width="11" style="17" customWidth="1"/>
    <col min="9861" max="9861" width="11.42578125" style="17" customWidth="1"/>
    <col min="9862" max="9862" width="9" style="17"/>
    <col min="9863" max="9863" width="11" style="17" customWidth="1"/>
    <col min="9864" max="10106" width="9" style="17"/>
    <col min="10107" max="10107" width="12" style="17" customWidth="1"/>
    <col min="10108" max="10109" width="11.42578125" style="17" customWidth="1"/>
    <col min="10110" max="10111" width="9" style="17"/>
    <col min="10112" max="10112" width="11" style="17" customWidth="1"/>
    <col min="10113" max="10113" width="11.42578125" style="17" customWidth="1"/>
    <col min="10114" max="10114" width="12" style="17" customWidth="1"/>
    <col min="10115" max="10116" width="11" style="17" customWidth="1"/>
    <col min="10117" max="10117" width="11.42578125" style="17" customWidth="1"/>
    <col min="10118" max="10118" width="9" style="17"/>
    <col min="10119" max="10119" width="11" style="17" customWidth="1"/>
    <col min="10120" max="10362" width="9" style="17"/>
    <col min="10363" max="10363" width="12" style="17" customWidth="1"/>
    <col min="10364" max="10365" width="11.42578125" style="17" customWidth="1"/>
    <col min="10366" max="10367" width="9" style="17"/>
    <col min="10368" max="10368" width="11" style="17" customWidth="1"/>
    <col min="10369" max="10369" width="11.42578125" style="17" customWidth="1"/>
    <col min="10370" max="10370" width="12" style="17" customWidth="1"/>
    <col min="10371" max="10372" width="11" style="17" customWidth="1"/>
    <col min="10373" max="10373" width="11.42578125" style="17" customWidth="1"/>
    <col min="10374" max="10374" width="9" style="17"/>
    <col min="10375" max="10375" width="11" style="17" customWidth="1"/>
    <col min="10376" max="10618" width="9" style="17"/>
    <col min="10619" max="10619" width="12" style="17" customWidth="1"/>
    <col min="10620" max="10621" width="11.42578125" style="17" customWidth="1"/>
    <col min="10622" max="10623" width="9" style="17"/>
    <col min="10624" max="10624" width="11" style="17" customWidth="1"/>
    <col min="10625" max="10625" width="11.42578125" style="17" customWidth="1"/>
    <col min="10626" max="10626" width="12" style="17" customWidth="1"/>
    <col min="10627" max="10628" width="11" style="17" customWidth="1"/>
    <col min="10629" max="10629" width="11.42578125" style="17" customWidth="1"/>
    <col min="10630" max="10630" width="9" style="17"/>
    <col min="10631" max="10631" width="11" style="17" customWidth="1"/>
    <col min="10632" max="10874" width="9" style="17"/>
    <col min="10875" max="10875" width="12" style="17" customWidth="1"/>
    <col min="10876" max="10877" width="11.42578125" style="17" customWidth="1"/>
    <col min="10878" max="10879" width="9" style="17"/>
    <col min="10880" max="10880" width="11" style="17" customWidth="1"/>
    <col min="10881" max="10881" width="11.42578125" style="17" customWidth="1"/>
    <col min="10882" max="10882" width="12" style="17" customWidth="1"/>
    <col min="10883" max="10884" width="11" style="17" customWidth="1"/>
    <col min="10885" max="10885" width="11.42578125" style="17" customWidth="1"/>
    <col min="10886" max="10886" width="9" style="17"/>
    <col min="10887" max="10887" width="11" style="17" customWidth="1"/>
    <col min="10888" max="11130" width="9" style="17"/>
    <col min="11131" max="11131" width="12" style="17" customWidth="1"/>
    <col min="11132" max="11133" width="11.42578125" style="17" customWidth="1"/>
    <col min="11134" max="11135" width="9" style="17"/>
    <col min="11136" max="11136" width="11" style="17" customWidth="1"/>
    <col min="11137" max="11137" width="11.42578125" style="17" customWidth="1"/>
    <col min="11138" max="11138" width="12" style="17" customWidth="1"/>
    <col min="11139" max="11140" width="11" style="17" customWidth="1"/>
    <col min="11141" max="11141" width="11.42578125" style="17" customWidth="1"/>
    <col min="11142" max="11142" width="9" style="17"/>
    <col min="11143" max="11143" width="11" style="17" customWidth="1"/>
    <col min="11144" max="11386" width="9" style="17"/>
    <col min="11387" max="11387" width="12" style="17" customWidth="1"/>
    <col min="11388" max="11389" width="11.42578125" style="17" customWidth="1"/>
    <col min="11390" max="11391" width="9" style="17"/>
    <col min="11392" max="11392" width="11" style="17" customWidth="1"/>
    <col min="11393" max="11393" width="11.42578125" style="17" customWidth="1"/>
    <col min="11394" max="11394" width="12" style="17" customWidth="1"/>
    <col min="11395" max="11396" width="11" style="17" customWidth="1"/>
    <col min="11397" max="11397" width="11.42578125" style="17" customWidth="1"/>
    <col min="11398" max="11398" width="9" style="17"/>
    <col min="11399" max="11399" width="11" style="17" customWidth="1"/>
    <col min="11400" max="11642" width="9" style="17"/>
    <col min="11643" max="11643" width="12" style="17" customWidth="1"/>
    <col min="11644" max="11645" width="11.42578125" style="17" customWidth="1"/>
    <col min="11646" max="11647" width="9" style="17"/>
    <col min="11648" max="11648" width="11" style="17" customWidth="1"/>
    <col min="11649" max="11649" width="11.42578125" style="17" customWidth="1"/>
    <col min="11650" max="11650" width="12" style="17" customWidth="1"/>
    <col min="11651" max="11652" width="11" style="17" customWidth="1"/>
    <col min="11653" max="11653" width="11.42578125" style="17" customWidth="1"/>
    <col min="11654" max="11654" width="9" style="17"/>
    <col min="11655" max="11655" width="11" style="17" customWidth="1"/>
    <col min="11656" max="11898" width="9" style="17"/>
    <col min="11899" max="11899" width="12" style="17" customWidth="1"/>
    <col min="11900" max="11901" width="11.42578125" style="17" customWidth="1"/>
    <col min="11902" max="11903" width="9" style="17"/>
    <col min="11904" max="11904" width="11" style="17" customWidth="1"/>
    <col min="11905" max="11905" width="11.42578125" style="17" customWidth="1"/>
    <col min="11906" max="11906" width="12" style="17" customWidth="1"/>
    <col min="11907" max="11908" width="11" style="17" customWidth="1"/>
    <col min="11909" max="11909" width="11.42578125" style="17" customWidth="1"/>
    <col min="11910" max="11910" width="9" style="17"/>
    <col min="11911" max="11911" width="11" style="17" customWidth="1"/>
    <col min="11912" max="12154" width="9" style="17"/>
    <col min="12155" max="12155" width="12" style="17" customWidth="1"/>
    <col min="12156" max="12157" width="11.42578125" style="17" customWidth="1"/>
    <col min="12158" max="12159" width="9" style="17"/>
    <col min="12160" max="12160" width="11" style="17" customWidth="1"/>
    <col min="12161" max="12161" width="11.42578125" style="17" customWidth="1"/>
    <col min="12162" max="12162" width="12" style="17" customWidth="1"/>
    <col min="12163" max="12164" width="11" style="17" customWidth="1"/>
    <col min="12165" max="12165" width="11.42578125" style="17" customWidth="1"/>
    <col min="12166" max="12166" width="9" style="17"/>
    <col min="12167" max="12167" width="11" style="17" customWidth="1"/>
    <col min="12168" max="12410" width="9" style="17"/>
    <col min="12411" max="12411" width="12" style="17" customWidth="1"/>
    <col min="12412" max="12413" width="11.42578125" style="17" customWidth="1"/>
    <col min="12414" max="12415" width="9" style="17"/>
    <col min="12416" max="12416" width="11" style="17" customWidth="1"/>
    <col min="12417" max="12417" width="11.42578125" style="17" customWidth="1"/>
    <col min="12418" max="12418" width="12" style="17" customWidth="1"/>
    <col min="12419" max="12420" width="11" style="17" customWidth="1"/>
    <col min="12421" max="12421" width="11.42578125" style="17" customWidth="1"/>
    <col min="12422" max="12422" width="9" style="17"/>
    <col min="12423" max="12423" width="11" style="17" customWidth="1"/>
    <col min="12424" max="12666" width="9" style="17"/>
    <col min="12667" max="12667" width="12" style="17" customWidth="1"/>
    <col min="12668" max="12669" width="11.42578125" style="17" customWidth="1"/>
    <col min="12670" max="12671" width="9" style="17"/>
    <col min="12672" max="12672" width="11" style="17" customWidth="1"/>
    <col min="12673" max="12673" width="11.42578125" style="17" customWidth="1"/>
    <col min="12674" max="12674" width="12" style="17" customWidth="1"/>
    <col min="12675" max="12676" width="11" style="17" customWidth="1"/>
    <col min="12677" max="12677" width="11.42578125" style="17" customWidth="1"/>
    <col min="12678" max="12678" width="9" style="17"/>
    <col min="12679" max="12679" width="11" style="17" customWidth="1"/>
    <col min="12680" max="12922" width="9" style="17"/>
    <col min="12923" max="12923" width="12" style="17" customWidth="1"/>
    <col min="12924" max="12925" width="11.42578125" style="17" customWidth="1"/>
    <col min="12926" max="12927" width="9" style="17"/>
    <col min="12928" max="12928" width="11" style="17" customWidth="1"/>
    <col min="12929" max="12929" width="11.42578125" style="17" customWidth="1"/>
    <col min="12930" max="12930" width="12" style="17" customWidth="1"/>
    <col min="12931" max="12932" width="11" style="17" customWidth="1"/>
    <col min="12933" max="12933" width="11.42578125" style="17" customWidth="1"/>
    <col min="12934" max="12934" width="9" style="17"/>
    <col min="12935" max="12935" width="11" style="17" customWidth="1"/>
    <col min="12936" max="13178" width="9" style="17"/>
    <col min="13179" max="13179" width="12" style="17" customWidth="1"/>
    <col min="13180" max="13181" width="11.42578125" style="17" customWidth="1"/>
    <col min="13182" max="13183" width="9" style="17"/>
    <col min="13184" max="13184" width="11" style="17" customWidth="1"/>
    <col min="13185" max="13185" width="11.42578125" style="17" customWidth="1"/>
    <col min="13186" max="13186" width="12" style="17" customWidth="1"/>
    <col min="13187" max="13188" width="11" style="17" customWidth="1"/>
    <col min="13189" max="13189" width="11.42578125" style="17" customWidth="1"/>
    <col min="13190" max="13190" width="9" style="17"/>
    <col min="13191" max="13191" width="11" style="17" customWidth="1"/>
    <col min="13192" max="13434" width="9" style="17"/>
    <col min="13435" max="13435" width="12" style="17" customWidth="1"/>
    <col min="13436" max="13437" width="11.42578125" style="17" customWidth="1"/>
    <col min="13438" max="13439" width="9" style="17"/>
    <col min="13440" max="13440" width="11" style="17" customWidth="1"/>
    <col min="13441" max="13441" width="11.42578125" style="17" customWidth="1"/>
    <col min="13442" max="13442" width="12" style="17" customWidth="1"/>
    <col min="13443" max="13444" width="11" style="17" customWidth="1"/>
    <col min="13445" max="13445" width="11.42578125" style="17" customWidth="1"/>
    <col min="13446" max="13446" width="9" style="17"/>
    <col min="13447" max="13447" width="11" style="17" customWidth="1"/>
    <col min="13448" max="13690" width="9" style="17"/>
    <col min="13691" max="13691" width="12" style="17" customWidth="1"/>
    <col min="13692" max="13693" width="11.42578125" style="17" customWidth="1"/>
    <col min="13694" max="13695" width="9" style="17"/>
    <col min="13696" max="13696" width="11" style="17" customWidth="1"/>
    <col min="13697" max="13697" width="11.42578125" style="17" customWidth="1"/>
    <col min="13698" max="13698" width="12" style="17" customWidth="1"/>
    <col min="13699" max="13700" width="11" style="17" customWidth="1"/>
    <col min="13701" max="13701" width="11.42578125" style="17" customWidth="1"/>
    <col min="13702" max="13702" width="9" style="17"/>
    <col min="13703" max="13703" width="11" style="17" customWidth="1"/>
    <col min="13704" max="13946" width="9" style="17"/>
    <col min="13947" max="13947" width="12" style="17" customWidth="1"/>
    <col min="13948" max="13949" width="11.42578125" style="17" customWidth="1"/>
    <col min="13950" max="13951" width="9" style="17"/>
    <col min="13952" max="13952" width="11" style="17" customWidth="1"/>
    <col min="13953" max="13953" width="11.42578125" style="17" customWidth="1"/>
    <col min="13954" max="13954" width="12" style="17" customWidth="1"/>
    <col min="13955" max="13956" width="11" style="17" customWidth="1"/>
    <col min="13957" max="13957" width="11.42578125" style="17" customWidth="1"/>
    <col min="13958" max="13958" width="9" style="17"/>
    <col min="13959" max="13959" width="11" style="17" customWidth="1"/>
    <col min="13960" max="14202" width="9" style="17"/>
    <col min="14203" max="14203" width="12" style="17" customWidth="1"/>
    <col min="14204" max="14205" width="11.42578125" style="17" customWidth="1"/>
    <col min="14206" max="14207" width="9" style="17"/>
    <col min="14208" max="14208" width="11" style="17" customWidth="1"/>
    <col min="14209" max="14209" width="11.42578125" style="17" customWidth="1"/>
    <col min="14210" max="14210" width="12" style="17" customWidth="1"/>
    <col min="14211" max="14212" width="11" style="17" customWidth="1"/>
    <col min="14213" max="14213" width="11.42578125" style="17" customWidth="1"/>
    <col min="14214" max="14214" width="9" style="17"/>
    <col min="14215" max="14215" width="11" style="17" customWidth="1"/>
    <col min="14216" max="14458" width="9" style="17"/>
    <col min="14459" max="14459" width="12" style="17" customWidth="1"/>
    <col min="14460" max="14461" width="11.42578125" style="17" customWidth="1"/>
    <col min="14462" max="14463" width="9" style="17"/>
    <col min="14464" max="14464" width="11" style="17" customWidth="1"/>
    <col min="14465" max="14465" width="11.42578125" style="17" customWidth="1"/>
    <col min="14466" max="14466" width="12" style="17" customWidth="1"/>
    <col min="14467" max="14468" width="11" style="17" customWidth="1"/>
    <col min="14469" max="14469" width="11.42578125" style="17" customWidth="1"/>
    <col min="14470" max="14470" width="9" style="17"/>
    <col min="14471" max="14471" width="11" style="17" customWidth="1"/>
    <col min="14472" max="14714" width="9" style="17"/>
    <col min="14715" max="14715" width="12" style="17" customWidth="1"/>
    <col min="14716" max="14717" width="11.42578125" style="17" customWidth="1"/>
    <col min="14718" max="14719" width="9" style="17"/>
    <col min="14720" max="14720" width="11" style="17" customWidth="1"/>
    <col min="14721" max="14721" width="11.42578125" style="17" customWidth="1"/>
    <col min="14722" max="14722" width="12" style="17" customWidth="1"/>
    <col min="14723" max="14724" width="11" style="17" customWidth="1"/>
    <col min="14725" max="14725" width="11.42578125" style="17" customWidth="1"/>
    <col min="14726" max="14726" width="9" style="17"/>
    <col min="14727" max="14727" width="11" style="17" customWidth="1"/>
    <col min="14728" max="14970" width="9" style="17"/>
    <col min="14971" max="14971" width="12" style="17" customWidth="1"/>
    <col min="14972" max="14973" width="11.42578125" style="17" customWidth="1"/>
    <col min="14974" max="14975" width="9" style="17"/>
    <col min="14976" max="14976" width="11" style="17" customWidth="1"/>
    <col min="14977" max="14977" width="11.42578125" style="17" customWidth="1"/>
    <col min="14978" max="14978" width="12" style="17" customWidth="1"/>
    <col min="14979" max="14980" width="11" style="17" customWidth="1"/>
    <col min="14981" max="14981" width="11.42578125" style="17" customWidth="1"/>
    <col min="14982" max="14982" width="9" style="17"/>
    <col min="14983" max="14983" width="11" style="17" customWidth="1"/>
    <col min="14984" max="15226" width="9" style="17"/>
    <col min="15227" max="15227" width="12" style="17" customWidth="1"/>
    <col min="15228" max="15229" width="11.42578125" style="17" customWidth="1"/>
    <col min="15230" max="15231" width="9" style="17"/>
    <col min="15232" max="15232" width="11" style="17" customWidth="1"/>
    <col min="15233" max="15233" width="11.42578125" style="17" customWidth="1"/>
    <col min="15234" max="15234" width="12" style="17" customWidth="1"/>
    <col min="15235" max="15236" width="11" style="17" customWidth="1"/>
    <col min="15237" max="15237" width="11.42578125" style="17" customWidth="1"/>
    <col min="15238" max="15238" width="9" style="17"/>
    <col min="15239" max="15239" width="11" style="17" customWidth="1"/>
    <col min="15240" max="15482" width="9" style="17"/>
    <col min="15483" max="15483" width="12" style="17" customWidth="1"/>
    <col min="15484" max="15485" width="11.42578125" style="17" customWidth="1"/>
    <col min="15486" max="15487" width="9" style="17"/>
    <col min="15488" max="15488" width="11" style="17" customWidth="1"/>
    <col min="15489" max="15489" width="11.42578125" style="17" customWidth="1"/>
    <col min="15490" max="15490" width="12" style="17" customWidth="1"/>
    <col min="15491" max="15492" width="11" style="17" customWidth="1"/>
    <col min="15493" max="15493" width="11.42578125" style="17" customWidth="1"/>
    <col min="15494" max="15494" width="9" style="17"/>
    <col min="15495" max="15495" width="11" style="17" customWidth="1"/>
    <col min="15496" max="15738" width="9" style="17"/>
    <col min="15739" max="15739" width="12" style="17" customWidth="1"/>
    <col min="15740" max="15741" width="11.42578125" style="17" customWidth="1"/>
    <col min="15742" max="15743" width="9" style="17"/>
    <col min="15744" max="15744" width="11" style="17" customWidth="1"/>
    <col min="15745" max="15745" width="11.42578125" style="17" customWidth="1"/>
    <col min="15746" max="15746" width="12" style="17" customWidth="1"/>
    <col min="15747" max="15748" width="11" style="17" customWidth="1"/>
    <col min="15749" max="15749" width="11.42578125" style="17" customWidth="1"/>
    <col min="15750" max="15750" width="9" style="17"/>
    <col min="15751" max="15751" width="11" style="17" customWidth="1"/>
    <col min="15752" max="15994" width="9" style="17"/>
    <col min="15995" max="15995" width="12" style="17" customWidth="1"/>
    <col min="15996" max="15997" width="11.42578125" style="17" customWidth="1"/>
    <col min="15998" max="15999" width="9" style="17"/>
    <col min="16000" max="16000" width="11" style="17" customWidth="1"/>
    <col min="16001" max="16001" width="11.42578125" style="17" customWidth="1"/>
    <col min="16002" max="16002" width="12" style="17" customWidth="1"/>
    <col min="16003" max="16004" width="11" style="17" customWidth="1"/>
    <col min="16005" max="16005" width="11.42578125" style="17" customWidth="1"/>
    <col min="16006" max="16006" width="9" style="17"/>
    <col min="16007" max="16007" width="11" style="17" customWidth="1"/>
    <col min="16008" max="16384" width="9" style="17"/>
  </cols>
  <sheetData>
    <row r="1" spans="1:19">
      <c r="A1" s="62" t="s">
        <v>816</v>
      </c>
      <c r="H1" s="63"/>
      <c r="I1" s="63"/>
      <c r="J1" s="63"/>
      <c r="K1" s="63"/>
      <c r="L1" s="63"/>
      <c r="M1" s="63"/>
      <c r="N1" s="63"/>
      <c r="O1" s="63"/>
      <c r="P1" s="63"/>
      <c r="Q1" s="63"/>
      <c r="R1" s="63"/>
      <c r="S1" s="63"/>
    </row>
    <row r="2" spans="1:19" s="65" customFormat="1">
      <c r="A2" s="64"/>
      <c r="B2" s="347" t="s">
        <v>317</v>
      </c>
      <c r="C2" s="347"/>
      <c r="D2" s="347"/>
      <c r="E2" s="347"/>
      <c r="F2" s="347"/>
      <c r="G2" s="347"/>
      <c r="H2" s="348" t="s">
        <v>326</v>
      </c>
      <c r="I2" s="348"/>
      <c r="J2" s="348"/>
      <c r="K2" s="348"/>
      <c r="L2" s="348"/>
      <c r="M2" s="348"/>
      <c r="N2" s="348" t="s">
        <v>327</v>
      </c>
      <c r="O2" s="348"/>
      <c r="P2" s="348"/>
      <c r="Q2" s="348"/>
      <c r="R2" s="348"/>
      <c r="S2" s="348"/>
    </row>
    <row r="3" spans="1:19" s="67" customFormat="1" ht="63.75">
      <c r="A3" s="66"/>
      <c r="B3" s="67" t="s">
        <v>318</v>
      </c>
      <c r="C3" s="68" t="s">
        <v>319</v>
      </c>
      <c r="D3" s="68" t="s">
        <v>320</v>
      </c>
      <c r="E3" s="68" t="s">
        <v>321</v>
      </c>
      <c r="F3" s="68" t="s">
        <v>322</v>
      </c>
      <c r="G3" s="68" t="s">
        <v>323</v>
      </c>
      <c r="H3" s="68" t="s">
        <v>318</v>
      </c>
      <c r="I3" s="68" t="s">
        <v>319</v>
      </c>
      <c r="J3" s="68" t="s">
        <v>320</v>
      </c>
      <c r="K3" s="68" t="s">
        <v>321</v>
      </c>
      <c r="L3" s="68" t="s">
        <v>324</v>
      </c>
      <c r="M3" s="68" t="s">
        <v>323</v>
      </c>
      <c r="N3" s="68" t="s">
        <v>313</v>
      </c>
      <c r="O3" s="68" t="s">
        <v>319</v>
      </c>
      <c r="P3" s="68" t="s">
        <v>325</v>
      </c>
      <c r="Q3" s="68" t="s">
        <v>321</v>
      </c>
      <c r="R3" s="68" t="s">
        <v>324</v>
      </c>
      <c r="S3" s="68" t="s">
        <v>323</v>
      </c>
    </row>
    <row r="4" spans="1:19" s="71" customFormat="1">
      <c r="A4" s="69"/>
      <c r="B4" s="70" t="s">
        <v>598</v>
      </c>
      <c r="C4" s="70" t="s">
        <v>153</v>
      </c>
      <c r="D4" s="70" t="s">
        <v>154</v>
      </c>
      <c r="E4" s="70" t="s">
        <v>155</v>
      </c>
      <c r="F4" s="70" t="s">
        <v>235</v>
      </c>
      <c r="G4" s="70" t="s">
        <v>225</v>
      </c>
      <c r="H4" s="70" t="s">
        <v>156</v>
      </c>
      <c r="I4" s="70" t="s">
        <v>157</v>
      </c>
      <c r="J4" s="70" t="s">
        <v>158</v>
      </c>
      <c r="K4" s="70" t="s">
        <v>226</v>
      </c>
      <c r="L4" s="70" t="s">
        <v>599</v>
      </c>
      <c r="M4" s="70" t="s">
        <v>159</v>
      </c>
      <c r="N4" s="70" t="s">
        <v>207</v>
      </c>
      <c r="O4" s="70" t="s">
        <v>160</v>
      </c>
      <c r="P4" s="70" t="s">
        <v>179</v>
      </c>
      <c r="Q4" s="70" t="s">
        <v>108</v>
      </c>
      <c r="R4" s="70" t="s">
        <v>109</v>
      </c>
      <c r="S4" s="70" t="s">
        <v>110</v>
      </c>
    </row>
    <row r="5" spans="1:19" s="71" customFormat="1" ht="13.5" customHeight="1">
      <c r="A5" s="72"/>
      <c r="B5" s="349" t="s">
        <v>306</v>
      </c>
      <c r="C5" s="349"/>
      <c r="D5" s="349"/>
      <c r="E5" s="349"/>
      <c r="F5" s="349"/>
      <c r="G5" s="349"/>
      <c r="H5" s="349"/>
      <c r="I5" s="349"/>
      <c r="J5" s="349"/>
      <c r="K5" s="349"/>
      <c r="L5" s="349"/>
      <c r="M5" s="349"/>
      <c r="N5" s="349"/>
      <c r="O5" s="349"/>
      <c r="P5" s="349"/>
      <c r="Q5" s="349"/>
      <c r="R5" s="349"/>
      <c r="S5" s="349"/>
    </row>
    <row r="6" spans="1:19">
      <c r="A6" s="73">
        <v>1911</v>
      </c>
      <c r="B6" s="74">
        <v>46.172309999999989</v>
      </c>
      <c r="C6" s="74">
        <v>14.779164651781135</v>
      </c>
      <c r="D6" s="74">
        <v>10.794111034131275</v>
      </c>
      <c r="E6" s="74">
        <v>10.924689417808098</v>
      </c>
      <c r="F6" s="75">
        <v>2.9991075517324361</v>
      </c>
      <c r="G6" s="75">
        <v>6.6752373445470541</v>
      </c>
      <c r="H6" s="74">
        <v>29.023287867839855</v>
      </c>
      <c r="I6" s="74">
        <v>10.595079561520583</v>
      </c>
      <c r="J6" s="75">
        <v>6.1476560276414682</v>
      </c>
      <c r="K6" s="75">
        <v>4.5760697068086333</v>
      </c>
      <c r="L6" s="75">
        <v>2.9991075517324361</v>
      </c>
      <c r="M6" s="75">
        <v>4.7053750201367359</v>
      </c>
      <c r="N6" s="74">
        <v>17.149022132160141</v>
      </c>
      <c r="O6" s="75">
        <v>4.1840850902605524</v>
      </c>
      <c r="P6" s="75">
        <v>4.6464550064898065</v>
      </c>
      <c r="Q6" s="75">
        <v>6.3486197109994658</v>
      </c>
      <c r="R6" s="74"/>
      <c r="S6" s="75">
        <v>1.9698623244103182</v>
      </c>
    </row>
    <row r="7" spans="1:19">
      <c r="A7" s="76">
        <v>1912</v>
      </c>
      <c r="B7" s="77">
        <v>51.781224999999999</v>
      </c>
      <c r="C7" s="77">
        <v>16.574506455187656</v>
      </c>
      <c r="D7" s="77">
        <v>12.105356914855122</v>
      </c>
      <c r="E7" s="77">
        <v>12.251797685639733</v>
      </c>
      <c r="F7" s="78">
        <v>3.3634328223009944</v>
      </c>
      <c r="G7" s="78">
        <v>7.4861311220164959</v>
      </c>
      <c r="H7" s="77">
        <v>32.54897576760586</v>
      </c>
      <c r="I7" s="77">
        <v>11.882147518025386</v>
      </c>
      <c r="J7" s="78">
        <v>6.8944603375899778</v>
      </c>
      <c r="K7" s="78">
        <v>5.1319610195795251</v>
      </c>
      <c r="L7" s="78">
        <v>3.3634328223009944</v>
      </c>
      <c r="M7" s="78">
        <v>5.2769740701099819</v>
      </c>
      <c r="N7" s="77">
        <v>19.232249232394135</v>
      </c>
      <c r="O7" s="78">
        <v>4.6923589371622727</v>
      </c>
      <c r="P7" s="78">
        <v>5.2108965772651432</v>
      </c>
      <c r="Q7" s="78">
        <v>7.1198366660602073</v>
      </c>
      <c r="R7" s="77"/>
      <c r="S7" s="78">
        <v>2.2091570519065145</v>
      </c>
    </row>
    <row r="8" spans="1:19">
      <c r="A8" s="76">
        <v>1913</v>
      </c>
      <c r="B8" s="77">
        <v>53.454484000000008</v>
      </c>
      <c r="C8" s="77">
        <v>16.688906100000001</v>
      </c>
      <c r="D8" s="77">
        <v>12.225574</v>
      </c>
      <c r="E8" s="77">
        <v>13.685973000000001</v>
      </c>
      <c r="F8" s="78">
        <v>3.2057395</v>
      </c>
      <c r="G8" s="78">
        <v>7.6482914000000077</v>
      </c>
      <c r="H8" s="77">
        <v>33.185014482281716</v>
      </c>
      <c r="I8" s="77">
        <v>12.041357199999998</v>
      </c>
      <c r="J8" s="78">
        <v>7.0916933000000002</v>
      </c>
      <c r="K8" s="78">
        <v>5.7505459999999999</v>
      </c>
      <c r="L8" s="78">
        <v>3.2057395</v>
      </c>
      <c r="M8" s="78">
        <v>5.0956784822817127</v>
      </c>
      <c r="N8" s="77">
        <v>20.269469517718296</v>
      </c>
      <c r="O8" s="78">
        <v>4.6475489000000003</v>
      </c>
      <c r="P8" s="78">
        <v>5.1338807000000006</v>
      </c>
      <c r="Q8" s="78">
        <v>7.9354269999999998</v>
      </c>
      <c r="R8" s="77"/>
      <c r="S8" s="78">
        <v>2.5526129177182941</v>
      </c>
    </row>
    <row r="9" spans="1:19">
      <c r="A9" s="76">
        <v>1914</v>
      </c>
      <c r="B9" s="77">
        <v>55.099834000000001</v>
      </c>
      <c r="C9" s="77">
        <v>17.885409800000001</v>
      </c>
      <c r="D9" s="77">
        <v>12.8678442</v>
      </c>
      <c r="E9" s="77">
        <v>12.916601800000002</v>
      </c>
      <c r="F9" s="78">
        <v>3.7796640000000004</v>
      </c>
      <c r="G9" s="78">
        <v>7.6503142000000004</v>
      </c>
      <c r="H9" s="77">
        <v>35.187052215144057</v>
      </c>
      <c r="I9" s="77">
        <v>12.7694428</v>
      </c>
      <c r="J9" s="78">
        <v>7.2989272000000005</v>
      </c>
      <c r="K9" s="78">
        <v>5.8282030000000002</v>
      </c>
      <c r="L9" s="78">
        <v>3.7796640000000004</v>
      </c>
      <c r="M9" s="78">
        <v>5.5108152151440626</v>
      </c>
      <c r="N9" s="77">
        <v>19.912781784855937</v>
      </c>
      <c r="O9" s="78">
        <v>5.1159669999999995</v>
      </c>
      <c r="P9" s="78">
        <v>5.5689170000000008</v>
      </c>
      <c r="Q9" s="78">
        <v>7.088398800000002</v>
      </c>
      <c r="R9" s="77"/>
      <c r="S9" s="78">
        <v>2.1394989848559374</v>
      </c>
    </row>
    <row r="10" spans="1:19">
      <c r="A10" s="76">
        <v>1915</v>
      </c>
      <c r="B10" s="77">
        <v>56.869947000000003</v>
      </c>
      <c r="C10" s="77">
        <v>18.394794600000001</v>
      </c>
      <c r="D10" s="77">
        <v>13.597022600000001</v>
      </c>
      <c r="E10" s="77">
        <v>12.475483800000001</v>
      </c>
      <c r="F10" s="78">
        <v>3.7702499999999999</v>
      </c>
      <c r="G10" s="78">
        <v>8.6323959999999929</v>
      </c>
      <c r="H10" s="77">
        <v>35.620212254773243</v>
      </c>
      <c r="I10" s="77">
        <v>13.159137599999999</v>
      </c>
      <c r="J10" s="78">
        <v>7.6377842999999999</v>
      </c>
      <c r="K10" s="78">
        <v>4.7754770999999998</v>
      </c>
      <c r="L10" s="78">
        <v>3.7702499999999999</v>
      </c>
      <c r="M10" s="78">
        <v>6.2775632547732467</v>
      </c>
      <c r="N10" s="77">
        <v>21.249734745226746</v>
      </c>
      <c r="O10" s="78">
        <v>5.2356569999999998</v>
      </c>
      <c r="P10" s="78">
        <v>5.9592383</v>
      </c>
      <c r="Q10" s="78">
        <v>7.7000067000000012</v>
      </c>
      <c r="R10" s="77"/>
      <c r="S10" s="78">
        <v>2.3548327452267457</v>
      </c>
    </row>
    <row r="11" spans="1:19">
      <c r="A11" s="76">
        <v>1916</v>
      </c>
      <c r="B11" s="77">
        <v>57.56271000000001</v>
      </c>
      <c r="C11" s="77">
        <v>18.961863599999997</v>
      </c>
      <c r="D11" s="77">
        <v>15.089533199999998</v>
      </c>
      <c r="E11" s="77">
        <v>12.0887142</v>
      </c>
      <c r="F11" s="78">
        <v>3.5330120000000003</v>
      </c>
      <c r="G11" s="78">
        <v>7.8895870000000068</v>
      </c>
      <c r="H11" s="77">
        <v>35.329158100541953</v>
      </c>
      <c r="I11" s="77">
        <v>13.515737499999998</v>
      </c>
      <c r="J11" s="78">
        <v>8.5534419999999987</v>
      </c>
      <c r="K11" s="78">
        <v>4.5948134999999999</v>
      </c>
      <c r="L11" s="78">
        <v>3.5330120000000003</v>
      </c>
      <c r="M11" s="78">
        <v>5.1321531005419452</v>
      </c>
      <c r="N11" s="77">
        <v>22.233551899458064</v>
      </c>
      <c r="O11" s="78">
        <v>5.4461260999999999</v>
      </c>
      <c r="P11" s="78">
        <v>6.5360911999999987</v>
      </c>
      <c r="Q11" s="78">
        <v>7.4939007000000002</v>
      </c>
      <c r="R11" s="77"/>
      <c r="S11" s="78">
        <v>2.7574338994580616</v>
      </c>
    </row>
    <row r="12" spans="1:19">
      <c r="A12" s="76">
        <v>1917</v>
      </c>
      <c r="B12" s="77">
        <v>51.171825999999989</v>
      </c>
      <c r="C12" s="77">
        <v>17.147711599999997</v>
      </c>
      <c r="D12" s="77">
        <v>12.665119999999998</v>
      </c>
      <c r="E12" s="77">
        <v>11.318515200000002</v>
      </c>
      <c r="F12" s="78">
        <v>3.4881869999999999</v>
      </c>
      <c r="G12" s="78">
        <v>6.5522921999999912</v>
      </c>
      <c r="H12" s="77">
        <v>35.013841465547735</v>
      </c>
      <c r="I12" s="77">
        <v>13.072627199999999</v>
      </c>
      <c r="J12" s="78">
        <v>8.1444132000000007</v>
      </c>
      <c r="K12" s="78">
        <v>5.1470795999999996</v>
      </c>
      <c r="L12" s="78">
        <v>3.4881869999999999</v>
      </c>
      <c r="M12" s="78">
        <v>5.1615344655477351</v>
      </c>
      <c r="N12" s="77">
        <v>16.157984534452257</v>
      </c>
      <c r="O12" s="78">
        <v>4.0750843999999997</v>
      </c>
      <c r="P12" s="78">
        <v>4.5207068000000001</v>
      </c>
      <c r="Q12" s="78">
        <v>6.1714356000000006</v>
      </c>
      <c r="R12" s="77"/>
      <c r="S12" s="78">
        <v>1.3907577344522573</v>
      </c>
    </row>
    <row r="13" spans="1:19">
      <c r="A13" s="76">
        <v>1918</v>
      </c>
      <c r="B13" s="77">
        <v>64.062719999999999</v>
      </c>
      <c r="C13" s="77">
        <v>19.337593500000004</v>
      </c>
      <c r="D13" s="77">
        <v>12.970948</v>
      </c>
      <c r="E13" s="77">
        <v>16.545516499999998</v>
      </c>
      <c r="F13" s="78">
        <v>4.5330249999999994</v>
      </c>
      <c r="G13" s="77">
        <v>10.675636999999998</v>
      </c>
      <c r="H13" s="77">
        <v>44.010163841730673</v>
      </c>
      <c r="I13" s="77">
        <v>16.0219235</v>
      </c>
      <c r="J13" s="78">
        <v>8.4119403999999989</v>
      </c>
      <c r="K13" s="78">
        <v>5.4135251000000011</v>
      </c>
      <c r="L13" s="78">
        <v>4.5198549999999997</v>
      </c>
      <c r="M13" s="78">
        <v>9.6429198417306772</v>
      </c>
      <c r="N13" s="77">
        <v>20.052556158269319</v>
      </c>
      <c r="O13" s="78">
        <v>3.3156699999999999</v>
      </c>
      <c r="P13" s="78">
        <v>4.5590076000000002</v>
      </c>
      <c r="Q13" s="77">
        <v>11.131991399999999</v>
      </c>
      <c r="R13" s="78">
        <v>1.3169999999999999E-2</v>
      </c>
      <c r="S13" s="78">
        <v>1.0327171582693211</v>
      </c>
    </row>
    <row r="14" spans="1:19">
      <c r="A14" s="76">
        <v>1919</v>
      </c>
      <c r="B14" s="77">
        <v>93.02689300000003</v>
      </c>
      <c r="C14" s="77">
        <v>31.943157900000003</v>
      </c>
      <c r="D14" s="77">
        <v>20.4104739</v>
      </c>
      <c r="E14" s="77">
        <v>24.746007400000003</v>
      </c>
      <c r="F14" s="78">
        <v>6.2803028000000003</v>
      </c>
      <c r="G14" s="78">
        <v>9.6469510000000156</v>
      </c>
      <c r="H14" s="77">
        <v>65.968212254565387</v>
      </c>
      <c r="I14" s="77">
        <v>28.0726078</v>
      </c>
      <c r="J14" s="77">
        <v>14.952739700000002</v>
      </c>
      <c r="K14" s="78">
        <v>8.8291617000000002</v>
      </c>
      <c r="L14" s="78">
        <v>6.2632208</v>
      </c>
      <c r="M14" s="78">
        <v>7.8504822545653798</v>
      </c>
      <c r="N14" s="77">
        <v>27.058680745434636</v>
      </c>
      <c r="O14" s="78">
        <v>3.8705501</v>
      </c>
      <c r="P14" s="78">
        <v>5.4577341999999991</v>
      </c>
      <c r="Q14" s="77">
        <v>15.9168457</v>
      </c>
      <c r="R14" s="78">
        <v>1.7082E-2</v>
      </c>
      <c r="S14" s="78">
        <v>1.7964687454346353</v>
      </c>
    </row>
    <row r="15" spans="1:19">
      <c r="A15" s="76">
        <v>1920</v>
      </c>
      <c r="B15" s="77">
        <v>122.22129699999999</v>
      </c>
      <c r="C15" s="77">
        <v>45.237281499999995</v>
      </c>
      <c r="D15" s="77">
        <v>26.628468999999992</v>
      </c>
      <c r="E15" s="77">
        <v>30.929402500000002</v>
      </c>
      <c r="F15" s="77">
        <v>11.417014</v>
      </c>
      <c r="G15" s="78">
        <v>8.0091300000000007</v>
      </c>
      <c r="H15" s="77">
        <v>93.06144855482151</v>
      </c>
      <c r="I15" s="77">
        <v>39.173180299999999</v>
      </c>
      <c r="J15" s="77">
        <v>20.454764099999991</v>
      </c>
      <c r="K15" s="77">
        <v>15.251037600000002</v>
      </c>
      <c r="L15" s="77">
        <v>11.39141</v>
      </c>
      <c r="M15" s="78">
        <v>6.7910565548215169</v>
      </c>
      <c r="N15" s="77">
        <v>29.159848445178483</v>
      </c>
      <c r="O15" s="78">
        <v>6.0641011999999987</v>
      </c>
      <c r="P15" s="78">
        <v>6.1737049000000006</v>
      </c>
      <c r="Q15" s="77">
        <v>15.678364899999998</v>
      </c>
      <c r="R15" s="78">
        <v>2.5603999999999998E-2</v>
      </c>
      <c r="S15" s="78">
        <v>1.2180734451784827</v>
      </c>
    </row>
    <row r="16" spans="1:19">
      <c r="A16" s="76">
        <v>1921</v>
      </c>
      <c r="B16" s="77">
        <v>148.41400299999998</v>
      </c>
      <c r="C16" s="77">
        <v>52.515246499999996</v>
      </c>
      <c r="D16" s="77">
        <v>40.222869899999992</v>
      </c>
      <c r="E16" s="77">
        <v>33.510913700000003</v>
      </c>
      <c r="F16" s="77">
        <v>10.483649500000002</v>
      </c>
      <c r="G16" s="77">
        <v>11.681323399999972</v>
      </c>
      <c r="H16" s="77">
        <v>93.61477659884163</v>
      </c>
      <c r="I16" s="77">
        <v>38.839678999999997</v>
      </c>
      <c r="J16" s="77">
        <v>20.566062799999994</v>
      </c>
      <c r="K16" s="77">
        <v>14.333379199999998</v>
      </c>
      <c r="L16" s="77">
        <v>10.059869000000001</v>
      </c>
      <c r="M16" s="78">
        <v>9.8157865988416333</v>
      </c>
      <c r="N16" s="77">
        <v>54.799226401158329</v>
      </c>
      <c r="O16" s="77">
        <v>13.675567499999998</v>
      </c>
      <c r="P16" s="77">
        <v>19.656807099999998</v>
      </c>
      <c r="Q16" s="77">
        <v>19.177534500000004</v>
      </c>
      <c r="R16" s="78">
        <v>0.4237805</v>
      </c>
      <c r="S16" s="78">
        <v>1.8655368011583386</v>
      </c>
    </row>
    <row r="17" spans="1:19">
      <c r="A17" s="76">
        <v>1922</v>
      </c>
      <c r="B17" s="77">
        <v>155.113753</v>
      </c>
      <c r="C17" s="77">
        <v>51.358483400000004</v>
      </c>
      <c r="D17" s="77">
        <v>38.045879399999997</v>
      </c>
      <c r="E17" s="77">
        <v>36.256127999999997</v>
      </c>
      <c r="F17" s="77">
        <v>16.889057000000001</v>
      </c>
      <c r="G17" s="77">
        <v>12.5642052</v>
      </c>
      <c r="H17" s="77">
        <v>104.45389713863077</v>
      </c>
      <c r="I17" s="77">
        <v>40.872003200000009</v>
      </c>
      <c r="J17" s="77">
        <v>22.910789399999999</v>
      </c>
      <c r="K17" s="77">
        <v>12.977658399999999</v>
      </c>
      <c r="L17" s="77">
        <v>16.830141999999999</v>
      </c>
      <c r="M17" s="77">
        <v>10.863304138630758</v>
      </c>
      <c r="N17" s="77">
        <v>50.659855861369238</v>
      </c>
      <c r="O17" s="77">
        <v>10.486480200000001</v>
      </c>
      <c r="P17" s="77">
        <v>15.13509</v>
      </c>
      <c r="Q17" s="77">
        <v>23.278469600000001</v>
      </c>
      <c r="R17" s="78">
        <v>5.8915000000000002E-2</v>
      </c>
      <c r="S17" s="78">
        <v>1.700901061369243</v>
      </c>
    </row>
    <row r="18" spans="1:19">
      <c r="A18" s="76">
        <v>1923</v>
      </c>
      <c r="B18" s="77">
        <v>144.76814899999999</v>
      </c>
      <c r="C18" s="77">
        <v>51.120803000000002</v>
      </c>
      <c r="D18" s="77">
        <v>34.955163400000004</v>
      </c>
      <c r="E18" s="77">
        <v>28.186301800000003</v>
      </c>
      <c r="F18" s="77">
        <v>15.094952000000001</v>
      </c>
      <c r="G18" s="77">
        <v>15.410928799999999</v>
      </c>
      <c r="H18" s="77">
        <v>101.06166693076101</v>
      </c>
      <c r="I18" s="77">
        <v>40.735461100000002</v>
      </c>
      <c r="J18" s="77">
        <v>20.368700800000003</v>
      </c>
      <c r="K18" s="77">
        <v>11.430146100000002</v>
      </c>
      <c r="L18" s="77">
        <v>15.031823000000001</v>
      </c>
      <c r="M18" s="77">
        <v>13.495535930761003</v>
      </c>
      <c r="N18" s="77">
        <v>43.706482069239001</v>
      </c>
      <c r="O18" s="77">
        <v>10.385341900000002</v>
      </c>
      <c r="P18" s="77">
        <v>14.586462599999999</v>
      </c>
      <c r="Q18" s="77">
        <v>16.756155700000001</v>
      </c>
      <c r="R18" s="78">
        <v>6.3129000000000005E-2</v>
      </c>
      <c r="S18" s="78">
        <v>1.9153928692389961</v>
      </c>
    </row>
    <row r="19" spans="1:19">
      <c r="A19" s="76">
        <v>1924</v>
      </c>
      <c r="B19" s="77">
        <v>134.81017800000004</v>
      </c>
      <c r="C19" s="77">
        <v>51.497489799999997</v>
      </c>
      <c r="D19" s="77">
        <v>34.810129400000008</v>
      </c>
      <c r="E19" s="77">
        <v>18.881344200000001</v>
      </c>
      <c r="F19" s="77">
        <v>14.610662</v>
      </c>
      <c r="G19" s="77">
        <v>15.010552600000031</v>
      </c>
      <c r="H19" s="77">
        <v>94.964432772294018</v>
      </c>
      <c r="I19" s="77">
        <v>40.649406299999995</v>
      </c>
      <c r="J19" s="77">
        <v>18.567445199999998</v>
      </c>
      <c r="K19" s="78">
        <v>7.7334544999999988</v>
      </c>
      <c r="L19" s="77">
        <v>14.529647000000001</v>
      </c>
      <c r="M19" s="77">
        <v>13.484479772294016</v>
      </c>
      <c r="N19" s="77">
        <v>39.845745227706018</v>
      </c>
      <c r="O19" s="77">
        <v>10.848083500000001</v>
      </c>
      <c r="P19" s="77">
        <v>16.242684200000003</v>
      </c>
      <c r="Q19" s="77">
        <v>11.1478897</v>
      </c>
      <c r="R19" s="78">
        <v>8.1015000000000004E-2</v>
      </c>
      <c r="S19" s="78">
        <v>1.526072827706014</v>
      </c>
    </row>
    <row r="20" spans="1:19">
      <c r="A20" s="76">
        <v>1925</v>
      </c>
      <c r="B20" s="77">
        <v>171.763081</v>
      </c>
      <c r="C20" s="77">
        <v>54.702277099999996</v>
      </c>
      <c r="D20" s="77">
        <v>45.305203400000003</v>
      </c>
      <c r="E20" s="77">
        <v>19.958501699999999</v>
      </c>
      <c r="F20" s="77">
        <v>20.743423</v>
      </c>
      <c r="G20" s="77">
        <v>31.053675800000001</v>
      </c>
      <c r="H20" s="77">
        <v>96.210566383865682</v>
      </c>
      <c r="I20" s="77">
        <v>36.016595600000002</v>
      </c>
      <c r="J20" s="77">
        <v>17.767062300000003</v>
      </c>
      <c r="K20" s="78">
        <v>8.329488099999999</v>
      </c>
      <c r="L20" s="77">
        <v>19.362074</v>
      </c>
      <c r="M20" s="77">
        <v>14.735346383865664</v>
      </c>
      <c r="N20" s="77">
        <v>75.552514616134346</v>
      </c>
      <c r="O20" s="77">
        <v>18.685681499999998</v>
      </c>
      <c r="P20" s="77">
        <v>27.538141100000004</v>
      </c>
      <c r="Q20" s="77">
        <v>11.6290136</v>
      </c>
      <c r="R20" s="78">
        <v>1.3813489999999999</v>
      </c>
      <c r="S20" s="77">
        <v>16.318329416134336</v>
      </c>
    </row>
    <row r="21" spans="1:19">
      <c r="A21" s="76">
        <v>1926</v>
      </c>
      <c r="B21" s="77">
        <v>189.470101</v>
      </c>
      <c r="C21" s="77">
        <v>56.821916799999997</v>
      </c>
      <c r="D21" s="77">
        <v>52.818468100000011</v>
      </c>
      <c r="E21" s="77">
        <v>26.100701800000003</v>
      </c>
      <c r="F21" s="77">
        <v>21.047244499999998</v>
      </c>
      <c r="G21" s="77">
        <v>32.681769799999969</v>
      </c>
      <c r="H21" s="77">
        <v>103.06883136894496</v>
      </c>
      <c r="I21" s="77">
        <v>37.123195899999999</v>
      </c>
      <c r="J21" s="77">
        <v>20.522248800000003</v>
      </c>
      <c r="K21" s="78">
        <v>9.8057068000000012</v>
      </c>
      <c r="L21" s="77">
        <v>20.443163499999997</v>
      </c>
      <c r="M21" s="77">
        <v>15.174516368944964</v>
      </c>
      <c r="N21" s="77">
        <v>86.401269631055015</v>
      </c>
      <c r="O21" s="77">
        <v>19.698720900000001</v>
      </c>
      <c r="P21" s="77">
        <v>32.296219300000011</v>
      </c>
      <c r="Q21" s="77">
        <v>16.294995000000004</v>
      </c>
      <c r="R21" s="78">
        <v>0.60408099999999998</v>
      </c>
      <c r="S21" s="77">
        <v>17.507253431055009</v>
      </c>
    </row>
    <row r="22" spans="1:19">
      <c r="A22" s="76">
        <v>1927</v>
      </c>
      <c r="B22" s="77">
        <v>210.85294900000002</v>
      </c>
      <c r="C22" s="77">
        <v>59.259513900000009</v>
      </c>
      <c r="D22" s="77">
        <v>58.314658700000003</v>
      </c>
      <c r="E22" s="77">
        <v>31.405210400000001</v>
      </c>
      <c r="F22" s="77">
        <v>22.943322999999999</v>
      </c>
      <c r="G22" s="77">
        <v>38.930243000000004</v>
      </c>
      <c r="H22" s="77">
        <v>110.81859429136584</v>
      </c>
      <c r="I22" s="77">
        <v>38.396250700000003</v>
      </c>
      <c r="J22" s="77">
        <v>21.913130200000005</v>
      </c>
      <c r="K22" s="77">
        <v>11.4839071</v>
      </c>
      <c r="L22" s="77">
        <v>22.260437000000003</v>
      </c>
      <c r="M22" s="77">
        <v>16.76486929136583</v>
      </c>
      <c r="N22" s="77">
        <v>100.03435470863417</v>
      </c>
      <c r="O22" s="77">
        <v>20.863263199999999</v>
      </c>
      <c r="P22" s="77">
        <v>36.401528499999998</v>
      </c>
      <c r="Q22" s="77">
        <v>19.921303299999998</v>
      </c>
      <c r="R22" s="78">
        <v>0.68288599999999999</v>
      </c>
      <c r="S22" s="77">
        <v>22.165373708634167</v>
      </c>
    </row>
    <row r="23" spans="1:19">
      <c r="A23" s="76">
        <v>1928</v>
      </c>
      <c r="B23" s="77">
        <v>217.69032099999995</v>
      </c>
      <c r="C23" s="77">
        <v>61.8008454</v>
      </c>
      <c r="D23" s="77">
        <v>62.656146900000003</v>
      </c>
      <c r="E23" s="77">
        <v>31.624466799999997</v>
      </c>
      <c r="F23" s="77">
        <v>23.574003500000003</v>
      </c>
      <c r="G23" s="77">
        <v>38.034858399999969</v>
      </c>
      <c r="H23" s="77">
        <v>114.97033010767848</v>
      </c>
      <c r="I23" s="77">
        <v>39.705849399999998</v>
      </c>
      <c r="J23" s="77">
        <v>23.629173499999997</v>
      </c>
      <c r="K23" s="77">
        <v>11.502434600000001</v>
      </c>
      <c r="L23" s="77">
        <v>22.5098555</v>
      </c>
      <c r="M23" s="77">
        <v>17.623017107678503</v>
      </c>
      <c r="N23" s="77">
        <v>102.71999089232146</v>
      </c>
      <c r="O23" s="77">
        <v>22.094995999999998</v>
      </c>
      <c r="P23" s="77">
        <v>39.026973400000003</v>
      </c>
      <c r="Q23" s="77">
        <v>20.1220322</v>
      </c>
      <c r="R23" s="78">
        <v>1.0641479999999999</v>
      </c>
      <c r="S23" s="77">
        <v>20.411841292321466</v>
      </c>
    </row>
    <row r="24" spans="1:19">
      <c r="A24" s="76">
        <v>1929</v>
      </c>
      <c r="B24" s="77">
        <v>224.74030500000001</v>
      </c>
      <c r="C24" s="77">
        <v>64.610309599999994</v>
      </c>
      <c r="D24" s="77">
        <v>62.575686400000002</v>
      </c>
      <c r="E24" s="77">
        <v>29.078030699999996</v>
      </c>
      <c r="F24" s="77">
        <v>28.2725215</v>
      </c>
      <c r="G24" s="77">
        <v>40.203756800000001</v>
      </c>
      <c r="H24" s="77">
        <v>121.8571760931913</v>
      </c>
      <c r="I24" s="77">
        <v>41.244537799999996</v>
      </c>
      <c r="J24" s="77">
        <v>24.476936999999992</v>
      </c>
      <c r="K24" s="77">
        <v>10.4210847</v>
      </c>
      <c r="L24" s="77">
        <v>27.080547500000002</v>
      </c>
      <c r="M24" s="77">
        <v>18.634069093191307</v>
      </c>
      <c r="N24" s="77">
        <v>102.88312890680871</v>
      </c>
      <c r="O24" s="77">
        <v>23.365771800000001</v>
      </c>
      <c r="P24" s="77">
        <v>38.09874940000001</v>
      </c>
      <c r="Q24" s="77">
        <v>18.656945999999998</v>
      </c>
      <c r="R24" s="78">
        <v>1.1919739999999999</v>
      </c>
      <c r="S24" s="77">
        <v>21.569687706808693</v>
      </c>
    </row>
    <row r="25" spans="1:19">
      <c r="A25" s="76">
        <v>1930</v>
      </c>
      <c r="B25" s="77">
        <v>208.72444799999997</v>
      </c>
      <c r="C25" s="77">
        <v>63.280481099999989</v>
      </c>
      <c r="D25" s="77">
        <v>56.02857379999999</v>
      </c>
      <c r="E25" s="77">
        <v>23.241730400000002</v>
      </c>
      <c r="F25" s="77">
        <v>25.228810499999998</v>
      </c>
      <c r="G25" s="77">
        <v>40.9448522</v>
      </c>
      <c r="H25" s="77">
        <v>117.50709518205005</v>
      </c>
      <c r="I25" s="77">
        <v>40.329154299999992</v>
      </c>
      <c r="J25" s="77">
        <v>22.020892399999997</v>
      </c>
      <c r="K25" s="78">
        <v>9.1492818000000007</v>
      </c>
      <c r="L25" s="77">
        <v>22.587750499999999</v>
      </c>
      <c r="M25" s="77">
        <v>23.420016182050052</v>
      </c>
      <c r="N25" s="77">
        <v>91.217352817949944</v>
      </c>
      <c r="O25" s="77">
        <v>22.951326799999997</v>
      </c>
      <c r="P25" s="77">
        <v>34.007681399999996</v>
      </c>
      <c r="Q25" s="77">
        <v>14.092448600000001</v>
      </c>
      <c r="R25" s="78">
        <v>2.64106</v>
      </c>
      <c r="S25" s="77">
        <v>17.524836017949951</v>
      </c>
    </row>
    <row r="26" spans="1:19">
      <c r="A26" s="76">
        <v>1931</v>
      </c>
      <c r="B26" s="77">
        <v>207.78279800000001</v>
      </c>
      <c r="C26" s="77">
        <v>62.582250100000003</v>
      </c>
      <c r="D26" s="77">
        <v>52.063269700000006</v>
      </c>
      <c r="E26" s="77">
        <v>21.960193000000004</v>
      </c>
      <c r="F26" s="77">
        <v>29.5581286</v>
      </c>
      <c r="G26" s="77">
        <v>41.618956600000004</v>
      </c>
      <c r="H26" s="77">
        <v>114.59184079688919</v>
      </c>
      <c r="I26" s="77">
        <v>38.324448600000004</v>
      </c>
      <c r="J26" s="77">
        <v>19.065583300000004</v>
      </c>
      <c r="K26" s="78">
        <v>7.1753049000000004</v>
      </c>
      <c r="L26" s="77">
        <v>25.425240200000001</v>
      </c>
      <c r="M26" s="77">
        <v>24.601263796889192</v>
      </c>
      <c r="N26" s="77">
        <v>93.190957203110813</v>
      </c>
      <c r="O26" s="77">
        <v>24.257801500000003</v>
      </c>
      <c r="P26" s="77">
        <v>32.997686399999999</v>
      </c>
      <c r="Q26" s="77">
        <v>14.784888100000002</v>
      </c>
      <c r="R26" s="78">
        <v>4.1328883999999997</v>
      </c>
      <c r="S26" s="77">
        <v>17.017692803110808</v>
      </c>
    </row>
    <row r="27" spans="1:19">
      <c r="A27" s="76">
        <v>1932</v>
      </c>
      <c r="B27" s="77">
        <v>214.49472799999998</v>
      </c>
      <c r="C27" s="77">
        <v>61.476284899999996</v>
      </c>
      <c r="D27" s="77">
        <v>53.269519799999998</v>
      </c>
      <c r="E27" s="77">
        <v>27.323664400000002</v>
      </c>
      <c r="F27" s="77">
        <v>26.8238901</v>
      </c>
      <c r="G27" s="77">
        <v>45.601368799999996</v>
      </c>
      <c r="H27" s="77">
        <v>112.97692794226653</v>
      </c>
      <c r="I27" s="77">
        <v>38.103089900000001</v>
      </c>
      <c r="J27" s="77">
        <v>19.624512999999997</v>
      </c>
      <c r="K27" s="78">
        <v>7.051181399999999</v>
      </c>
      <c r="L27" s="77">
        <v>25.4639077</v>
      </c>
      <c r="M27" s="77">
        <v>22.734235942266544</v>
      </c>
      <c r="N27" s="77">
        <v>101.51780005773347</v>
      </c>
      <c r="O27" s="77">
        <v>23.373194999999999</v>
      </c>
      <c r="P27" s="77">
        <v>33.645006799999997</v>
      </c>
      <c r="Q27" s="77">
        <v>20.272483000000001</v>
      </c>
      <c r="R27" s="78">
        <v>1.3599823999999998</v>
      </c>
      <c r="S27" s="77">
        <v>22.867132857733456</v>
      </c>
    </row>
    <row r="28" spans="1:19">
      <c r="A28" s="76">
        <v>1933</v>
      </c>
      <c r="B28" s="77">
        <v>229.22413900000004</v>
      </c>
      <c r="C28" s="77">
        <v>63.407382699999999</v>
      </c>
      <c r="D28" s="77">
        <v>58.027076600000001</v>
      </c>
      <c r="E28" s="77">
        <v>29.127460599999999</v>
      </c>
      <c r="F28" s="77">
        <v>29.423264100000001</v>
      </c>
      <c r="G28" s="77">
        <v>49.238955000000033</v>
      </c>
      <c r="H28" s="77">
        <v>122.86024299745286</v>
      </c>
      <c r="I28" s="77">
        <v>39.146072700000005</v>
      </c>
      <c r="J28" s="77">
        <v>21.584986300000001</v>
      </c>
      <c r="K28" s="78">
        <v>8.4179233</v>
      </c>
      <c r="L28" s="77">
        <v>29.118694699999999</v>
      </c>
      <c r="M28" s="77">
        <v>24.592565997452876</v>
      </c>
      <c r="N28" s="77">
        <v>106.36389600254718</v>
      </c>
      <c r="O28" s="77">
        <v>24.261310000000002</v>
      </c>
      <c r="P28" s="77">
        <v>36.442090300000004</v>
      </c>
      <c r="Q28" s="77">
        <v>20.709537300000001</v>
      </c>
      <c r="R28" s="78">
        <v>0.30456940000000005</v>
      </c>
      <c r="S28" s="77">
        <v>24.646389002547156</v>
      </c>
    </row>
    <row r="29" spans="1:19">
      <c r="A29" s="76">
        <v>1934</v>
      </c>
      <c r="B29" s="77">
        <v>268.349402</v>
      </c>
      <c r="C29" s="77">
        <v>66.400345599999994</v>
      </c>
      <c r="D29" s="77">
        <v>68.8806826</v>
      </c>
      <c r="E29" s="77">
        <v>32.176798699999999</v>
      </c>
      <c r="F29" s="77">
        <v>42.228586100000001</v>
      </c>
      <c r="G29" s="77">
        <v>58.662989000000032</v>
      </c>
      <c r="H29" s="77">
        <v>141.28881144071258</v>
      </c>
      <c r="I29" s="77">
        <v>40.349069399999998</v>
      </c>
      <c r="J29" s="77">
        <v>24.171596699999998</v>
      </c>
      <c r="K29" s="78">
        <v>9.4859691999999995</v>
      </c>
      <c r="L29" s="77">
        <v>41.901354700000006</v>
      </c>
      <c r="M29" s="77">
        <v>25.380821440712577</v>
      </c>
      <c r="N29" s="77">
        <v>127.06059055928746</v>
      </c>
      <c r="O29" s="77">
        <v>26.0512762</v>
      </c>
      <c r="P29" s="77">
        <v>44.709085900000005</v>
      </c>
      <c r="Q29" s="77">
        <v>22.690829499999996</v>
      </c>
      <c r="R29" s="78">
        <v>0.32723140000000001</v>
      </c>
      <c r="S29" s="77">
        <v>33.282167559287451</v>
      </c>
    </row>
    <row r="30" spans="1:19">
      <c r="A30" s="76">
        <v>1935</v>
      </c>
      <c r="B30" s="77">
        <v>283.95894300000003</v>
      </c>
      <c r="C30" s="77">
        <v>69.548748099999997</v>
      </c>
      <c r="D30" s="77">
        <v>76.632346399999989</v>
      </c>
      <c r="E30" s="77">
        <v>38.572154500000003</v>
      </c>
      <c r="F30" s="77">
        <v>37.679240600000007</v>
      </c>
      <c r="G30" s="77">
        <v>61.526453400000008</v>
      </c>
      <c r="H30" s="77">
        <v>143.57669810327053</v>
      </c>
      <c r="I30" s="77">
        <v>41.517534399999995</v>
      </c>
      <c r="J30" s="77">
        <v>27.635612399999999</v>
      </c>
      <c r="K30" s="78">
        <v>9.7608130000000006</v>
      </c>
      <c r="L30" s="77">
        <v>37.320997200000008</v>
      </c>
      <c r="M30" s="77">
        <v>27.341741103270522</v>
      </c>
      <c r="N30" s="77">
        <v>140.3822448967295</v>
      </c>
      <c r="O30" s="77">
        <v>28.031213699999999</v>
      </c>
      <c r="P30" s="77">
        <v>48.996733999999996</v>
      </c>
      <c r="Q30" s="77">
        <v>28.811341500000001</v>
      </c>
      <c r="R30" s="78">
        <v>0.35824339999999999</v>
      </c>
      <c r="S30" s="77">
        <v>34.184712296729487</v>
      </c>
    </row>
    <row r="31" spans="1:19">
      <c r="A31" s="76">
        <v>1936</v>
      </c>
      <c r="B31" s="77">
        <v>324.47235699999999</v>
      </c>
      <c r="C31" s="77">
        <v>73.9700749</v>
      </c>
      <c r="D31" s="77">
        <v>84.370628199999999</v>
      </c>
      <c r="E31" s="77">
        <v>50.427922299999992</v>
      </c>
      <c r="F31" s="77">
        <v>43.9206316</v>
      </c>
      <c r="G31" s="77">
        <v>71.783100000000005</v>
      </c>
      <c r="H31" s="77">
        <v>160.44206253843225</v>
      </c>
      <c r="I31" s="77">
        <v>43.223785200000009</v>
      </c>
      <c r="J31" s="77">
        <v>29.485070299999997</v>
      </c>
      <c r="K31" s="77">
        <v>13.318508300000001</v>
      </c>
      <c r="L31" s="77">
        <v>43.261941200000003</v>
      </c>
      <c r="M31" s="77">
        <v>31.152757538432226</v>
      </c>
      <c r="N31" s="77">
        <v>164.03029446156776</v>
      </c>
      <c r="O31" s="77">
        <v>30.746289700000002</v>
      </c>
      <c r="P31" s="77">
        <v>54.885557899999995</v>
      </c>
      <c r="Q31" s="77">
        <v>37.109413999999987</v>
      </c>
      <c r="R31" s="78">
        <v>0.65869040000000012</v>
      </c>
      <c r="S31" s="77">
        <v>40.630342461567771</v>
      </c>
    </row>
    <row r="32" spans="1:19">
      <c r="A32" s="76">
        <v>1937</v>
      </c>
      <c r="B32" s="77">
        <v>407.02710400000001</v>
      </c>
      <c r="C32" s="77">
        <v>83.454735900000003</v>
      </c>
      <c r="D32" s="77">
        <v>103.73664000000001</v>
      </c>
      <c r="E32" s="77">
        <v>81.872343700000016</v>
      </c>
      <c r="F32" s="77">
        <v>54.916405100000006</v>
      </c>
      <c r="G32" s="77">
        <v>83.046979299999947</v>
      </c>
      <c r="H32" s="77">
        <v>186.00775513698358</v>
      </c>
      <c r="I32" s="77">
        <v>47.3652807</v>
      </c>
      <c r="J32" s="77">
        <v>32.846051900000006</v>
      </c>
      <c r="K32" s="77">
        <v>21.461431699999995</v>
      </c>
      <c r="L32" s="77">
        <v>54.169583700000004</v>
      </c>
      <c r="M32" s="77">
        <v>30.165407136983575</v>
      </c>
      <c r="N32" s="77">
        <v>221.0193488630164</v>
      </c>
      <c r="O32" s="77">
        <v>36.089455199999996</v>
      </c>
      <c r="P32" s="77">
        <v>70.890588100000002</v>
      </c>
      <c r="Q32" s="77">
        <v>60.410912000000017</v>
      </c>
      <c r="R32" s="78">
        <v>0.74682140000000008</v>
      </c>
      <c r="S32" s="77">
        <v>52.881572163016365</v>
      </c>
    </row>
    <row r="33" spans="1:19">
      <c r="A33" s="76">
        <v>1938</v>
      </c>
      <c r="B33" s="77">
        <v>500.52640899999994</v>
      </c>
      <c r="C33" s="77">
        <v>93.238376600000009</v>
      </c>
      <c r="D33" s="77">
        <v>119.76579669999998</v>
      </c>
      <c r="E33" s="77">
        <v>111.88025820000001</v>
      </c>
      <c r="F33" s="77">
        <v>78.069891900000002</v>
      </c>
      <c r="G33" s="77">
        <v>97.572085599999994</v>
      </c>
      <c r="H33" s="77">
        <v>224.66131777001561</v>
      </c>
      <c r="I33" s="77">
        <v>51.071034399999995</v>
      </c>
      <c r="J33" s="77">
        <v>37.662409199999992</v>
      </c>
      <c r="K33" s="77">
        <v>27.316218299999999</v>
      </c>
      <c r="L33" s="77">
        <v>77.273828100000003</v>
      </c>
      <c r="M33" s="77">
        <v>31.337827770015622</v>
      </c>
      <c r="N33" s="77">
        <v>275.86509122998444</v>
      </c>
      <c r="O33" s="77">
        <v>42.167342200000007</v>
      </c>
      <c r="P33" s="77">
        <v>82.103387499999982</v>
      </c>
      <c r="Q33" s="77">
        <v>84.564039899999997</v>
      </c>
      <c r="R33" s="78">
        <v>0.79606379999999999</v>
      </c>
      <c r="S33" s="77">
        <v>66.234257829984372</v>
      </c>
    </row>
    <row r="34" spans="1:19">
      <c r="A34" s="76">
        <v>1939</v>
      </c>
      <c r="B34" s="77">
        <v>680.06660700000009</v>
      </c>
      <c r="C34" s="77">
        <v>106.41876490000001</v>
      </c>
      <c r="D34" s="77">
        <v>149.80350660000002</v>
      </c>
      <c r="E34" s="77">
        <v>152.6735473</v>
      </c>
      <c r="F34" s="77">
        <v>136.40908009999998</v>
      </c>
      <c r="G34" s="77">
        <v>134.76170810000002</v>
      </c>
      <c r="H34" s="77">
        <v>305.70870203299808</v>
      </c>
      <c r="I34" s="77">
        <v>55.107553100000004</v>
      </c>
      <c r="J34" s="77">
        <v>44.626646100000002</v>
      </c>
      <c r="K34" s="77">
        <v>36.710532099999995</v>
      </c>
      <c r="L34" s="77">
        <v>135.35632569999999</v>
      </c>
      <c r="M34" s="77">
        <v>33.907645032998097</v>
      </c>
      <c r="N34" s="77">
        <v>374.35790496700196</v>
      </c>
      <c r="O34" s="77">
        <v>51.311211800000002</v>
      </c>
      <c r="P34" s="77">
        <v>105.1768605</v>
      </c>
      <c r="Q34" s="77">
        <v>115.96301520000002</v>
      </c>
      <c r="R34" s="78">
        <v>1.0527543999999998</v>
      </c>
      <c r="S34" s="77">
        <v>100.85406306700193</v>
      </c>
    </row>
    <row r="35" spans="1:19">
      <c r="A35" s="76">
        <v>1940</v>
      </c>
      <c r="B35" s="77">
        <v>813.51649399999997</v>
      </c>
      <c r="C35" s="77">
        <v>134.90601199999998</v>
      </c>
      <c r="D35" s="77">
        <v>187.46286750000002</v>
      </c>
      <c r="E35" s="77">
        <v>170.42710480000002</v>
      </c>
      <c r="F35" s="77">
        <v>171.29609299999998</v>
      </c>
      <c r="G35" s="77">
        <v>149.42441669999999</v>
      </c>
      <c r="H35" s="77">
        <v>370.62511817270632</v>
      </c>
      <c r="I35" s="77">
        <v>66.345651500000002</v>
      </c>
      <c r="J35" s="77">
        <v>54.564817900000016</v>
      </c>
      <c r="K35" s="77">
        <v>42.131272999999993</v>
      </c>
      <c r="L35" s="77">
        <v>169.2415556</v>
      </c>
      <c r="M35" s="77">
        <v>38.341820172706356</v>
      </c>
      <c r="N35" s="77">
        <v>442.89137582729359</v>
      </c>
      <c r="O35" s="77">
        <v>68.560360500000002</v>
      </c>
      <c r="P35" s="77">
        <v>132.89804960000001</v>
      </c>
      <c r="Q35" s="77">
        <v>128.29583180000003</v>
      </c>
      <c r="R35" s="78">
        <v>2.0545373999999996</v>
      </c>
      <c r="S35" s="77">
        <v>111.08259652729366</v>
      </c>
    </row>
    <row r="36" spans="1:19">
      <c r="A36" s="76">
        <v>1941</v>
      </c>
      <c r="B36" s="77">
        <v>931.8096290000002</v>
      </c>
      <c r="C36" s="77">
        <v>168.83095829999999</v>
      </c>
      <c r="D36" s="77">
        <v>211.93928030000004</v>
      </c>
      <c r="E36" s="77">
        <v>172.92972080000001</v>
      </c>
      <c r="F36" s="77">
        <v>282.64044390000004</v>
      </c>
      <c r="G36" s="77">
        <v>95.46922570000001</v>
      </c>
      <c r="H36" s="77">
        <v>507.12146134916054</v>
      </c>
      <c r="I36" s="77">
        <v>83.532899299999997</v>
      </c>
      <c r="J36" s="77">
        <v>62.611573700000001</v>
      </c>
      <c r="K36" s="77">
        <v>36.768621700000004</v>
      </c>
      <c r="L36" s="77">
        <v>280.63830330000002</v>
      </c>
      <c r="M36" s="77">
        <v>43.570063349160527</v>
      </c>
      <c r="N36" s="77">
        <v>424.68816765083955</v>
      </c>
      <c r="O36" s="77">
        <v>85.298058999999995</v>
      </c>
      <c r="P36" s="77">
        <v>149.32770660000003</v>
      </c>
      <c r="Q36" s="77">
        <v>136.1610991</v>
      </c>
      <c r="R36" s="78">
        <v>2.0021406000000002</v>
      </c>
      <c r="S36" s="77">
        <v>51.899162350839475</v>
      </c>
    </row>
    <row r="37" spans="1:19">
      <c r="A37" s="76">
        <v>1942</v>
      </c>
      <c r="B37" s="77">
        <v>1155.7911880000001</v>
      </c>
      <c r="C37" s="77">
        <v>198.09754190000001</v>
      </c>
      <c r="D37" s="77">
        <v>255.13890029999999</v>
      </c>
      <c r="E37" s="77">
        <v>160.0246587</v>
      </c>
      <c r="F37" s="77">
        <v>411.80172449999998</v>
      </c>
      <c r="G37" s="77">
        <v>130.7283626</v>
      </c>
      <c r="H37" s="77">
        <v>668.33590727661203</v>
      </c>
      <c r="I37" s="77">
        <v>98.450253200000006</v>
      </c>
      <c r="J37" s="77">
        <v>67.281679999999994</v>
      </c>
      <c r="K37" s="77">
        <v>31.8583839</v>
      </c>
      <c r="L37" s="77">
        <v>409.10303589999995</v>
      </c>
      <c r="M37" s="77">
        <v>61.642554276612003</v>
      </c>
      <c r="N37" s="77">
        <v>487.455280723388</v>
      </c>
      <c r="O37" s="77">
        <v>99.647288700000004</v>
      </c>
      <c r="P37" s="77">
        <v>187.85722029999999</v>
      </c>
      <c r="Q37" s="77">
        <v>128.1662748</v>
      </c>
      <c r="R37" s="78">
        <v>2.6986886000000001</v>
      </c>
      <c r="S37" s="77">
        <v>69.085808323388008</v>
      </c>
    </row>
    <row r="38" spans="1:19">
      <c r="A38" s="79">
        <v>1943</v>
      </c>
      <c r="B38" s="80">
        <v>1531.9827320000002</v>
      </c>
      <c r="C38" s="80">
        <v>238.4760594</v>
      </c>
      <c r="D38" s="80">
        <v>334.43407610000003</v>
      </c>
      <c r="E38" s="80">
        <v>197.160482</v>
      </c>
      <c r="F38" s="80">
        <v>497.49086729999999</v>
      </c>
      <c r="G38" s="80">
        <v>264.4212472000001</v>
      </c>
      <c r="H38" s="80">
        <v>942.98132469472603</v>
      </c>
      <c r="I38" s="80">
        <v>117.107889</v>
      </c>
      <c r="J38" s="80">
        <v>97.542062499999986</v>
      </c>
      <c r="K38" s="80">
        <v>36.585734799999997</v>
      </c>
      <c r="L38" s="80">
        <v>494.15104969999999</v>
      </c>
      <c r="M38" s="80">
        <v>197.59458869472601</v>
      </c>
      <c r="N38" s="80">
        <v>589.00140730527414</v>
      </c>
      <c r="O38" s="80">
        <v>121.3681704</v>
      </c>
      <c r="P38" s="80">
        <v>236.89201360000001</v>
      </c>
      <c r="Q38" s="80">
        <v>160.57474719999999</v>
      </c>
      <c r="R38" s="81">
        <v>3.3398176000000004</v>
      </c>
      <c r="S38" s="80">
        <v>66.826658505274111</v>
      </c>
    </row>
    <row r="39" spans="1:19">
      <c r="A39" s="10" t="s">
        <v>715</v>
      </c>
    </row>
    <row r="40" spans="1:19">
      <c r="A40" s="10" t="s">
        <v>780</v>
      </c>
    </row>
  </sheetData>
  <mergeCells count="4">
    <mergeCell ref="B2:G2"/>
    <mergeCell ref="H2:M2"/>
    <mergeCell ref="N2:S2"/>
    <mergeCell ref="B5:S5"/>
  </mergeCells>
  <phoneticPr fontId="2" type="noConversion"/>
  <pageMargins left="0.75" right="0.75" top="1" bottom="1" header="0.5" footer="0.5"/>
  <pageSetup paperSize="9" scale="80" orientation="landscape" horizontalDpi="4294967293" verticalDpi="0"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3"/>
  <sheetViews>
    <sheetView zoomScaleNormal="100" workbookViewId="0">
      <pane xSplit="1" ySplit="4" topLeftCell="B26" activePane="bottomRight" state="frozen"/>
      <selection pane="topRight" activeCell="B1" sqref="B1"/>
      <selection pane="bottomLeft" activeCell="A5" sqref="A5"/>
      <selection pane="bottomRight" activeCell="A43" sqref="A43"/>
    </sheetView>
  </sheetViews>
  <sheetFormatPr defaultColWidth="9" defaultRowHeight="12.75"/>
  <cols>
    <col min="1" max="1" width="9" style="82"/>
    <col min="2" max="7" width="8" style="16" customWidth="1"/>
    <col min="8" max="8" width="9" style="82"/>
    <col min="9" max="12" width="9" style="1" customWidth="1"/>
    <col min="13" max="16384" width="9" style="82"/>
  </cols>
  <sheetData>
    <row r="1" spans="1:7">
      <c r="A1" s="15" t="s">
        <v>817</v>
      </c>
    </row>
    <row r="2" spans="1:7" s="86" customFormat="1" ht="63.75">
      <c r="A2" s="83"/>
      <c r="B2" s="84" t="s">
        <v>313</v>
      </c>
      <c r="C2" s="85" t="s">
        <v>330</v>
      </c>
      <c r="D2" s="85" t="s">
        <v>331</v>
      </c>
      <c r="E2" s="85" t="s">
        <v>328</v>
      </c>
      <c r="F2" s="85" t="s">
        <v>686</v>
      </c>
      <c r="G2" s="85" t="s">
        <v>329</v>
      </c>
    </row>
    <row r="3" spans="1:7" s="88" customFormat="1">
      <c r="A3" s="18"/>
      <c r="B3" s="87" t="s">
        <v>600</v>
      </c>
      <c r="C3" s="87" t="s">
        <v>601</v>
      </c>
      <c r="D3" s="87" t="s">
        <v>111</v>
      </c>
      <c r="E3" s="87" t="s">
        <v>112</v>
      </c>
      <c r="F3" s="87" t="s">
        <v>236</v>
      </c>
      <c r="G3" s="87" t="s">
        <v>113</v>
      </c>
    </row>
    <row r="4" spans="1:7" s="88" customFormat="1">
      <c r="A4" s="89"/>
      <c r="B4" s="350" t="s">
        <v>306</v>
      </c>
      <c r="C4" s="350"/>
      <c r="D4" s="350"/>
      <c r="E4" s="350"/>
      <c r="F4" s="350"/>
      <c r="G4" s="350"/>
    </row>
    <row r="5" spans="1:7">
      <c r="A5" s="90">
        <v>1907</v>
      </c>
      <c r="B5" s="91">
        <v>4.0890690000000003</v>
      </c>
      <c r="C5" s="91">
        <v>3.5994350000000002</v>
      </c>
      <c r="D5" s="91"/>
      <c r="E5" s="91">
        <v>0.48963400000000001</v>
      </c>
      <c r="F5" s="91"/>
      <c r="G5" s="91"/>
    </row>
    <row r="6" spans="1:7">
      <c r="A6" s="82">
        <v>1908</v>
      </c>
      <c r="B6" s="92">
        <v>4.2298919999999995</v>
      </c>
      <c r="C6" s="92">
        <v>3.4850669999999999</v>
      </c>
      <c r="D6" s="92"/>
      <c r="E6" s="92">
        <v>0.74482500000000007</v>
      </c>
      <c r="F6" s="92"/>
      <c r="G6" s="92"/>
    </row>
    <row r="7" spans="1:7">
      <c r="A7" s="82">
        <v>1909</v>
      </c>
      <c r="B7" s="92">
        <v>3.2312960000000004</v>
      </c>
      <c r="C7" s="92">
        <v>2.103275</v>
      </c>
      <c r="D7" s="92"/>
      <c r="E7" s="92">
        <v>1.1280209999999999</v>
      </c>
      <c r="F7" s="92"/>
      <c r="G7" s="92"/>
    </row>
    <row r="8" spans="1:7">
      <c r="A8" s="82">
        <v>1910</v>
      </c>
      <c r="B8" s="92">
        <v>4.518948</v>
      </c>
      <c r="C8" s="92">
        <v>3.3435290000000002</v>
      </c>
      <c r="D8" s="92"/>
      <c r="E8" s="92">
        <v>1.175419</v>
      </c>
      <c r="F8" s="92"/>
      <c r="G8" s="92"/>
    </row>
    <row r="9" spans="1:7">
      <c r="A9" s="82">
        <v>1911</v>
      </c>
      <c r="B9" s="92">
        <v>4.8670900000000001</v>
      </c>
      <c r="C9" s="92">
        <v>3.779277</v>
      </c>
      <c r="D9" s="92"/>
      <c r="E9" s="92">
        <v>1.0878130000000001</v>
      </c>
      <c r="F9" s="92"/>
      <c r="G9" s="92"/>
    </row>
    <row r="10" spans="1:7">
      <c r="A10" s="82">
        <v>1912</v>
      </c>
      <c r="B10" s="92">
        <v>6.4042719999999997</v>
      </c>
      <c r="C10" s="92">
        <v>4.4143889999999999</v>
      </c>
      <c r="D10" s="92"/>
      <c r="E10" s="92">
        <v>1.269414</v>
      </c>
      <c r="F10" s="92">
        <v>0.72046900000000003</v>
      </c>
      <c r="G10" s="92"/>
    </row>
    <row r="11" spans="1:7">
      <c r="A11" s="82">
        <v>1913</v>
      </c>
      <c r="B11" s="92">
        <v>6.2850650000000003</v>
      </c>
      <c r="C11" s="92">
        <v>4.2336030000000004</v>
      </c>
      <c r="D11" s="92"/>
      <c r="E11" s="92">
        <v>0.97943899999999995</v>
      </c>
      <c r="F11" s="92">
        <v>1.0720229999999999</v>
      </c>
      <c r="G11" s="92"/>
    </row>
    <row r="12" spans="1:7">
      <c r="A12" s="82">
        <v>1914</v>
      </c>
      <c r="B12" s="92">
        <v>6.4197069999999998</v>
      </c>
      <c r="C12" s="92">
        <v>4.4533019999999999</v>
      </c>
      <c r="D12" s="92"/>
      <c r="E12" s="92">
        <v>1.051518</v>
      </c>
      <c r="F12" s="92">
        <v>0.91488699999999989</v>
      </c>
      <c r="G12" s="92"/>
    </row>
    <row r="13" spans="1:7">
      <c r="A13" s="82">
        <v>1915</v>
      </c>
      <c r="B13" s="92">
        <v>6.199307000000001</v>
      </c>
      <c r="C13" s="92">
        <v>4.3324040000000004</v>
      </c>
      <c r="D13" s="92"/>
      <c r="E13" s="92">
        <v>0.88250800000000007</v>
      </c>
      <c r="F13" s="92">
        <v>0.98439500000000002</v>
      </c>
      <c r="G13" s="92"/>
    </row>
    <row r="14" spans="1:7">
      <c r="A14" s="82">
        <v>1916</v>
      </c>
      <c r="B14" s="92">
        <v>5.9467079999999992</v>
      </c>
      <c r="C14" s="92">
        <v>4.8840219999999999</v>
      </c>
      <c r="D14" s="92"/>
      <c r="E14" s="92"/>
      <c r="F14" s="92">
        <v>1.062686</v>
      </c>
      <c r="G14" s="92"/>
    </row>
    <row r="15" spans="1:7">
      <c r="A15" s="82">
        <v>1917</v>
      </c>
      <c r="B15" s="92">
        <v>2.6710720000000001</v>
      </c>
      <c r="C15" s="92">
        <v>1.6039049999999999</v>
      </c>
      <c r="D15" s="92"/>
      <c r="E15" s="92"/>
      <c r="F15" s="92">
        <v>1.067167</v>
      </c>
      <c r="G15" s="92"/>
    </row>
    <row r="16" spans="1:7">
      <c r="A16" s="82">
        <v>1918</v>
      </c>
      <c r="B16" s="92">
        <v>1.262</v>
      </c>
      <c r="C16" s="92"/>
      <c r="D16" s="92"/>
      <c r="E16" s="92"/>
      <c r="F16" s="92">
        <v>1.262</v>
      </c>
      <c r="G16" s="92"/>
    </row>
    <row r="17" spans="1:7">
      <c r="A17" s="82">
        <v>1919</v>
      </c>
      <c r="B17" s="92">
        <v>1.6152690000000001</v>
      </c>
      <c r="C17" s="92"/>
      <c r="D17" s="92"/>
      <c r="E17" s="92"/>
      <c r="F17" s="92">
        <v>1.6152690000000001</v>
      </c>
      <c r="G17" s="92"/>
    </row>
    <row r="18" spans="1:7">
      <c r="A18" s="82">
        <v>1920</v>
      </c>
      <c r="B18" s="92">
        <v>2.140638</v>
      </c>
      <c r="C18" s="92"/>
      <c r="D18" s="92"/>
      <c r="E18" s="92"/>
      <c r="F18" s="92">
        <v>2.140638</v>
      </c>
      <c r="G18" s="92"/>
    </row>
    <row r="19" spans="1:7">
      <c r="A19" s="82">
        <v>1921</v>
      </c>
      <c r="B19" s="92">
        <v>2.3390439999999999</v>
      </c>
      <c r="C19" s="92"/>
      <c r="D19" s="92"/>
      <c r="E19" s="92"/>
      <c r="F19" s="92">
        <v>2.3390439999999999</v>
      </c>
      <c r="G19" s="92"/>
    </row>
    <row r="20" spans="1:7">
      <c r="A20" s="82">
        <v>1922</v>
      </c>
      <c r="B20" s="92">
        <v>2.631386</v>
      </c>
      <c r="C20" s="92"/>
      <c r="D20" s="92"/>
      <c r="E20" s="92"/>
      <c r="F20" s="92">
        <v>2.631386</v>
      </c>
      <c r="G20" s="92"/>
    </row>
    <row r="21" spans="1:7">
      <c r="A21" s="82">
        <v>1923</v>
      </c>
      <c r="B21" s="92">
        <v>2.6424300000000001</v>
      </c>
      <c r="C21" s="92"/>
      <c r="D21" s="92"/>
      <c r="E21" s="92"/>
      <c r="F21" s="92">
        <v>2.6424300000000001</v>
      </c>
      <c r="G21" s="92"/>
    </row>
    <row r="22" spans="1:7">
      <c r="A22" s="82">
        <v>1924</v>
      </c>
      <c r="B22" s="92">
        <v>2.6555770000000001</v>
      </c>
      <c r="C22" s="92"/>
      <c r="D22" s="92"/>
      <c r="E22" s="92"/>
      <c r="F22" s="92">
        <v>2.6555770000000001</v>
      </c>
      <c r="G22" s="92"/>
    </row>
    <row r="23" spans="1:7">
      <c r="A23" s="82">
        <v>1925</v>
      </c>
      <c r="B23" s="34">
        <v>10.814444</v>
      </c>
      <c r="C23" s="34">
        <v>10.814444</v>
      </c>
      <c r="D23" s="34"/>
      <c r="E23" s="34"/>
      <c r="F23" s="34"/>
      <c r="G23" s="34"/>
    </row>
    <row r="24" spans="1:7">
      <c r="A24" s="82">
        <v>1926</v>
      </c>
      <c r="B24" s="34">
        <v>12.757209000000001</v>
      </c>
      <c r="C24" s="34">
        <v>12.757209000000001</v>
      </c>
      <c r="D24" s="34"/>
      <c r="E24" s="34"/>
      <c r="F24" s="34"/>
      <c r="G24" s="34"/>
    </row>
    <row r="25" spans="1:7">
      <c r="A25" s="82">
        <v>1927</v>
      </c>
      <c r="B25" s="34">
        <v>17.456834999999998</v>
      </c>
      <c r="C25" s="34">
        <v>17.456834999999998</v>
      </c>
      <c r="D25" s="34"/>
      <c r="E25" s="34"/>
      <c r="F25" s="34"/>
      <c r="G25" s="34"/>
    </row>
    <row r="26" spans="1:7">
      <c r="A26" s="82">
        <v>1928</v>
      </c>
      <c r="B26" s="34">
        <v>15.273492000000001</v>
      </c>
      <c r="C26" s="34">
        <v>15.273492000000001</v>
      </c>
      <c r="D26" s="34"/>
      <c r="E26" s="34"/>
      <c r="F26" s="34"/>
      <c r="G26" s="34"/>
    </row>
    <row r="27" spans="1:7">
      <c r="A27" s="82">
        <v>1929</v>
      </c>
      <c r="B27" s="34">
        <v>15.878978999999999</v>
      </c>
      <c r="C27" s="34">
        <v>15.632358</v>
      </c>
      <c r="D27" s="92">
        <v>0.24662100000000001</v>
      </c>
      <c r="E27" s="34"/>
      <c r="F27" s="34"/>
      <c r="G27" s="34"/>
    </row>
    <row r="28" spans="1:7">
      <c r="A28" s="82">
        <v>1930</v>
      </c>
      <c r="B28" s="34">
        <v>13.381705</v>
      </c>
      <c r="C28" s="34">
        <v>12.591032999999999</v>
      </c>
      <c r="D28" s="92">
        <v>0.79067200000000004</v>
      </c>
      <c r="E28" s="34"/>
      <c r="F28" s="34"/>
      <c r="G28" s="34"/>
    </row>
    <row r="29" spans="1:7">
      <c r="A29" s="82">
        <v>1931</v>
      </c>
      <c r="B29" s="34">
        <v>14.318928</v>
      </c>
      <c r="C29" s="34">
        <v>13.057523999999999</v>
      </c>
      <c r="D29" s="92">
        <v>1.261404</v>
      </c>
      <c r="E29" s="34"/>
      <c r="F29" s="34"/>
      <c r="G29" s="34"/>
    </row>
    <row r="30" spans="1:7">
      <c r="A30" s="82">
        <v>1932</v>
      </c>
      <c r="B30" s="34">
        <v>16.446025000000002</v>
      </c>
      <c r="C30" s="34">
        <v>14.452741</v>
      </c>
      <c r="D30" s="92">
        <v>1.9932840000000001</v>
      </c>
      <c r="E30" s="34"/>
      <c r="F30" s="34"/>
      <c r="G30" s="34"/>
    </row>
    <row r="31" spans="1:7">
      <c r="A31" s="82">
        <v>1933</v>
      </c>
      <c r="B31" s="34">
        <v>18.190348</v>
      </c>
      <c r="C31" s="34">
        <v>15.636156000000001</v>
      </c>
      <c r="D31" s="92">
        <v>2.554192</v>
      </c>
      <c r="E31" s="34"/>
      <c r="F31" s="34"/>
      <c r="G31" s="34"/>
    </row>
    <row r="32" spans="1:7">
      <c r="A32" s="82">
        <v>1934</v>
      </c>
      <c r="B32" s="34">
        <v>19.182983</v>
      </c>
      <c r="C32" s="34">
        <v>16.098016999999999</v>
      </c>
      <c r="D32" s="92">
        <v>3.0849660000000001</v>
      </c>
      <c r="E32" s="34"/>
      <c r="F32" s="34"/>
      <c r="G32" s="34"/>
    </row>
    <row r="33" spans="1:7">
      <c r="A33" s="82">
        <v>1935</v>
      </c>
      <c r="B33" s="34">
        <v>24.724207000000003</v>
      </c>
      <c r="C33" s="34">
        <v>20.783489000000003</v>
      </c>
      <c r="D33" s="92">
        <v>3.9407179999999999</v>
      </c>
      <c r="E33" s="34"/>
      <c r="F33" s="34"/>
      <c r="G33" s="34"/>
    </row>
    <row r="34" spans="1:7">
      <c r="A34" s="82">
        <v>1936</v>
      </c>
      <c r="B34" s="34">
        <v>27.560059000000003</v>
      </c>
      <c r="C34" s="34">
        <v>22.769753000000001</v>
      </c>
      <c r="D34" s="92">
        <v>4.7903059999999993</v>
      </c>
      <c r="E34" s="34"/>
      <c r="F34" s="34"/>
      <c r="G34" s="34"/>
    </row>
    <row r="35" spans="1:7">
      <c r="A35" s="82">
        <v>1937</v>
      </c>
      <c r="B35" s="34">
        <v>38.753435999999994</v>
      </c>
      <c r="C35" s="34">
        <v>32.867218999999999</v>
      </c>
      <c r="D35" s="92">
        <v>5.8862169999999994</v>
      </c>
      <c r="E35" s="34"/>
      <c r="F35" s="34"/>
      <c r="G35" s="34"/>
    </row>
    <row r="36" spans="1:7">
      <c r="A36" s="82">
        <v>1938</v>
      </c>
      <c r="B36" s="34">
        <v>50.324104000000005</v>
      </c>
      <c r="C36" s="34">
        <v>42.768158</v>
      </c>
      <c r="D36" s="92">
        <v>7.5559459999999996</v>
      </c>
      <c r="E36" s="34"/>
      <c r="F36" s="34"/>
      <c r="G36" s="34"/>
    </row>
    <row r="37" spans="1:7">
      <c r="A37" s="82">
        <v>1939</v>
      </c>
      <c r="B37" s="34">
        <v>87.680473000000006</v>
      </c>
      <c r="C37" s="34">
        <v>75.71032000000001</v>
      </c>
      <c r="D37" s="34">
        <v>11.970153</v>
      </c>
      <c r="E37" s="34"/>
      <c r="F37" s="34"/>
      <c r="G37" s="34"/>
    </row>
    <row r="38" spans="1:7">
      <c r="A38" s="82">
        <v>1940</v>
      </c>
      <c r="B38" s="34">
        <v>96.136083999999997</v>
      </c>
      <c r="C38" s="34">
        <v>81.193343999999996</v>
      </c>
      <c r="D38" s="34">
        <v>14.942740000000001</v>
      </c>
      <c r="E38" s="34"/>
      <c r="F38" s="34"/>
      <c r="G38" s="34"/>
    </row>
    <row r="39" spans="1:7">
      <c r="A39" s="82">
        <v>1941</v>
      </c>
      <c r="B39" s="34">
        <v>116.947571</v>
      </c>
      <c r="C39" s="34">
        <v>96.914758000000006</v>
      </c>
      <c r="D39" s="34">
        <v>20.032812999999997</v>
      </c>
      <c r="E39" s="34"/>
      <c r="F39" s="34"/>
      <c r="G39" s="34"/>
    </row>
    <row r="40" spans="1:7">
      <c r="A40" s="82">
        <v>1942</v>
      </c>
      <c r="B40" s="34">
        <v>115.424402</v>
      </c>
      <c r="C40" s="34">
        <v>89.219255000000004</v>
      </c>
      <c r="D40" s="34">
        <v>26.205147</v>
      </c>
      <c r="E40" s="34"/>
      <c r="F40" s="34"/>
      <c r="G40" s="34"/>
    </row>
    <row r="41" spans="1:7">
      <c r="A41" s="93">
        <v>1943</v>
      </c>
      <c r="B41" s="36">
        <v>402.89683399999996</v>
      </c>
      <c r="C41" s="36">
        <v>82.817589000000012</v>
      </c>
      <c r="D41" s="36">
        <v>32.935271</v>
      </c>
      <c r="E41" s="36"/>
      <c r="F41" s="36"/>
      <c r="G41" s="36">
        <v>287.14397400000001</v>
      </c>
    </row>
    <row r="42" spans="1:7" s="17" customFormat="1">
      <c r="A42" s="10" t="s">
        <v>716</v>
      </c>
    </row>
    <row r="43" spans="1:7">
      <c r="A43" s="306" t="s">
        <v>813</v>
      </c>
      <c r="B43" s="5"/>
      <c r="C43" s="94"/>
      <c r="D43" s="94"/>
      <c r="E43" s="94"/>
      <c r="F43" s="94"/>
      <c r="G43" s="94"/>
    </row>
  </sheetData>
  <mergeCells count="1">
    <mergeCell ref="B4:G4"/>
  </mergeCells>
  <phoneticPr fontId="2" type="noConversion"/>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74"/>
  <sheetViews>
    <sheetView zoomScaleNormal="100" workbookViewId="0">
      <pane xSplit="1" ySplit="5" topLeftCell="B59" activePane="bottomRight" state="frozen"/>
      <selection pane="topRight" activeCell="B1" sqref="B1"/>
      <selection pane="bottomLeft" activeCell="A7" sqref="A7"/>
      <selection pane="bottomRight" activeCell="A74" sqref="A74"/>
    </sheetView>
  </sheetViews>
  <sheetFormatPr defaultColWidth="9" defaultRowHeight="12.75"/>
  <cols>
    <col min="1" max="1" width="8" style="1" customWidth="1"/>
    <col min="2" max="5" width="8.42578125" style="1" customWidth="1"/>
    <col min="6" max="7" width="10" style="1" customWidth="1"/>
    <col min="8" max="11" width="8.42578125" style="1" customWidth="1"/>
    <col min="12" max="16384" width="9" style="1"/>
  </cols>
  <sheetData>
    <row r="1" spans="1:12" s="82" customFormat="1">
      <c r="A1" s="95" t="s">
        <v>795</v>
      </c>
      <c r="B1" s="96"/>
      <c r="C1" s="94"/>
      <c r="D1" s="94"/>
      <c r="E1" s="94"/>
      <c r="F1" s="94"/>
      <c r="G1" s="94"/>
      <c r="K1" s="16"/>
    </row>
    <row r="2" spans="1:12" s="20" customFormat="1" ht="27" customHeight="1">
      <c r="A2" s="83"/>
      <c r="B2" s="351" t="s">
        <v>313</v>
      </c>
      <c r="C2" s="353" t="s">
        <v>339</v>
      </c>
      <c r="D2" s="353"/>
      <c r="E2" s="353"/>
      <c r="F2" s="353"/>
      <c r="G2" s="353"/>
      <c r="H2" s="353"/>
      <c r="I2" s="353"/>
      <c r="J2" s="353"/>
      <c r="K2" s="351" t="s">
        <v>332</v>
      </c>
    </row>
    <row r="3" spans="1:12" s="20" customFormat="1" ht="51">
      <c r="B3" s="352"/>
      <c r="C3" s="97" t="s">
        <v>313</v>
      </c>
      <c r="D3" s="97" t="s">
        <v>333</v>
      </c>
      <c r="E3" s="97" t="s">
        <v>334</v>
      </c>
      <c r="F3" s="97" t="s">
        <v>335</v>
      </c>
      <c r="G3" s="97" t="s">
        <v>751</v>
      </c>
      <c r="H3" s="97" t="s">
        <v>336</v>
      </c>
      <c r="I3" s="97" t="s">
        <v>340</v>
      </c>
      <c r="J3" s="97" t="s">
        <v>337</v>
      </c>
      <c r="K3" s="352"/>
    </row>
    <row r="4" spans="1:12" s="98" customFormat="1">
      <c r="B4" s="99" t="s">
        <v>602</v>
      </c>
      <c r="C4" s="99" t="s">
        <v>114</v>
      </c>
      <c r="D4" s="99" t="s">
        <v>115</v>
      </c>
      <c r="E4" s="99" t="s">
        <v>603</v>
      </c>
      <c r="F4" s="99" t="s">
        <v>181</v>
      </c>
      <c r="G4" s="99" t="s">
        <v>116</v>
      </c>
      <c r="H4" s="99" t="s">
        <v>117</v>
      </c>
      <c r="I4" s="99" t="s">
        <v>118</v>
      </c>
      <c r="J4" s="99" t="s">
        <v>237</v>
      </c>
      <c r="K4" s="99" t="s">
        <v>119</v>
      </c>
    </row>
    <row r="5" spans="1:12" s="82" customFormat="1" ht="16.5" customHeight="1">
      <c r="A5" s="354" t="s">
        <v>338</v>
      </c>
      <c r="B5" s="354"/>
      <c r="C5" s="354"/>
      <c r="D5" s="354"/>
      <c r="E5" s="354"/>
      <c r="F5" s="354"/>
      <c r="G5" s="354"/>
      <c r="H5" s="354"/>
      <c r="I5" s="354"/>
      <c r="J5" s="354"/>
      <c r="K5" s="354"/>
    </row>
    <row r="6" spans="1:12" s="82" customFormat="1">
      <c r="A6" s="100">
        <v>1948</v>
      </c>
      <c r="B6" s="101">
        <v>1.6999999999999999E-3</v>
      </c>
      <c r="C6" s="102"/>
      <c r="D6" s="102"/>
      <c r="E6" s="102"/>
      <c r="F6" s="102"/>
      <c r="G6" s="102"/>
      <c r="H6" s="102"/>
      <c r="I6" s="102"/>
      <c r="J6" s="102"/>
      <c r="K6" s="101">
        <v>1.6999999999999999E-3</v>
      </c>
    </row>
    <row r="7" spans="1:12" s="82" customFormat="1">
      <c r="A7" s="82">
        <v>1949</v>
      </c>
      <c r="B7" s="92">
        <v>0.12479999999999999</v>
      </c>
      <c r="C7" s="92">
        <v>6.7400000000000002E-2</v>
      </c>
      <c r="D7" s="34"/>
      <c r="E7" s="92">
        <v>3.27E-2</v>
      </c>
      <c r="F7" s="92">
        <v>3.1199999999999999E-2</v>
      </c>
      <c r="G7" s="103">
        <v>3.3999999999999998E-3</v>
      </c>
      <c r="H7" s="34"/>
      <c r="I7" s="104">
        <v>2.0000000000000001E-4</v>
      </c>
      <c r="J7" s="34"/>
      <c r="K7" s="92">
        <v>5.74E-2</v>
      </c>
      <c r="L7" s="105"/>
    </row>
    <row r="8" spans="1:12" s="82" customFormat="1">
      <c r="A8" s="82">
        <v>1950</v>
      </c>
      <c r="B8" s="92">
        <v>0.26030000000000003</v>
      </c>
      <c r="C8" s="92">
        <v>0.19419999999999998</v>
      </c>
      <c r="D8" s="92">
        <v>0.11309999999999999</v>
      </c>
      <c r="E8" s="92">
        <v>2.6600000000000002E-2</v>
      </c>
      <c r="F8" s="92">
        <v>4.8000000000000001E-2</v>
      </c>
      <c r="G8" s="92">
        <v>6.3E-3</v>
      </c>
      <c r="H8" s="34"/>
      <c r="I8" s="104">
        <v>2.0000000000000001E-4</v>
      </c>
      <c r="J8" s="34"/>
      <c r="K8" s="92">
        <v>6.6099999999999992E-2</v>
      </c>
      <c r="L8" s="105"/>
    </row>
    <row r="9" spans="1:12" s="82" customFormat="1">
      <c r="A9" s="82">
        <v>1951</v>
      </c>
      <c r="B9" s="92">
        <v>1.2919</v>
      </c>
      <c r="C9" s="92">
        <v>0.60339999999999994</v>
      </c>
      <c r="D9" s="92">
        <v>0.31469999999999998</v>
      </c>
      <c r="E9" s="92">
        <v>0.18099999999999999</v>
      </c>
      <c r="F9" s="92">
        <v>9.4200000000000006E-2</v>
      </c>
      <c r="G9" s="92">
        <v>1.3099999999999999E-2</v>
      </c>
      <c r="H9" s="34"/>
      <c r="I9" s="103">
        <v>5.0000000000000001E-4</v>
      </c>
      <c r="J9" s="34"/>
      <c r="K9" s="92">
        <v>0.6885</v>
      </c>
      <c r="L9" s="105"/>
    </row>
    <row r="10" spans="1:12" s="82" customFormat="1">
      <c r="A10" s="82">
        <v>1952</v>
      </c>
      <c r="B10" s="92">
        <v>4.7842000000000002</v>
      </c>
      <c r="C10" s="92">
        <v>1.8537000000000001</v>
      </c>
      <c r="D10" s="92">
        <v>0.95079999999999998</v>
      </c>
      <c r="E10" s="92">
        <v>0.62020000000000008</v>
      </c>
      <c r="F10" s="92">
        <v>0.2366</v>
      </c>
      <c r="G10" s="92">
        <v>4.4700000000000004E-2</v>
      </c>
      <c r="H10" s="34"/>
      <c r="I10" s="103">
        <v>1.4E-3</v>
      </c>
      <c r="J10" s="34"/>
      <c r="K10" s="92">
        <v>2.9304999999999999</v>
      </c>
      <c r="L10" s="105"/>
    </row>
    <row r="11" spans="1:12" s="82" customFormat="1">
      <c r="A11" s="82">
        <v>1953</v>
      </c>
      <c r="B11" s="34">
        <v>13.782999999999999</v>
      </c>
      <c r="C11" s="92">
        <v>3.7958000000000003</v>
      </c>
      <c r="D11" s="92">
        <v>2.2176999999999998</v>
      </c>
      <c r="E11" s="92">
        <v>0.95620000000000005</v>
      </c>
      <c r="F11" s="92">
        <v>0.51549999999999996</v>
      </c>
      <c r="G11" s="92">
        <v>0.1023</v>
      </c>
      <c r="H11" s="34"/>
      <c r="I11" s="103">
        <v>4.0999999999999995E-3</v>
      </c>
      <c r="J11" s="34"/>
      <c r="K11" s="34">
        <v>9.9872000000000014</v>
      </c>
      <c r="L11" s="105"/>
    </row>
    <row r="12" spans="1:12" s="82" customFormat="1">
      <c r="A12" s="82">
        <v>1954</v>
      </c>
      <c r="B12" s="34">
        <v>29.602400000000003</v>
      </c>
      <c r="C12" s="92">
        <v>6.8806000000000003</v>
      </c>
      <c r="D12" s="92">
        <v>3.4014000000000002</v>
      </c>
      <c r="E12" s="92">
        <v>1.8080000000000001</v>
      </c>
      <c r="F12" s="92">
        <v>1.3860999999999999</v>
      </c>
      <c r="G12" s="92">
        <v>0.2747</v>
      </c>
      <c r="H12" s="34"/>
      <c r="I12" s="92">
        <v>1.04E-2</v>
      </c>
      <c r="J12" s="34"/>
      <c r="K12" s="34">
        <v>22.721799999999998</v>
      </c>
      <c r="L12" s="105"/>
    </row>
    <row r="13" spans="1:12" s="82" customFormat="1">
      <c r="A13" s="82">
        <v>1955</v>
      </c>
      <c r="B13" s="34">
        <v>72.826100000000011</v>
      </c>
      <c r="C13" s="34">
        <v>17.025599999999997</v>
      </c>
      <c r="D13" s="92">
        <v>7.5063999999999993</v>
      </c>
      <c r="E13" s="92">
        <v>4.9211</v>
      </c>
      <c r="F13" s="92">
        <v>3.6143000000000001</v>
      </c>
      <c r="G13" s="92">
        <v>0.95169999999999999</v>
      </c>
      <c r="H13" s="34"/>
      <c r="I13" s="92">
        <v>3.2100000000000004E-2</v>
      </c>
      <c r="J13" s="34"/>
      <c r="K13" s="34">
        <v>55.800599999999996</v>
      </c>
      <c r="L13" s="105"/>
    </row>
    <row r="14" spans="1:12" s="82" customFormat="1">
      <c r="A14" s="82">
        <v>1957</v>
      </c>
      <c r="B14" s="34">
        <v>77.695800000000006</v>
      </c>
      <c r="C14" s="34">
        <v>18.938700000000001</v>
      </c>
      <c r="D14" s="92">
        <v>9.0482999999999993</v>
      </c>
      <c r="E14" s="92">
        <v>4.9483000000000006</v>
      </c>
      <c r="F14" s="92">
        <v>3.7665000000000002</v>
      </c>
      <c r="G14" s="92">
        <v>1.1417999999999999</v>
      </c>
      <c r="H14" s="34"/>
      <c r="I14" s="92">
        <v>3.3799999999999997E-2</v>
      </c>
      <c r="J14" s="34"/>
      <c r="K14" s="34">
        <v>58.757199999999997</v>
      </c>
      <c r="L14" s="105"/>
    </row>
    <row r="15" spans="1:12" s="82" customFormat="1">
      <c r="A15" s="82">
        <v>1958</v>
      </c>
      <c r="B15" s="34">
        <v>68.626000000000005</v>
      </c>
      <c r="C15" s="34">
        <v>20.258700000000001</v>
      </c>
      <c r="D15" s="92">
        <v>7.6978</v>
      </c>
      <c r="E15" s="92">
        <v>5.5495000000000001</v>
      </c>
      <c r="F15" s="92">
        <v>5.5407000000000002</v>
      </c>
      <c r="G15" s="92">
        <v>1.4287999999999998</v>
      </c>
      <c r="H15" s="34"/>
      <c r="I15" s="92">
        <v>4.19E-2</v>
      </c>
      <c r="J15" s="34"/>
      <c r="K15" s="34">
        <v>48.367400000000004</v>
      </c>
      <c r="L15" s="105"/>
    </row>
    <row r="16" spans="1:12" s="82" customFormat="1">
      <c r="A16" s="82">
        <v>1959</v>
      </c>
      <c r="B16" s="34">
        <v>59.828199999999995</v>
      </c>
      <c r="C16" s="34">
        <v>20.403700000000001</v>
      </c>
      <c r="D16" s="92">
        <v>5.9225000000000003</v>
      </c>
      <c r="E16" s="92">
        <v>6.2826000000000004</v>
      </c>
      <c r="F16" s="92">
        <v>6.2380000000000004</v>
      </c>
      <c r="G16" s="92">
        <v>1.8929</v>
      </c>
      <c r="H16" s="34"/>
      <c r="I16" s="92">
        <v>6.7699999999999996E-2</v>
      </c>
      <c r="J16" s="34"/>
      <c r="K16" s="34">
        <v>39.424500000000002</v>
      </c>
      <c r="L16" s="105"/>
    </row>
    <row r="17" spans="1:12" s="82" customFormat="1">
      <c r="A17" s="82">
        <v>1960</v>
      </c>
      <c r="B17" s="34">
        <v>54.007400000000004</v>
      </c>
      <c r="C17" s="34">
        <v>20.580200000000001</v>
      </c>
      <c r="D17" s="92">
        <v>4.9927999999999999</v>
      </c>
      <c r="E17" s="92">
        <v>6.6310000000000002</v>
      </c>
      <c r="F17" s="92">
        <v>6.5911999999999997</v>
      </c>
      <c r="G17" s="92">
        <v>2.2869999999999999</v>
      </c>
      <c r="H17" s="34"/>
      <c r="I17" s="92">
        <v>7.8200000000000006E-2</v>
      </c>
      <c r="J17" s="34"/>
      <c r="K17" s="34">
        <v>33.427199999999999</v>
      </c>
      <c r="L17" s="105"/>
    </row>
    <row r="18" spans="1:12" s="82" customFormat="1">
      <c r="A18" s="82">
        <v>1961</v>
      </c>
      <c r="B18" s="34">
        <v>56.5</v>
      </c>
      <c r="C18" s="34">
        <v>24.2</v>
      </c>
      <c r="D18" s="92">
        <v>7.2</v>
      </c>
      <c r="E18" s="92">
        <v>7.7</v>
      </c>
      <c r="F18" s="92">
        <v>6</v>
      </c>
      <c r="G18" s="92">
        <v>2.6</v>
      </c>
      <c r="H18" s="92">
        <v>0.6</v>
      </c>
      <c r="I18" s="92">
        <v>0.1</v>
      </c>
      <c r="J18" s="34"/>
      <c r="K18" s="34">
        <v>32.299999999999997</v>
      </c>
      <c r="L18" s="105"/>
    </row>
    <row r="19" spans="1:12" s="82" customFormat="1">
      <c r="A19" s="82">
        <v>1962</v>
      </c>
      <c r="B19" s="34">
        <v>80.099999999999994</v>
      </c>
      <c r="C19" s="34">
        <v>28.6</v>
      </c>
      <c r="D19" s="34">
        <v>11</v>
      </c>
      <c r="E19" s="92">
        <v>5.4</v>
      </c>
      <c r="F19" s="92">
        <v>7.2</v>
      </c>
      <c r="G19" s="92">
        <v>3.1</v>
      </c>
      <c r="H19" s="92">
        <v>1.8</v>
      </c>
      <c r="I19" s="92">
        <v>0.2</v>
      </c>
      <c r="J19" s="34"/>
      <c r="K19" s="34">
        <v>51.6</v>
      </c>
      <c r="L19" s="105"/>
    </row>
    <row r="20" spans="1:12" s="82" customFormat="1">
      <c r="A20" s="82">
        <v>1963</v>
      </c>
      <c r="B20" s="34">
        <v>106.5</v>
      </c>
      <c r="C20" s="34">
        <v>54.5</v>
      </c>
      <c r="D20" s="34">
        <v>13.8</v>
      </c>
      <c r="E20" s="34">
        <v>17.399999999999999</v>
      </c>
      <c r="F20" s="34">
        <v>15</v>
      </c>
      <c r="G20" s="92">
        <v>5.8</v>
      </c>
      <c r="H20" s="92">
        <v>2.2999999999999998</v>
      </c>
      <c r="I20" s="92">
        <v>0.3</v>
      </c>
      <c r="J20" s="34"/>
      <c r="K20" s="34">
        <v>52</v>
      </c>
      <c r="L20" s="105"/>
    </row>
    <row r="21" spans="1:12" s="82" customFormat="1">
      <c r="A21" s="82">
        <v>1964</v>
      </c>
      <c r="B21" s="34">
        <v>112.4</v>
      </c>
      <c r="C21" s="34">
        <v>64.5</v>
      </c>
      <c r="D21" s="34">
        <v>17.899999999999999</v>
      </c>
      <c r="E21" s="34">
        <v>20.100000000000001</v>
      </c>
      <c r="F21" s="34">
        <v>13.3</v>
      </c>
      <c r="G21" s="92">
        <v>9.6999999999999993</v>
      </c>
      <c r="H21" s="92">
        <v>3.1</v>
      </c>
      <c r="I21" s="92">
        <v>0.4</v>
      </c>
      <c r="J21" s="34"/>
      <c r="K21" s="34">
        <v>47.9</v>
      </c>
      <c r="L21" s="105"/>
    </row>
    <row r="22" spans="1:12" s="82" customFormat="1">
      <c r="A22" s="82">
        <v>1965</v>
      </c>
      <c r="B22" s="34">
        <v>130.1</v>
      </c>
      <c r="C22" s="34">
        <v>73.5</v>
      </c>
      <c r="D22" s="34">
        <v>16</v>
      </c>
      <c r="E22" s="34">
        <v>24.5</v>
      </c>
      <c r="F22" s="34">
        <v>17.3</v>
      </c>
      <c r="G22" s="34">
        <v>10.8</v>
      </c>
      <c r="H22" s="92">
        <v>4.3</v>
      </c>
      <c r="I22" s="92">
        <v>0.6</v>
      </c>
      <c r="J22" s="34"/>
      <c r="K22" s="34">
        <v>56.6</v>
      </c>
      <c r="L22" s="105"/>
    </row>
    <row r="23" spans="1:12" s="82" customFormat="1">
      <c r="A23" s="82">
        <v>1966</v>
      </c>
      <c r="B23" s="34">
        <v>208.63200000000001</v>
      </c>
      <c r="C23" s="34">
        <v>116.4</v>
      </c>
      <c r="D23" s="34">
        <v>28.3</v>
      </c>
      <c r="E23" s="34">
        <v>33.5</v>
      </c>
      <c r="F23" s="34">
        <v>27.2</v>
      </c>
      <c r="G23" s="34">
        <v>21.4</v>
      </c>
      <c r="H23" s="92">
        <v>4.9000000000000004</v>
      </c>
      <c r="I23" s="92">
        <v>1.1000000000000001</v>
      </c>
      <c r="J23" s="34"/>
      <c r="K23" s="34">
        <v>92.231999999999999</v>
      </c>
      <c r="L23" s="105"/>
    </row>
    <row r="24" spans="1:12" s="82" customFormat="1">
      <c r="A24" s="82">
        <v>1967</v>
      </c>
      <c r="B24" s="34">
        <v>243.2</v>
      </c>
      <c r="C24" s="34">
        <v>131.9</v>
      </c>
      <c r="D24" s="34">
        <v>27.3</v>
      </c>
      <c r="E24" s="34">
        <v>43.6</v>
      </c>
      <c r="F24" s="34">
        <v>33.1</v>
      </c>
      <c r="G24" s="34">
        <v>25.7</v>
      </c>
      <c r="H24" s="92">
        <v>0.3</v>
      </c>
      <c r="I24" s="92">
        <v>1.8</v>
      </c>
      <c r="J24" s="34"/>
      <c r="K24" s="34">
        <v>111.4</v>
      </c>
      <c r="L24" s="105"/>
    </row>
    <row r="25" spans="1:12" s="82" customFormat="1">
      <c r="A25" s="82">
        <v>1968</v>
      </c>
      <c r="B25" s="34">
        <v>327.529</v>
      </c>
      <c r="C25" s="34">
        <v>176.9</v>
      </c>
      <c r="D25" s="34">
        <v>34.5</v>
      </c>
      <c r="E25" s="34">
        <v>62.4</v>
      </c>
      <c r="F25" s="34">
        <v>43.7</v>
      </c>
      <c r="G25" s="34">
        <v>33.6</v>
      </c>
      <c r="H25" s="92">
        <v>0.2</v>
      </c>
      <c r="I25" s="92">
        <v>2.4</v>
      </c>
      <c r="J25" s="34"/>
      <c r="K25" s="34">
        <v>150.62899999999999</v>
      </c>
      <c r="L25" s="105"/>
    </row>
    <row r="26" spans="1:12" s="82" customFormat="1">
      <c r="A26" s="82">
        <v>1969</v>
      </c>
      <c r="B26" s="34">
        <v>503.76100000000002</v>
      </c>
      <c r="C26" s="34">
        <v>252.4</v>
      </c>
      <c r="D26" s="34">
        <v>76</v>
      </c>
      <c r="E26" s="34">
        <v>83.7</v>
      </c>
      <c r="F26" s="34">
        <v>45.8</v>
      </c>
      <c r="G26" s="34">
        <v>42.3</v>
      </c>
      <c r="H26" s="92">
        <v>0.5</v>
      </c>
      <c r="I26" s="92">
        <v>4.0999999999999996</v>
      </c>
      <c r="J26" s="34"/>
      <c r="K26" s="34">
        <v>251.36100000000002</v>
      </c>
      <c r="L26" s="105"/>
    </row>
    <row r="27" spans="1:12" s="82" customFormat="1">
      <c r="A27" s="82">
        <v>1970</v>
      </c>
      <c r="B27" s="34">
        <v>458.8</v>
      </c>
      <c r="C27" s="34">
        <v>202.3</v>
      </c>
      <c r="D27" s="92">
        <v>1.3</v>
      </c>
      <c r="E27" s="34">
        <v>101.6</v>
      </c>
      <c r="F27" s="34">
        <v>43.3</v>
      </c>
      <c r="G27" s="34">
        <v>50.4</v>
      </c>
      <c r="H27" s="92">
        <v>0.7</v>
      </c>
      <c r="I27" s="92">
        <v>5</v>
      </c>
      <c r="J27" s="34"/>
      <c r="K27" s="34">
        <v>256.5</v>
      </c>
      <c r="L27" s="105"/>
    </row>
    <row r="28" spans="1:12" s="82" customFormat="1">
      <c r="A28" s="82">
        <v>1971</v>
      </c>
      <c r="B28" s="34">
        <v>549.29999999999995</v>
      </c>
      <c r="C28" s="34">
        <v>253.4</v>
      </c>
      <c r="D28" s="92">
        <v>1.4</v>
      </c>
      <c r="E28" s="34">
        <v>131.69999999999999</v>
      </c>
      <c r="F28" s="34">
        <v>53.1</v>
      </c>
      <c r="G28" s="34">
        <v>59.4</v>
      </c>
      <c r="H28" s="92">
        <v>0.9</v>
      </c>
      <c r="I28" s="92">
        <v>6.9</v>
      </c>
      <c r="J28" s="34"/>
      <c r="K28" s="34">
        <v>296</v>
      </c>
      <c r="L28" s="105"/>
    </row>
    <row r="29" spans="1:12" s="82" customFormat="1">
      <c r="A29" s="82">
        <v>1972</v>
      </c>
      <c r="B29" s="34">
        <v>744.1</v>
      </c>
      <c r="C29" s="34">
        <v>317.8</v>
      </c>
      <c r="D29" s="92">
        <v>2</v>
      </c>
      <c r="E29" s="34">
        <v>161.5</v>
      </c>
      <c r="F29" s="34">
        <v>66.7</v>
      </c>
      <c r="G29" s="34">
        <v>77.400000000000006</v>
      </c>
      <c r="H29" s="92">
        <v>0.9</v>
      </c>
      <c r="I29" s="92">
        <v>9.3000000000000007</v>
      </c>
      <c r="J29" s="34"/>
      <c r="K29" s="34">
        <v>426.3</v>
      </c>
      <c r="L29" s="105"/>
    </row>
    <row r="30" spans="1:12" s="82" customFormat="1">
      <c r="A30" s="82">
        <v>1973</v>
      </c>
      <c r="B30" s="34">
        <v>734.2</v>
      </c>
      <c r="C30" s="34">
        <v>376.4</v>
      </c>
      <c r="D30" s="92">
        <v>2.6</v>
      </c>
      <c r="E30" s="34">
        <v>207.7</v>
      </c>
      <c r="F30" s="34">
        <v>64.3</v>
      </c>
      <c r="G30" s="34">
        <v>89.1</v>
      </c>
      <c r="H30" s="92">
        <v>1.1000000000000001</v>
      </c>
      <c r="I30" s="34">
        <v>11.5</v>
      </c>
      <c r="J30" s="34"/>
      <c r="K30" s="34">
        <v>357.9</v>
      </c>
      <c r="L30" s="105"/>
    </row>
    <row r="31" spans="1:12" s="82" customFormat="1">
      <c r="A31" s="82">
        <v>1974</v>
      </c>
      <c r="B31" s="34">
        <v>989.096</v>
      </c>
      <c r="C31" s="34">
        <v>541</v>
      </c>
      <c r="D31" s="92">
        <v>2.4</v>
      </c>
      <c r="E31" s="34">
        <v>276.3</v>
      </c>
      <c r="F31" s="34">
        <v>104.2</v>
      </c>
      <c r="G31" s="34">
        <v>141.1</v>
      </c>
      <c r="H31" s="92">
        <v>1.8</v>
      </c>
      <c r="I31" s="34">
        <v>15.2</v>
      </c>
      <c r="J31" s="34"/>
      <c r="K31" s="34">
        <v>448.096</v>
      </c>
      <c r="L31" s="105"/>
    </row>
    <row r="32" spans="1:12" s="82" customFormat="1">
      <c r="A32" s="82">
        <v>1975</v>
      </c>
      <c r="B32" s="34">
        <v>1686.3</v>
      </c>
      <c r="C32" s="34">
        <v>858.29984338300005</v>
      </c>
      <c r="D32" s="92">
        <v>3</v>
      </c>
      <c r="E32" s="34">
        <v>448</v>
      </c>
      <c r="F32" s="34">
        <v>156.6</v>
      </c>
      <c r="G32" s="34">
        <v>229.7</v>
      </c>
      <c r="H32" s="92">
        <v>2.9</v>
      </c>
      <c r="I32" s="34">
        <v>18.100000000000001</v>
      </c>
      <c r="J32" s="34"/>
      <c r="K32" s="34">
        <v>828.04022600000008</v>
      </c>
      <c r="L32" s="105"/>
    </row>
    <row r="33" spans="1:14" s="82" customFormat="1">
      <c r="A33" s="82">
        <v>1976</v>
      </c>
      <c r="B33" s="34">
        <v>2068.9</v>
      </c>
      <c r="C33" s="34">
        <v>1079.122761224</v>
      </c>
      <c r="D33" s="92">
        <v>3.9</v>
      </c>
      <c r="E33" s="34">
        <v>562.1</v>
      </c>
      <c r="F33" s="34">
        <v>202</v>
      </c>
      <c r="G33" s="34">
        <v>301</v>
      </c>
      <c r="H33" s="92">
        <v>3.1</v>
      </c>
      <c r="I33" s="92">
        <v>7.1</v>
      </c>
      <c r="J33" s="34"/>
      <c r="K33" s="34">
        <v>989.8062452370001</v>
      </c>
      <c r="L33" s="105"/>
    </row>
    <row r="34" spans="1:14" s="82" customFormat="1">
      <c r="A34" s="82">
        <v>1977</v>
      </c>
      <c r="B34" s="34">
        <v>1821.6</v>
      </c>
      <c r="C34" s="34">
        <v>1316.3989999999999</v>
      </c>
      <c r="D34" s="92">
        <v>4.7</v>
      </c>
      <c r="E34" s="34">
        <v>686.9</v>
      </c>
      <c r="F34" s="34">
        <v>243.3</v>
      </c>
      <c r="G34" s="34">
        <v>377.1</v>
      </c>
      <c r="H34" s="92">
        <v>4.4000000000000004</v>
      </c>
      <c r="I34" s="34"/>
      <c r="J34" s="34"/>
      <c r="K34" s="34">
        <v>505.214</v>
      </c>
      <c r="L34" s="105"/>
    </row>
    <row r="35" spans="1:14" s="82" customFormat="1">
      <c r="A35" s="82">
        <v>1978</v>
      </c>
      <c r="B35" s="34">
        <v>2282</v>
      </c>
      <c r="C35" s="34">
        <v>1710.3119999999999</v>
      </c>
      <c r="D35" s="92">
        <v>6.5</v>
      </c>
      <c r="E35" s="34">
        <v>908</v>
      </c>
      <c r="F35" s="34">
        <v>283.5</v>
      </c>
      <c r="G35" s="34">
        <v>506.2</v>
      </c>
      <c r="H35" s="92">
        <v>6.1</v>
      </c>
      <c r="I35" s="34"/>
      <c r="J35" s="34"/>
      <c r="K35" s="34">
        <v>571.70600000000002</v>
      </c>
      <c r="L35" s="105"/>
    </row>
    <row r="36" spans="1:14" s="82" customFormat="1">
      <c r="A36" s="82">
        <v>1979</v>
      </c>
      <c r="B36" s="34">
        <v>2927.5</v>
      </c>
      <c r="C36" s="34">
        <v>2125.8710000000001</v>
      </c>
      <c r="D36" s="92">
        <v>7.4</v>
      </c>
      <c r="E36" s="34">
        <v>1112</v>
      </c>
      <c r="F36" s="34">
        <v>389.9</v>
      </c>
      <c r="G36" s="34">
        <v>604.20000000000005</v>
      </c>
      <c r="H36" s="34">
        <v>12.5</v>
      </c>
      <c r="I36" s="34"/>
      <c r="J36" s="34"/>
      <c r="K36" s="34">
        <v>801.67700000000002</v>
      </c>
      <c r="L36" s="105"/>
    </row>
    <row r="37" spans="1:14" s="82" customFormat="1">
      <c r="A37" s="82">
        <v>1980</v>
      </c>
      <c r="B37" s="34">
        <v>4208</v>
      </c>
      <c r="C37" s="34">
        <v>3133.2829999999999</v>
      </c>
      <c r="D37" s="92">
        <v>8.6</v>
      </c>
      <c r="E37" s="34">
        <v>1503.8</v>
      </c>
      <c r="F37" s="34">
        <v>488.1</v>
      </c>
      <c r="G37" s="34">
        <v>1112.3</v>
      </c>
      <c r="H37" s="34">
        <v>20.399999999999999</v>
      </c>
      <c r="I37" s="34"/>
      <c r="J37" s="34"/>
      <c r="K37" s="34">
        <v>1074.67</v>
      </c>
      <c r="L37" s="105"/>
    </row>
    <row r="38" spans="1:14" s="82" customFormat="1">
      <c r="A38" s="82">
        <v>1981</v>
      </c>
      <c r="B38" s="34">
        <v>5458.4</v>
      </c>
      <c r="C38" s="34">
        <v>4037.75</v>
      </c>
      <c r="D38" s="34">
        <v>10.9</v>
      </c>
      <c r="E38" s="34">
        <v>1918.8</v>
      </c>
      <c r="F38" s="34">
        <v>540.4</v>
      </c>
      <c r="G38" s="34">
        <v>1546.7</v>
      </c>
      <c r="H38" s="34">
        <v>21</v>
      </c>
      <c r="I38" s="34"/>
      <c r="J38" s="34"/>
      <c r="K38" s="34">
        <v>1420.663</v>
      </c>
      <c r="L38" s="105"/>
    </row>
    <row r="39" spans="1:14" s="82" customFormat="1">
      <c r="A39" s="82">
        <v>1982</v>
      </c>
      <c r="B39" s="34">
        <v>4779.3</v>
      </c>
      <c r="C39" s="34">
        <v>3118.518</v>
      </c>
      <c r="D39" s="34">
        <v>11.8</v>
      </c>
      <c r="E39" s="34">
        <v>2175.1999999999998</v>
      </c>
      <c r="F39" s="34">
        <v>665.5</v>
      </c>
      <c r="G39" s="34">
        <v>244.6</v>
      </c>
      <c r="H39" s="34">
        <v>21.5</v>
      </c>
      <c r="I39" s="34"/>
      <c r="J39" s="34"/>
      <c r="K39" s="34">
        <v>1660.7360000000001</v>
      </c>
      <c r="L39" s="105"/>
    </row>
    <row r="40" spans="1:14" s="82" customFormat="1">
      <c r="A40" s="82">
        <v>1983</v>
      </c>
      <c r="B40" s="34">
        <v>4977.1000000000004</v>
      </c>
      <c r="C40" s="34">
        <v>3301.5990000000002</v>
      </c>
      <c r="D40" s="34">
        <v>11.8</v>
      </c>
      <c r="E40" s="34">
        <v>2316.3000000000002</v>
      </c>
      <c r="F40" s="34">
        <v>689.8</v>
      </c>
      <c r="G40" s="34">
        <v>257.10000000000002</v>
      </c>
      <c r="H40" s="34">
        <v>26.6</v>
      </c>
      <c r="I40" s="34"/>
      <c r="J40" s="34"/>
      <c r="K40" s="34">
        <v>1675.54</v>
      </c>
      <c r="L40" s="105"/>
    </row>
    <row r="41" spans="1:14" s="82" customFormat="1">
      <c r="A41" s="82">
        <v>1984</v>
      </c>
      <c r="B41" s="34">
        <v>5954.8</v>
      </c>
      <c r="C41" s="34">
        <v>3460.1840000000002</v>
      </c>
      <c r="D41" s="34">
        <v>11.5</v>
      </c>
      <c r="E41" s="34">
        <v>2332.6</v>
      </c>
      <c r="F41" s="34">
        <v>781.3</v>
      </c>
      <c r="G41" s="34">
        <v>311.8</v>
      </c>
      <c r="H41" s="34">
        <v>23.1</v>
      </c>
      <c r="I41" s="34"/>
      <c r="J41" s="34"/>
      <c r="K41" s="34">
        <v>2494.5830000000001</v>
      </c>
      <c r="L41" s="105"/>
    </row>
    <row r="42" spans="1:14" s="82" customFormat="1">
      <c r="A42" s="82">
        <v>1985</v>
      </c>
      <c r="B42" s="34">
        <v>6060</v>
      </c>
      <c r="C42" s="34">
        <v>3574.8490000000002</v>
      </c>
      <c r="D42" s="34">
        <v>12</v>
      </c>
      <c r="E42" s="34">
        <v>2356.6999999999998</v>
      </c>
      <c r="F42" s="34">
        <v>850.7</v>
      </c>
      <c r="G42" s="34">
        <v>338.7</v>
      </c>
      <c r="H42" s="34">
        <v>16.7</v>
      </c>
      <c r="I42" s="34"/>
      <c r="J42" s="34"/>
      <c r="K42" s="34">
        <v>2485.1439999999998</v>
      </c>
      <c r="L42" s="105"/>
    </row>
    <row r="43" spans="1:14" s="82" customFormat="1">
      <c r="A43" s="82">
        <v>1986</v>
      </c>
      <c r="B43" s="34">
        <v>6957.7</v>
      </c>
      <c r="C43" s="34">
        <v>4121.75</v>
      </c>
      <c r="D43" s="34">
        <v>12.6</v>
      </c>
      <c r="E43" s="34">
        <v>2720.8</v>
      </c>
      <c r="F43" s="34">
        <v>910.9</v>
      </c>
      <c r="G43" s="34">
        <v>459</v>
      </c>
      <c r="H43" s="34">
        <v>18.399999999999999</v>
      </c>
      <c r="I43" s="34"/>
      <c r="J43" s="34"/>
      <c r="K43" s="34">
        <v>2835.9639999999999</v>
      </c>
      <c r="L43" s="105"/>
    </row>
    <row r="44" spans="1:14" s="82" customFormat="1">
      <c r="A44" s="82">
        <v>1987</v>
      </c>
      <c r="B44" s="34">
        <v>5155.8999999999996</v>
      </c>
      <c r="C44" s="34">
        <v>2110.5990000000002</v>
      </c>
      <c r="D44" s="34">
        <v>16.8</v>
      </c>
      <c r="E44" s="34">
        <v>573.9</v>
      </c>
      <c r="F44" s="34">
        <v>981.7</v>
      </c>
      <c r="G44" s="34">
        <v>518.4</v>
      </c>
      <c r="H44" s="34">
        <v>19.8</v>
      </c>
      <c r="I44" s="34"/>
      <c r="J44" s="34"/>
      <c r="K44" s="34">
        <v>3045.29</v>
      </c>
      <c r="L44" s="105"/>
    </row>
    <row r="45" spans="1:14" s="82" customFormat="1">
      <c r="A45" s="82">
        <v>1988</v>
      </c>
      <c r="B45" s="34">
        <v>7046.9</v>
      </c>
      <c r="C45" s="34">
        <v>1710.046</v>
      </c>
      <c r="D45" s="34">
        <v>16</v>
      </c>
      <c r="E45" s="34"/>
      <c r="F45" s="34">
        <v>1042.5</v>
      </c>
      <c r="G45" s="34">
        <v>627.29999999999995</v>
      </c>
      <c r="H45" s="34">
        <v>24.3</v>
      </c>
      <c r="I45" s="34"/>
      <c r="J45" s="34"/>
      <c r="K45" s="34">
        <v>5336.8990000000003</v>
      </c>
      <c r="L45" s="105"/>
      <c r="M45" s="105"/>
      <c r="N45" s="105"/>
    </row>
    <row r="46" spans="1:14" s="82" customFormat="1">
      <c r="A46" s="82">
        <v>1989</v>
      </c>
      <c r="B46" s="34">
        <v>10949.3</v>
      </c>
      <c r="C46" s="34">
        <v>1870.8140000000001</v>
      </c>
      <c r="D46" s="34">
        <v>17.2</v>
      </c>
      <c r="E46" s="34"/>
      <c r="F46" s="34">
        <v>1144.3</v>
      </c>
      <c r="G46" s="34">
        <v>684.05600000000004</v>
      </c>
      <c r="H46" s="34">
        <v>25.2</v>
      </c>
      <c r="I46" s="34"/>
      <c r="J46" s="34"/>
      <c r="K46" s="34">
        <v>9078.5339999999997</v>
      </c>
      <c r="L46" s="105"/>
      <c r="M46" s="105"/>
      <c r="N46" s="105"/>
    </row>
    <row r="47" spans="1:14" s="82" customFormat="1">
      <c r="A47" s="82">
        <v>1990</v>
      </c>
      <c r="B47" s="34">
        <v>11046.1</v>
      </c>
      <c r="C47" s="34">
        <v>2107.2179999999998</v>
      </c>
      <c r="D47" s="34">
        <v>19.2</v>
      </c>
      <c r="E47" s="34"/>
      <c r="F47" s="34">
        <v>1263.7</v>
      </c>
      <c r="G47" s="34">
        <v>795.4</v>
      </c>
      <c r="H47" s="34">
        <v>28.9</v>
      </c>
      <c r="I47" s="34"/>
      <c r="J47" s="34"/>
      <c r="K47" s="34">
        <v>8938.9060000000009</v>
      </c>
      <c r="L47" s="105"/>
      <c r="M47" s="105"/>
      <c r="N47" s="105"/>
    </row>
    <row r="48" spans="1:14" s="82" customFormat="1">
      <c r="A48" s="82">
        <v>1991</v>
      </c>
      <c r="B48" s="34">
        <v>14713.7</v>
      </c>
      <c r="C48" s="34">
        <v>2665.9319999999998</v>
      </c>
      <c r="D48" s="34">
        <v>22.4</v>
      </c>
      <c r="E48" s="34"/>
      <c r="F48" s="34">
        <v>1649.6</v>
      </c>
      <c r="G48" s="34">
        <v>954.2</v>
      </c>
      <c r="H48" s="34">
        <v>39.700000000000003</v>
      </c>
      <c r="I48" s="34"/>
      <c r="J48" s="34"/>
      <c r="K48" s="34">
        <v>12047.804</v>
      </c>
      <c r="L48" s="105"/>
      <c r="M48" s="105"/>
      <c r="N48" s="105"/>
    </row>
    <row r="49" spans="1:14" s="82" customFormat="1">
      <c r="A49" s="82">
        <v>1992</v>
      </c>
      <c r="B49" s="34">
        <v>17089.810000000001</v>
      </c>
      <c r="C49" s="34">
        <v>3154.9929999999999</v>
      </c>
      <c r="D49" s="34">
        <v>25.3</v>
      </c>
      <c r="E49" s="34"/>
      <c r="F49" s="34">
        <v>1951.1</v>
      </c>
      <c r="G49" s="34">
        <v>1120.9000000000001</v>
      </c>
      <c r="H49" s="34">
        <v>57.7</v>
      </c>
      <c r="I49" s="34"/>
      <c r="J49" s="34"/>
      <c r="K49" s="34">
        <v>13934.811</v>
      </c>
      <c r="L49" s="105"/>
      <c r="M49" s="105"/>
      <c r="N49" s="105"/>
    </row>
    <row r="50" spans="1:14" s="82" customFormat="1">
      <c r="A50" s="82">
        <v>1993</v>
      </c>
      <c r="B50" s="34">
        <v>22303.81</v>
      </c>
      <c r="C50" s="34">
        <v>3475.7080000000001</v>
      </c>
      <c r="D50" s="34">
        <v>26.2</v>
      </c>
      <c r="E50" s="34"/>
      <c r="F50" s="34">
        <v>2074.5</v>
      </c>
      <c r="G50" s="34">
        <v>1289.5999999999999</v>
      </c>
      <c r="H50" s="34">
        <v>85.4</v>
      </c>
      <c r="I50" s="34"/>
      <c r="J50" s="34"/>
      <c r="K50" s="34">
        <v>18828.11</v>
      </c>
      <c r="L50" s="105"/>
      <c r="M50" s="105"/>
      <c r="N50" s="105"/>
    </row>
    <row r="51" spans="1:14" s="82" customFormat="1">
      <c r="A51" s="82">
        <v>1994</v>
      </c>
      <c r="B51" s="34">
        <v>32489.059999999998</v>
      </c>
      <c r="C51" s="34">
        <v>6426.326</v>
      </c>
      <c r="D51" s="34">
        <v>2716.1</v>
      </c>
      <c r="E51" s="34"/>
      <c r="F51" s="34">
        <v>2020.2</v>
      </c>
      <c r="G51" s="34">
        <v>1579.5</v>
      </c>
      <c r="H51" s="34">
        <v>110.5</v>
      </c>
      <c r="I51" s="34"/>
      <c r="J51" s="34"/>
      <c r="K51" s="34">
        <v>26062.769</v>
      </c>
      <c r="L51" s="105"/>
      <c r="M51" s="105"/>
      <c r="N51" s="105"/>
    </row>
    <row r="52" spans="1:14" s="82" customFormat="1">
      <c r="A52" s="82">
        <v>1995</v>
      </c>
      <c r="B52" s="34">
        <v>38132.400000000001</v>
      </c>
      <c r="C52" s="34">
        <v>5984.2579999999998</v>
      </c>
      <c r="D52" s="34">
        <v>1727.529</v>
      </c>
      <c r="E52" s="34"/>
      <c r="F52" s="34">
        <v>2318.819</v>
      </c>
      <c r="G52" s="34">
        <v>1852.4720000000002</v>
      </c>
      <c r="H52" s="34">
        <v>85.438000000000002</v>
      </c>
      <c r="I52" s="34"/>
      <c r="J52" s="34"/>
      <c r="K52" s="34">
        <v>32148.198</v>
      </c>
      <c r="L52" s="105"/>
      <c r="M52" s="105"/>
      <c r="N52" s="105"/>
    </row>
    <row r="53" spans="1:14" s="82" customFormat="1">
      <c r="A53" s="82">
        <v>1996</v>
      </c>
      <c r="B53" s="34">
        <v>43559</v>
      </c>
      <c r="C53" s="34">
        <v>6504.5410000000002</v>
      </c>
      <c r="D53" s="34">
        <v>1473.4479999999999</v>
      </c>
      <c r="E53" s="34"/>
      <c r="F53" s="34">
        <v>2747.4160000000002</v>
      </c>
      <c r="G53" s="34">
        <v>2171.078</v>
      </c>
      <c r="H53" s="34">
        <v>112.6</v>
      </c>
      <c r="I53" s="34"/>
      <c r="J53" s="34"/>
      <c r="K53" s="34">
        <v>37054.463000000003</v>
      </c>
      <c r="L53" s="105"/>
      <c r="M53" s="105"/>
      <c r="N53" s="105"/>
    </row>
    <row r="54" spans="1:14" s="82" customFormat="1">
      <c r="A54" s="82">
        <v>1997</v>
      </c>
      <c r="B54" s="34">
        <v>46567.3</v>
      </c>
      <c r="C54" s="34">
        <v>7751.9859999999999</v>
      </c>
      <c r="D54" s="34">
        <v>1483.942</v>
      </c>
      <c r="E54" s="34"/>
      <c r="F54" s="34">
        <v>3435.9430000000002</v>
      </c>
      <c r="G54" s="34">
        <v>2709.8330000000001</v>
      </c>
      <c r="H54" s="34">
        <v>122.268</v>
      </c>
      <c r="I54" s="34"/>
      <c r="J54" s="34"/>
      <c r="K54" s="34">
        <v>38815.404000000002</v>
      </c>
      <c r="L54" s="105"/>
      <c r="M54" s="105"/>
      <c r="N54" s="105"/>
    </row>
    <row r="55" spans="1:14" s="82" customFormat="1">
      <c r="A55" s="82">
        <v>1998</v>
      </c>
      <c r="B55" s="34">
        <v>54232.4</v>
      </c>
      <c r="C55" s="34">
        <v>7834.24</v>
      </c>
      <c r="D55" s="34">
        <v>1283.7049999999999</v>
      </c>
      <c r="E55" s="34"/>
      <c r="F55" s="34">
        <v>3357.567</v>
      </c>
      <c r="G55" s="34">
        <v>3073.0509999999999</v>
      </c>
      <c r="H55" s="34">
        <v>119.917</v>
      </c>
      <c r="I55" s="34"/>
      <c r="J55" s="34"/>
      <c r="K55" s="34">
        <v>46398.177000000003</v>
      </c>
      <c r="L55" s="105"/>
      <c r="M55" s="105"/>
      <c r="N55" s="105"/>
    </row>
    <row r="56" spans="1:14" s="82" customFormat="1">
      <c r="A56" s="82">
        <v>1999</v>
      </c>
      <c r="B56" s="34">
        <v>61670.6</v>
      </c>
      <c r="C56" s="34">
        <v>8204.33</v>
      </c>
      <c r="D56" s="34">
        <v>1248.307</v>
      </c>
      <c r="E56" s="34"/>
      <c r="F56" s="34">
        <v>3345.643</v>
      </c>
      <c r="G56" s="34">
        <v>3473.1980000000003</v>
      </c>
      <c r="H56" s="34">
        <v>137.18199999999999</v>
      </c>
      <c r="I56" s="34"/>
      <c r="J56" s="34"/>
      <c r="K56" s="34">
        <v>53466.294000000002</v>
      </c>
      <c r="L56" s="105"/>
      <c r="M56" s="105"/>
      <c r="N56" s="105"/>
    </row>
    <row r="57" spans="1:14" s="82" customFormat="1">
      <c r="A57" s="82">
        <v>2000</v>
      </c>
      <c r="B57" s="34">
        <v>64787.523999999998</v>
      </c>
      <c r="C57" s="34">
        <v>8868.6329999999998</v>
      </c>
      <c r="D57" s="34">
        <v>1139.721</v>
      </c>
      <c r="E57" s="34"/>
      <c r="F57" s="34">
        <v>3873.9690000000001</v>
      </c>
      <c r="G57" s="34">
        <v>3413.8939999999998</v>
      </c>
      <c r="H57" s="34">
        <v>198.05199999999999</v>
      </c>
      <c r="I57" s="34"/>
      <c r="J57" s="34">
        <v>242.99799999999999</v>
      </c>
      <c r="K57" s="34">
        <v>55918.891000000003</v>
      </c>
      <c r="L57" s="105"/>
      <c r="M57" s="105"/>
      <c r="N57" s="105"/>
    </row>
    <row r="58" spans="1:14" s="82" customFormat="1">
      <c r="A58" s="82">
        <v>2001</v>
      </c>
      <c r="B58" s="34">
        <v>63070.213000000003</v>
      </c>
      <c r="C58" s="34">
        <v>10284.502</v>
      </c>
      <c r="D58" s="34">
        <v>1124.1320000000001</v>
      </c>
      <c r="E58" s="34"/>
      <c r="F58" s="34">
        <v>4594.1410000000005</v>
      </c>
      <c r="G58" s="34">
        <v>3948.6819999999998</v>
      </c>
      <c r="H58" s="34">
        <v>127.128</v>
      </c>
      <c r="I58" s="34"/>
      <c r="J58" s="34">
        <v>490.41899999999998</v>
      </c>
      <c r="K58" s="34">
        <v>52785.711000000003</v>
      </c>
      <c r="L58" s="105"/>
      <c r="M58" s="105"/>
      <c r="N58" s="105"/>
    </row>
    <row r="59" spans="1:14" s="82" customFormat="1">
      <c r="A59" s="82">
        <v>2002</v>
      </c>
      <c r="B59" s="34">
        <v>64365.806000000004</v>
      </c>
      <c r="C59" s="34">
        <v>11455.587</v>
      </c>
      <c r="D59" s="34">
        <v>1272.5840000000001</v>
      </c>
      <c r="E59" s="34"/>
      <c r="F59" s="34">
        <v>5253.1769999999997</v>
      </c>
      <c r="G59" s="34">
        <v>4231.5810000000001</v>
      </c>
      <c r="H59" s="34">
        <v>137.22499999999999</v>
      </c>
      <c r="I59" s="34"/>
      <c r="J59" s="34">
        <v>561.02</v>
      </c>
      <c r="K59" s="34">
        <v>52910.218999999997</v>
      </c>
      <c r="L59" s="105"/>
      <c r="M59" s="105"/>
      <c r="N59" s="105"/>
    </row>
    <row r="60" spans="1:14" s="82" customFormat="1">
      <c r="A60" s="82">
        <v>2003</v>
      </c>
      <c r="B60" s="34">
        <v>70780.827999999994</v>
      </c>
      <c r="C60" s="34">
        <v>12764.213</v>
      </c>
      <c r="D60" s="34">
        <v>1578.6969999999999</v>
      </c>
      <c r="E60" s="34"/>
      <c r="F60" s="34">
        <v>6196.6049999999996</v>
      </c>
      <c r="G60" s="34">
        <v>4231.6809999999996</v>
      </c>
      <c r="H60" s="34">
        <v>115.26900000000001</v>
      </c>
      <c r="I60" s="34"/>
      <c r="J60" s="34">
        <v>641.96</v>
      </c>
      <c r="K60" s="34">
        <v>58016.614999999998</v>
      </c>
      <c r="L60" s="105"/>
      <c r="M60" s="105"/>
      <c r="N60" s="105"/>
    </row>
    <row r="61" spans="1:14" s="82" customFormat="1">
      <c r="A61" s="82">
        <v>2004</v>
      </c>
      <c r="B61" s="34">
        <v>64958.241000000002</v>
      </c>
      <c r="C61" s="34">
        <v>11203.522000000001</v>
      </c>
      <c r="D61" s="34">
        <v>1470.307</v>
      </c>
      <c r="E61" s="34"/>
      <c r="F61" s="34">
        <v>4697.683</v>
      </c>
      <c r="G61" s="34">
        <v>4224.3809999999994</v>
      </c>
      <c r="H61" s="34">
        <v>142.00800000000001</v>
      </c>
      <c r="I61" s="34"/>
      <c r="J61" s="34">
        <v>669.14200000000005</v>
      </c>
      <c r="K61" s="34">
        <v>53754.718999999997</v>
      </c>
      <c r="L61" s="105"/>
      <c r="M61" s="105"/>
      <c r="N61" s="105"/>
    </row>
    <row r="62" spans="1:14" s="82" customFormat="1">
      <c r="A62" s="82">
        <v>2005</v>
      </c>
      <c r="B62" s="34">
        <v>58192.144999999997</v>
      </c>
      <c r="C62" s="34">
        <v>6757.9870000000001</v>
      </c>
      <c r="D62" s="34">
        <v>1147.5940000000001</v>
      </c>
      <c r="E62" s="34"/>
      <c r="F62" s="34"/>
      <c r="G62" s="34">
        <v>4838.9620000000004</v>
      </c>
      <c r="H62" s="34">
        <v>130.279</v>
      </c>
      <c r="I62" s="34"/>
      <c r="J62" s="34">
        <v>641.125</v>
      </c>
      <c r="K62" s="34">
        <v>51434.158000000003</v>
      </c>
      <c r="L62" s="105"/>
      <c r="M62" s="105"/>
      <c r="N62" s="105"/>
    </row>
    <row r="63" spans="1:14" s="82" customFormat="1">
      <c r="A63" s="82">
        <v>2006</v>
      </c>
      <c r="B63" s="34">
        <v>56042.574999999997</v>
      </c>
      <c r="C63" s="34">
        <v>6957.3630000000003</v>
      </c>
      <c r="D63" s="34">
        <v>1282.1990000000001</v>
      </c>
      <c r="E63" s="34"/>
      <c r="F63" s="34"/>
      <c r="G63" s="34">
        <v>4890.4489999999996</v>
      </c>
      <c r="H63" s="34">
        <v>212.69900000000001</v>
      </c>
      <c r="I63" s="34"/>
      <c r="J63" s="34">
        <v>572.01499999999999</v>
      </c>
      <c r="K63" s="34">
        <v>49085.212</v>
      </c>
      <c r="L63" s="105"/>
      <c r="M63" s="105"/>
      <c r="N63" s="105"/>
    </row>
    <row r="64" spans="1:14" s="82" customFormat="1">
      <c r="A64" s="82">
        <v>2007</v>
      </c>
      <c r="B64" s="34">
        <v>42573.798999999999</v>
      </c>
      <c r="C64" s="34">
        <v>7165.5240000000003</v>
      </c>
      <c r="D64" s="34">
        <v>1248.5335439999999</v>
      </c>
      <c r="E64" s="34"/>
      <c r="F64" s="34"/>
      <c r="G64" s="34">
        <v>2941.0430660000002</v>
      </c>
      <c r="H64" s="34">
        <v>200.02185699999998</v>
      </c>
      <c r="I64" s="34"/>
      <c r="J64" s="34">
        <v>2775.9245699999997</v>
      </c>
      <c r="K64" s="34">
        <v>35408.275000000001</v>
      </c>
      <c r="L64" s="105"/>
      <c r="M64" s="105"/>
      <c r="N64" s="105"/>
    </row>
    <row r="65" spans="1:14" s="82" customFormat="1">
      <c r="A65" s="82">
        <v>2008</v>
      </c>
      <c r="B65" s="34">
        <v>47424.017999999996</v>
      </c>
      <c r="C65" s="34">
        <v>7431.0320000000002</v>
      </c>
      <c r="D65" s="34">
        <v>1243.7955770000001</v>
      </c>
      <c r="E65" s="34"/>
      <c r="F65" s="34"/>
      <c r="G65" s="34">
        <v>3063.3543300000001</v>
      </c>
      <c r="H65" s="34">
        <v>215.01103000000001</v>
      </c>
      <c r="I65" s="34"/>
      <c r="J65" s="34">
        <v>2908.871161</v>
      </c>
      <c r="K65" s="34">
        <v>39992.985999999997</v>
      </c>
      <c r="L65" s="105"/>
      <c r="M65" s="105"/>
      <c r="N65" s="105"/>
    </row>
    <row r="66" spans="1:14" s="82" customFormat="1">
      <c r="A66" s="82">
        <v>2009</v>
      </c>
      <c r="B66" s="34">
        <v>52306.468999999997</v>
      </c>
      <c r="C66" s="34">
        <v>8050.8969999999999</v>
      </c>
      <c r="D66" s="34">
        <v>1344.7919999999999</v>
      </c>
      <c r="E66" s="34"/>
      <c r="F66" s="34"/>
      <c r="G66" s="34">
        <v>3169.9650000000001</v>
      </c>
      <c r="H66" s="34">
        <v>292.69299999999998</v>
      </c>
      <c r="I66" s="34"/>
      <c r="J66" s="34">
        <v>3243.4470000000001</v>
      </c>
      <c r="K66" s="34">
        <v>44255.572</v>
      </c>
      <c r="L66" s="105"/>
      <c r="M66" s="105"/>
      <c r="N66" s="105"/>
    </row>
    <row r="67" spans="1:14" s="82" customFormat="1">
      <c r="A67" s="82">
        <v>2010</v>
      </c>
      <c r="B67" s="34">
        <v>51516.256000000001</v>
      </c>
      <c r="C67" s="34">
        <v>7888.1980000000003</v>
      </c>
      <c r="D67" s="34">
        <v>1197.5909999999999</v>
      </c>
      <c r="E67" s="34"/>
      <c r="F67" s="34"/>
      <c r="G67" s="34">
        <v>3276.8609999999999</v>
      </c>
      <c r="H67" s="34">
        <v>335.64800000000002</v>
      </c>
      <c r="I67" s="34"/>
      <c r="J67" s="34">
        <v>3078.098</v>
      </c>
      <c r="K67" s="34">
        <v>43628.057999999997</v>
      </c>
      <c r="L67" s="105"/>
      <c r="M67" s="105"/>
      <c r="N67" s="105"/>
    </row>
    <row r="68" spans="1:14" s="82" customFormat="1">
      <c r="A68" s="82">
        <v>2011</v>
      </c>
      <c r="B68" s="34">
        <v>51498.813999999998</v>
      </c>
      <c r="C68" s="34">
        <v>8104.6869999999999</v>
      </c>
      <c r="D68" s="34">
        <v>1379.261</v>
      </c>
      <c r="E68" s="34"/>
      <c r="F68" s="34"/>
      <c r="G68" s="34">
        <v>3502.1210000000001</v>
      </c>
      <c r="H68" s="34">
        <v>350.70600000000002</v>
      </c>
      <c r="I68" s="34"/>
      <c r="J68" s="34">
        <v>2872.5990000000002</v>
      </c>
      <c r="K68" s="34">
        <v>43394.127</v>
      </c>
      <c r="L68" s="105"/>
      <c r="M68" s="105"/>
      <c r="N68" s="105"/>
    </row>
    <row r="69" spans="1:14" s="82" customFormat="1">
      <c r="A69" s="82">
        <v>2012</v>
      </c>
      <c r="B69" s="34">
        <v>54073.328000000001</v>
      </c>
      <c r="C69" s="34">
        <v>8794.9959999999992</v>
      </c>
      <c r="D69" s="34">
        <v>1421.527</v>
      </c>
      <c r="E69" s="34"/>
      <c r="F69" s="34"/>
      <c r="G69" s="34">
        <v>3527.0720000000001</v>
      </c>
      <c r="H69" s="34">
        <v>251.58799999999999</v>
      </c>
      <c r="I69" s="34"/>
      <c r="J69" s="34">
        <v>3594.8090000000002</v>
      </c>
      <c r="K69" s="34">
        <v>45278.332000000002</v>
      </c>
      <c r="L69" s="105"/>
      <c r="M69" s="105"/>
      <c r="N69" s="105"/>
    </row>
    <row r="70" spans="1:14" s="82" customFormat="1">
      <c r="A70" s="82">
        <v>2013</v>
      </c>
      <c r="B70" s="34">
        <v>56860.724000000002</v>
      </c>
      <c r="C70" s="34">
        <v>8907.7270000000008</v>
      </c>
      <c r="D70" s="34">
        <v>1416.7909999999999</v>
      </c>
      <c r="E70" s="34"/>
      <c r="F70" s="34"/>
      <c r="G70" s="34">
        <v>3567.0839999999998</v>
      </c>
      <c r="H70" s="34">
        <v>292.88099999999997</v>
      </c>
      <c r="I70" s="34"/>
      <c r="J70" s="34">
        <v>3630.971</v>
      </c>
      <c r="K70" s="34">
        <v>47952.997000000003</v>
      </c>
      <c r="L70" s="105"/>
      <c r="M70" s="105"/>
      <c r="N70" s="105"/>
    </row>
    <row r="71" spans="1:14" s="82" customFormat="1">
      <c r="A71" s="82">
        <v>2014</v>
      </c>
      <c r="B71" s="34">
        <v>55150.65</v>
      </c>
      <c r="C71" s="34">
        <v>8587.5249999999996</v>
      </c>
      <c r="D71" s="34">
        <v>1483.51</v>
      </c>
      <c r="E71" s="34"/>
      <c r="F71" s="34"/>
      <c r="G71" s="34">
        <v>3702.1149999999998</v>
      </c>
      <c r="H71" s="34">
        <v>259.29599999999999</v>
      </c>
      <c r="I71" s="34"/>
      <c r="J71" s="34">
        <v>3142.6039999999998</v>
      </c>
      <c r="K71" s="34">
        <v>46563.125</v>
      </c>
      <c r="L71" s="105"/>
      <c r="M71" s="105"/>
      <c r="N71" s="105"/>
    </row>
    <row r="72" spans="1:14" s="82" customFormat="1">
      <c r="A72" s="93">
        <v>2015</v>
      </c>
      <c r="B72" s="36">
        <v>61509.08</v>
      </c>
      <c r="C72" s="36">
        <v>8655.9150000000009</v>
      </c>
      <c r="D72" s="36">
        <v>1443.69</v>
      </c>
      <c r="E72" s="36"/>
      <c r="F72" s="36"/>
      <c r="G72" s="36">
        <v>3787.5940000000001</v>
      </c>
      <c r="H72" s="36">
        <v>337.339</v>
      </c>
      <c r="I72" s="36"/>
      <c r="J72" s="36">
        <v>3087.2919999999999</v>
      </c>
      <c r="K72" s="36">
        <v>52853.165000000001</v>
      </c>
      <c r="L72" s="105"/>
      <c r="M72" s="105"/>
      <c r="N72" s="105"/>
    </row>
    <row r="73" spans="1:14">
      <c r="A73" s="10" t="s">
        <v>717</v>
      </c>
    </row>
    <row r="74" spans="1:14">
      <c r="A74" s="306" t="s">
        <v>750</v>
      </c>
    </row>
  </sheetData>
  <mergeCells count="4">
    <mergeCell ref="B2:B3"/>
    <mergeCell ref="C2:J2"/>
    <mergeCell ref="K2:K3"/>
    <mergeCell ref="A5:K5"/>
  </mergeCells>
  <phoneticPr fontId="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44"/>
  <sheetViews>
    <sheetView zoomScaleNormal="100" workbookViewId="0">
      <pane xSplit="1" ySplit="6" topLeftCell="B24" activePane="bottomRight" state="frozen"/>
      <selection pane="topRight" activeCell="B1" sqref="B1"/>
      <selection pane="bottomLeft" activeCell="A7" sqref="A7"/>
      <selection pane="bottomRight"/>
    </sheetView>
  </sheetViews>
  <sheetFormatPr defaultColWidth="9" defaultRowHeight="12.75"/>
  <cols>
    <col min="1" max="1" width="8.42578125" style="17" customWidth="1"/>
    <col min="2" max="5" width="10" style="109" customWidth="1"/>
    <col min="6" max="9" width="10" style="17" customWidth="1"/>
    <col min="10" max="11" width="10" style="109" customWidth="1"/>
    <col min="12" max="12" width="9" style="17"/>
    <col min="13" max="13" width="9" style="109"/>
    <col min="14" max="187" width="9" style="17"/>
    <col min="188" max="188" width="7.42578125" style="17" customWidth="1"/>
    <col min="189" max="195" width="11.42578125" style="17" customWidth="1"/>
    <col min="196" max="197" width="12" style="17" customWidth="1"/>
    <col min="198" max="443" width="9" style="17"/>
    <col min="444" max="444" width="7.42578125" style="17" customWidth="1"/>
    <col min="445" max="451" width="11.42578125" style="17" customWidth="1"/>
    <col min="452" max="453" width="12" style="17" customWidth="1"/>
    <col min="454" max="699" width="9" style="17"/>
    <col min="700" max="700" width="7.42578125" style="17" customWidth="1"/>
    <col min="701" max="707" width="11.42578125" style="17" customWidth="1"/>
    <col min="708" max="709" width="12" style="17" customWidth="1"/>
    <col min="710" max="955" width="9" style="17"/>
    <col min="956" max="956" width="7.42578125" style="17" customWidth="1"/>
    <col min="957" max="963" width="11.42578125" style="17" customWidth="1"/>
    <col min="964" max="965" width="12" style="17" customWidth="1"/>
    <col min="966" max="1211" width="9" style="17"/>
    <col min="1212" max="1212" width="7.42578125" style="17" customWidth="1"/>
    <col min="1213" max="1219" width="11.42578125" style="17" customWidth="1"/>
    <col min="1220" max="1221" width="12" style="17" customWidth="1"/>
    <col min="1222" max="1467" width="9" style="17"/>
    <col min="1468" max="1468" width="7.42578125" style="17" customWidth="1"/>
    <col min="1469" max="1475" width="11.42578125" style="17" customWidth="1"/>
    <col min="1476" max="1477" width="12" style="17" customWidth="1"/>
    <col min="1478" max="1723" width="9" style="17"/>
    <col min="1724" max="1724" width="7.42578125" style="17" customWidth="1"/>
    <col min="1725" max="1731" width="11.42578125" style="17" customWidth="1"/>
    <col min="1732" max="1733" width="12" style="17" customWidth="1"/>
    <col min="1734" max="1979" width="9" style="17"/>
    <col min="1980" max="1980" width="7.42578125" style="17" customWidth="1"/>
    <col min="1981" max="1987" width="11.42578125" style="17" customWidth="1"/>
    <col min="1988" max="1989" width="12" style="17" customWidth="1"/>
    <col min="1990" max="2235" width="9" style="17"/>
    <col min="2236" max="2236" width="7.42578125" style="17" customWidth="1"/>
    <col min="2237" max="2243" width="11.42578125" style="17" customWidth="1"/>
    <col min="2244" max="2245" width="12" style="17" customWidth="1"/>
    <col min="2246" max="2491" width="9" style="17"/>
    <col min="2492" max="2492" width="7.42578125" style="17" customWidth="1"/>
    <col min="2493" max="2499" width="11.42578125" style="17" customWidth="1"/>
    <col min="2500" max="2501" width="12" style="17" customWidth="1"/>
    <col min="2502" max="2747" width="9" style="17"/>
    <col min="2748" max="2748" width="7.42578125" style="17" customWidth="1"/>
    <col min="2749" max="2755" width="11.42578125" style="17" customWidth="1"/>
    <col min="2756" max="2757" width="12" style="17" customWidth="1"/>
    <col min="2758" max="3003" width="9" style="17"/>
    <col min="3004" max="3004" width="7.42578125" style="17" customWidth="1"/>
    <col min="3005" max="3011" width="11.42578125" style="17" customWidth="1"/>
    <col min="3012" max="3013" width="12" style="17" customWidth="1"/>
    <col min="3014" max="3259" width="9" style="17"/>
    <col min="3260" max="3260" width="7.42578125" style="17" customWidth="1"/>
    <col min="3261" max="3267" width="11.42578125" style="17" customWidth="1"/>
    <col min="3268" max="3269" width="12" style="17" customWidth="1"/>
    <col min="3270" max="3515" width="9" style="17"/>
    <col min="3516" max="3516" width="7.42578125" style="17" customWidth="1"/>
    <col min="3517" max="3523" width="11.42578125" style="17" customWidth="1"/>
    <col min="3524" max="3525" width="12" style="17" customWidth="1"/>
    <col min="3526" max="3771" width="9" style="17"/>
    <col min="3772" max="3772" width="7.42578125" style="17" customWidth="1"/>
    <col min="3773" max="3779" width="11.42578125" style="17" customWidth="1"/>
    <col min="3780" max="3781" width="12" style="17" customWidth="1"/>
    <col min="3782" max="4027" width="9" style="17"/>
    <col min="4028" max="4028" width="7.42578125" style="17" customWidth="1"/>
    <col min="4029" max="4035" width="11.42578125" style="17" customWidth="1"/>
    <col min="4036" max="4037" width="12" style="17" customWidth="1"/>
    <col min="4038" max="4283" width="9" style="17"/>
    <col min="4284" max="4284" width="7.42578125" style="17" customWidth="1"/>
    <col min="4285" max="4291" width="11.42578125" style="17" customWidth="1"/>
    <col min="4292" max="4293" width="12" style="17" customWidth="1"/>
    <col min="4294" max="4539" width="9" style="17"/>
    <col min="4540" max="4540" width="7.42578125" style="17" customWidth="1"/>
    <col min="4541" max="4547" width="11.42578125" style="17" customWidth="1"/>
    <col min="4548" max="4549" width="12" style="17" customWidth="1"/>
    <col min="4550" max="4795" width="9" style="17"/>
    <col min="4796" max="4796" width="7.42578125" style="17" customWidth="1"/>
    <col min="4797" max="4803" width="11.42578125" style="17" customWidth="1"/>
    <col min="4804" max="4805" width="12" style="17" customWidth="1"/>
    <col min="4806" max="5051" width="9" style="17"/>
    <col min="5052" max="5052" width="7.42578125" style="17" customWidth="1"/>
    <col min="5053" max="5059" width="11.42578125" style="17" customWidth="1"/>
    <col min="5060" max="5061" width="12" style="17" customWidth="1"/>
    <col min="5062" max="5307" width="9" style="17"/>
    <col min="5308" max="5308" width="7.42578125" style="17" customWidth="1"/>
    <col min="5309" max="5315" width="11.42578125" style="17" customWidth="1"/>
    <col min="5316" max="5317" width="12" style="17" customWidth="1"/>
    <col min="5318" max="5563" width="9" style="17"/>
    <col min="5564" max="5564" width="7.42578125" style="17" customWidth="1"/>
    <col min="5565" max="5571" width="11.42578125" style="17" customWidth="1"/>
    <col min="5572" max="5573" width="12" style="17" customWidth="1"/>
    <col min="5574" max="5819" width="9" style="17"/>
    <col min="5820" max="5820" width="7.42578125" style="17" customWidth="1"/>
    <col min="5821" max="5827" width="11.42578125" style="17" customWidth="1"/>
    <col min="5828" max="5829" width="12" style="17" customWidth="1"/>
    <col min="5830" max="6075" width="9" style="17"/>
    <col min="6076" max="6076" width="7.42578125" style="17" customWidth="1"/>
    <col min="6077" max="6083" width="11.42578125" style="17" customWidth="1"/>
    <col min="6084" max="6085" width="12" style="17" customWidth="1"/>
    <col min="6086" max="6331" width="9" style="17"/>
    <col min="6332" max="6332" width="7.42578125" style="17" customWidth="1"/>
    <col min="6333" max="6339" width="11.42578125" style="17" customWidth="1"/>
    <col min="6340" max="6341" width="12" style="17" customWidth="1"/>
    <col min="6342" max="6587" width="9" style="17"/>
    <col min="6588" max="6588" width="7.42578125" style="17" customWidth="1"/>
    <col min="6589" max="6595" width="11.42578125" style="17" customWidth="1"/>
    <col min="6596" max="6597" width="12" style="17" customWidth="1"/>
    <col min="6598" max="6843" width="9" style="17"/>
    <col min="6844" max="6844" width="7.42578125" style="17" customWidth="1"/>
    <col min="6845" max="6851" width="11.42578125" style="17" customWidth="1"/>
    <col min="6852" max="6853" width="12" style="17" customWidth="1"/>
    <col min="6854" max="7099" width="9" style="17"/>
    <col min="7100" max="7100" width="7.42578125" style="17" customWidth="1"/>
    <col min="7101" max="7107" width="11.42578125" style="17" customWidth="1"/>
    <col min="7108" max="7109" width="12" style="17" customWidth="1"/>
    <col min="7110" max="7355" width="9" style="17"/>
    <col min="7356" max="7356" width="7.42578125" style="17" customWidth="1"/>
    <col min="7357" max="7363" width="11.42578125" style="17" customWidth="1"/>
    <col min="7364" max="7365" width="12" style="17" customWidth="1"/>
    <col min="7366" max="7611" width="9" style="17"/>
    <col min="7612" max="7612" width="7.42578125" style="17" customWidth="1"/>
    <col min="7613" max="7619" width="11.42578125" style="17" customWidth="1"/>
    <col min="7620" max="7621" width="12" style="17" customWidth="1"/>
    <col min="7622" max="7867" width="9" style="17"/>
    <col min="7868" max="7868" width="7.42578125" style="17" customWidth="1"/>
    <col min="7869" max="7875" width="11.42578125" style="17" customWidth="1"/>
    <col min="7876" max="7877" width="12" style="17" customWidth="1"/>
    <col min="7878" max="8123" width="9" style="17"/>
    <col min="8124" max="8124" width="7.42578125" style="17" customWidth="1"/>
    <col min="8125" max="8131" width="11.42578125" style="17" customWidth="1"/>
    <col min="8132" max="8133" width="12" style="17" customWidth="1"/>
    <col min="8134" max="8379" width="9" style="17"/>
    <col min="8380" max="8380" width="7.42578125" style="17" customWidth="1"/>
    <col min="8381" max="8387" width="11.42578125" style="17" customWidth="1"/>
    <col min="8388" max="8389" width="12" style="17" customWidth="1"/>
    <col min="8390" max="8635" width="9" style="17"/>
    <col min="8636" max="8636" width="7.42578125" style="17" customWidth="1"/>
    <col min="8637" max="8643" width="11.42578125" style="17" customWidth="1"/>
    <col min="8644" max="8645" width="12" style="17" customWidth="1"/>
    <col min="8646" max="8891" width="9" style="17"/>
    <col min="8892" max="8892" width="7.42578125" style="17" customWidth="1"/>
    <col min="8893" max="8899" width="11.42578125" style="17" customWidth="1"/>
    <col min="8900" max="8901" width="12" style="17" customWidth="1"/>
    <col min="8902" max="9147" width="9" style="17"/>
    <col min="9148" max="9148" width="7.42578125" style="17" customWidth="1"/>
    <col min="9149" max="9155" width="11.42578125" style="17" customWidth="1"/>
    <col min="9156" max="9157" width="12" style="17" customWidth="1"/>
    <col min="9158" max="9403" width="9" style="17"/>
    <col min="9404" max="9404" width="7.42578125" style="17" customWidth="1"/>
    <col min="9405" max="9411" width="11.42578125" style="17" customWidth="1"/>
    <col min="9412" max="9413" width="12" style="17" customWidth="1"/>
    <col min="9414" max="9659" width="9" style="17"/>
    <col min="9660" max="9660" width="7.42578125" style="17" customWidth="1"/>
    <col min="9661" max="9667" width="11.42578125" style="17" customWidth="1"/>
    <col min="9668" max="9669" width="12" style="17" customWidth="1"/>
    <col min="9670" max="9915" width="9" style="17"/>
    <col min="9916" max="9916" width="7.42578125" style="17" customWidth="1"/>
    <col min="9917" max="9923" width="11.42578125" style="17" customWidth="1"/>
    <col min="9924" max="9925" width="12" style="17" customWidth="1"/>
    <col min="9926" max="10171" width="9" style="17"/>
    <col min="10172" max="10172" width="7.42578125" style="17" customWidth="1"/>
    <col min="10173" max="10179" width="11.42578125" style="17" customWidth="1"/>
    <col min="10180" max="10181" width="12" style="17" customWidth="1"/>
    <col min="10182" max="10427" width="9" style="17"/>
    <col min="10428" max="10428" width="7.42578125" style="17" customWidth="1"/>
    <col min="10429" max="10435" width="11.42578125" style="17" customWidth="1"/>
    <col min="10436" max="10437" width="12" style="17" customWidth="1"/>
    <col min="10438" max="10683" width="9" style="17"/>
    <col min="10684" max="10684" width="7.42578125" style="17" customWidth="1"/>
    <col min="10685" max="10691" width="11.42578125" style="17" customWidth="1"/>
    <col min="10692" max="10693" width="12" style="17" customWidth="1"/>
    <col min="10694" max="10939" width="9" style="17"/>
    <col min="10940" max="10940" width="7.42578125" style="17" customWidth="1"/>
    <col min="10941" max="10947" width="11.42578125" style="17" customWidth="1"/>
    <col min="10948" max="10949" width="12" style="17" customWidth="1"/>
    <col min="10950" max="11195" width="9" style="17"/>
    <col min="11196" max="11196" width="7.42578125" style="17" customWidth="1"/>
    <col min="11197" max="11203" width="11.42578125" style="17" customWidth="1"/>
    <col min="11204" max="11205" width="12" style="17" customWidth="1"/>
    <col min="11206" max="11451" width="9" style="17"/>
    <col min="11452" max="11452" width="7.42578125" style="17" customWidth="1"/>
    <col min="11453" max="11459" width="11.42578125" style="17" customWidth="1"/>
    <col min="11460" max="11461" width="12" style="17" customWidth="1"/>
    <col min="11462" max="11707" width="9" style="17"/>
    <col min="11708" max="11708" width="7.42578125" style="17" customWidth="1"/>
    <col min="11709" max="11715" width="11.42578125" style="17" customWidth="1"/>
    <col min="11716" max="11717" width="12" style="17" customWidth="1"/>
    <col min="11718" max="11963" width="9" style="17"/>
    <col min="11964" max="11964" width="7.42578125" style="17" customWidth="1"/>
    <col min="11965" max="11971" width="11.42578125" style="17" customWidth="1"/>
    <col min="11972" max="11973" width="12" style="17" customWidth="1"/>
    <col min="11974" max="12219" width="9" style="17"/>
    <col min="12220" max="12220" width="7.42578125" style="17" customWidth="1"/>
    <col min="12221" max="12227" width="11.42578125" style="17" customWidth="1"/>
    <col min="12228" max="12229" width="12" style="17" customWidth="1"/>
    <col min="12230" max="12475" width="9" style="17"/>
    <col min="12476" max="12476" width="7.42578125" style="17" customWidth="1"/>
    <col min="12477" max="12483" width="11.42578125" style="17" customWidth="1"/>
    <col min="12484" max="12485" width="12" style="17" customWidth="1"/>
    <col min="12486" max="12731" width="9" style="17"/>
    <col min="12732" max="12732" width="7.42578125" style="17" customWidth="1"/>
    <col min="12733" max="12739" width="11.42578125" style="17" customWidth="1"/>
    <col min="12740" max="12741" width="12" style="17" customWidth="1"/>
    <col min="12742" max="12987" width="9" style="17"/>
    <col min="12988" max="12988" width="7.42578125" style="17" customWidth="1"/>
    <col min="12989" max="12995" width="11.42578125" style="17" customWidth="1"/>
    <col min="12996" max="12997" width="12" style="17" customWidth="1"/>
    <col min="12998" max="13243" width="9" style="17"/>
    <col min="13244" max="13244" width="7.42578125" style="17" customWidth="1"/>
    <col min="13245" max="13251" width="11.42578125" style="17" customWidth="1"/>
    <col min="13252" max="13253" width="12" style="17" customWidth="1"/>
    <col min="13254" max="13499" width="9" style="17"/>
    <col min="13500" max="13500" width="7.42578125" style="17" customWidth="1"/>
    <col min="13501" max="13507" width="11.42578125" style="17" customWidth="1"/>
    <col min="13508" max="13509" width="12" style="17" customWidth="1"/>
    <col min="13510" max="13755" width="9" style="17"/>
    <col min="13756" max="13756" width="7.42578125" style="17" customWidth="1"/>
    <col min="13757" max="13763" width="11.42578125" style="17" customWidth="1"/>
    <col min="13764" max="13765" width="12" style="17" customWidth="1"/>
    <col min="13766" max="14011" width="9" style="17"/>
    <col min="14012" max="14012" width="7.42578125" style="17" customWidth="1"/>
    <col min="14013" max="14019" width="11.42578125" style="17" customWidth="1"/>
    <col min="14020" max="14021" width="12" style="17" customWidth="1"/>
    <col min="14022" max="14267" width="9" style="17"/>
    <col min="14268" max="14268" width="7.42578125" style="17" customWidth="1"/>
    <col min="14269" max="14275" width="11.42578125" style="17" customWidth="1"/>
    <col min="14276" max="14277" width="12" style="17" customWidth="1"/>
    <col min="14278" max="14523" width="9" style="17"/>
    <col min="14524" max="14524" width="7.42578125" style="17" customWidth="1"/>
    <col min="14525" max="14531" width="11.42578125" style="17" customWidth="1"/>
    <col min="14532" max="14533" width="12" style="17" customWidth="1"/>
    <col min="14534" max="14779" width="9" style="17"/>
    <col min="14780" max="14780" width="7.42578125" style="17" customWidth="1"/>
    <col min="14781" max="14787" width="11.42578125" style="17" customWidth="1"/>
    <col min="14788" max="14789" width="12" style="17" customWidth="1"/>
    <col min="14790" max="15035" width="9" style="17"/>
    <col min="15036" max="15036" width="7.42578125" style="17" customWidth="1"/>
    <col min="15037" max="15043" width="11.42578125" style="17" customWidth="1"/>
    <col min="15044" max="15045" width="12" style="17" customWidth="1"/>
    <col min="15046" max="15291" width="9" style="17"/>
    <col min="15292" max="15292" width="7.42578125" style="17" customWidth="1"/>
    <col min="15293" max="15299" width="11.42578125" style="17" customWidth="1"/>
    <col min="15300" max="15301" width="12" style="17" customWidth="1"/>
    <col min="15302" max="15547" width="9" style="17"/>
    <col min="15548" max="15548" width="7.42578125" style="17" customWidth="1"/>
    <col min="15549" max="15555" width="11.42578125" style="17" customWidth="1"/>
    <col min="15556" max="15557" width="12" style="17" customWidth="1"/>
    <col min="15558" max="15803" width="9" style="17"/>
    <col min="15804" max="15804" width="7.42578125" style="17" customWidth="1"/>
    <col min="15805" max="15811" width="11.42578125" style="17" customWidth="1"/>
    <col min="15812" max="15813" width="12" style="17" customWidth="1"/>
    <col min="15814" max="16059" width="9" style="17"/>
    <col min="16060" max="16060" width="7.42578125" style="17" customWidth="1"/>
    <col min="16061" max="16067" width="11.42578125" style="17" customWidth="1"/>
    <col min="16068" max="16069" width="12" style="17" customWidth="1"/>
    <col min="16070" max="16384" width="9" style="17"/>
  </cols>
  <sheetData>
    <row r="1" spans="1:13">
      <c r="A1" s="106" t="s">
        <v>818</v>
      </c>
      <c r="B1" s="107"/>
      <c r="C1" s="107"/>
      <c r="D1" s="107"/>
      <c r="E1" s="107"/>
      <c r="F1" s="108"/>
      <c r="G1" s="108"/>
      <c r="H1" s="108"/>
      <c r="I1" s="108"/>
      <c r="J1" s="107"/>
      <c r="K1" s="107"/>
    </row>
    <row r="2" spans="1:13" s="67" customFormat="1" ht="29.25" customHeight="1">
      <c r="A2" s="110"/>
      <c r="B2" s="356" t="s">
        <v>341</v>
      </c>
      <c r="C2" s="356"/>
      <c r="D2" s="356" t="s">
        <v>342</v>
      </c>
      <c r="E2" s="356"/>
      <c r="F2" s="358" t="s">
        <v>343</v>
      </c>
      <c r="G2" s="358"/>
      <c r="H2" s="358"/>
      <c r="I2" s="358"/>
      <c r="J2" s="359" t="s">
        <v>344</v>
      </c>
      <c r="K2" s="359"/>
    </row>
    <row r="3" spans="1:13" s="67" customFormat="1" ht="51">
      <c r="A3" s="111"/>
      <c r="B3" s="357"/>
      <c r="C3" s="357"/>
      <c r="D3" s="357"/>
      <c r="E3" s="357"/>
      <c r="F3" s="360" t="s">
        <v>345</v>
      </c>
      <c r="G3" s="360"/>
      <c r="H3" s="358" t="s">
        <v>346</v>
      </c>
      <c r="I3" s="358"/>
      <c r="J3" s="112" t="s">
        <v>314</v>
      </c>
      <c r="K3" s="112" t="s">
        <v>347</v>
      </c>
    </row>
    <row r="4" spans="1:13" s="67" customFormat="1" ht="25.5">
      <c r="B4" s="113" t="s">
        <v>348</v>
      </c>
      <c r="C4" s="113" t="s">
        <v>349</v>
      </c>
      <c r="D4" s="113" t="s">
        <v>348</v>
      </c>
      <c r="E4" s="113" t="s">
        <v>349</v>
      </c>
      <c r="F4" s="113" t="s">
        <v>348</v>
      </c>
      <c r="G4" s="113" t="s">
        <v>349</v>
      </c>
      <c r="H4" s="113" t="s">
        <v>348</v>
      </c>
      <c r="I4" s="113" t="s">
        <v>349</v>
      </c>
      <c r="J4" s="113" t="s">
        <v>348</v>
      </c>
      <c r="K4" s="113" t="s">
        <v>348</v>
      </c>
    </row>
    <row r="5" spans="1:13">
      <c r="B5" s="114" t="s">
        <v>604</v>
      </c>
      <c r="C5" s="114" t="s">
        <v>208</v>
      </c>
      <c r="D5" s="114" t="s">
        <v>550</v>
      </c>
      <c r="E5" s="114" t="s">
        <v>227</v>
      </c>
      <c r="F5" s="114" t="s">
        <v>182</v>
      </c>
      <c r="G5" s="114" t="s">
        <v>120</v>
      </c>
      <c r="H5" s="114" t="s">
        <v>174</v>
      </c>
      <c r="I5" s="114" t="s">
        <v>121</v>
      </c>
      <c r="J5" s="114" t="s">
        <v>122</v>
      </c>
      <c r="K5" s="114" t="s">
        <v>123</v>
      </c>
      <c r="M5" s="17"/>
    </row>
    <row r="6" spans="1:13">
      <c r="B6" s="355" t="s">
        <v>306</v>
      </c>
      <c r="C6" s="355"/>
      <c r="D6" s="355"/>
      <c r="E6" s="355"/>
      <c r="F6" s="355"/>
      <c r="G6" s="355"/>
      <c r="H6" s="355"/>
      <c r="I6" s="355"/>
      <c r="J6" s="355"/>
      <c r="K6" s="355"/>
      <c r="M6" s="17"/>
    </row>
    <row r="7" spans="1:13">
      <c r="A7" s="41">
        <v>1911</v>
      </c>
      <c r="B7" s="74">
        <v>30.0583235793654</v>
      </c>
      <c r="C7" s="74">
        <v>57.383752352894867</v>
      </c>
      <c r="D7" s="74">
        <v>29.39878720158762</v>
      </c>
      <c r="E7" s="74">
        <v>56.124644469842259</v>
      </c>
      <c r="F7" s="74">
        <v>18.86465455071259</v>
      </c>
      <c r="G7" s="74">
        <v>38.543895985967744</v>
      </c>
      <c r="H7" s="74">
        <v>13.714723913640771</v>
      </c>
      <c r="I7" s="74">
        <v>28.021657676401311</v>
      </c>
      <c r="J7" s="75">
        <v>4.9677028469502833</v>
      </c>
      <c r="K7" s="74">
        <v>13.497347357949748</v>
      </c>
      <c r="M7" s="115"/>
    </row>
    <row r="8" spans="1:13">
      <c r="A8" s="17">
        <v>1912</v>
      </c>
      <c r="B8" s="77">
        <v>32.201395197983203</v>
      </c>
      <c r="C8" s="77">
        <v>58.586823890556772</v>
      </c>
      <c r="D8" s="77">
        <v>31.530746264649874</v>
      </c>
      <c r="E8" s="77">
        <v>57.366653438065001</v>
      </c>
      <c r="F8" s="77">
        <v>20.62003956627775</v>
      </c>
      <c r="G8" s="77">
        <v>42.130464575039213</v>
      </c>
      <c r="H8" s="77">
        <v>15.826527667867763</v>
      </c>
      <c r="I8" s="77">
        <v>32.336454113669056</v>
      </c>
      <c r="J8" s="78">
        <v>5.6432870916033178</v>
      </c>
      <c r="K8" s="77">
        <v>15.341372957663527</v>
      </c>
      <c r="M8" s="115"/>
    </row>
    <row r="9" spans="1:13">
      <c r="A9" s="17">
        <v>1913</v>
      </c>
      <c r="B9" s="77">
        <v>32.801319737731085</v>
      </c>
      <c r="C9" s="77">
        <v>58.879044383971944</v>
      </c>
      <c r="D9" s="77">
        <v>32.017706337731084</v>
      </c>
      <c r="E9" s="77">
        <v>57.472442194566661</v>
      </c>
      <c r="F9" s="77">
        <v>21.353924134388947</v>
      </c>
      <c r="G9" s="77">
        <v>43.318546113105398</v>
      </c>
      <c r="H9" s="77">
        <v>16.961116536480507</v>
      </c>
      <c r="I9" s="77">
        <v>34.407301636520025</v>
      </c>
      <c r="J9" s="78">
        <v>6.4181461725408537</v>
      </c>
      <c r="K9" s="77">
        <v>16.804332572540854</v>
      </c>
      <c r="M9" s="115"/>
    </row>
    <row r="10" spans="1:13">
      <c r="A10" s="17">
        <v>1914</v>
      </c>
      <c r="B10" s="77">
        <v>33.312013904026131</v>
      </c>
      <c r="C10" s="77">
        <v>63.548512370088488</v>
      </c>
      <c r="D10" s="77">
        <v>32.583461304026123</v>
      </c>
      <c r="E10" s="77">
        <v>62.158670433580269</v>
      </c>
      <c r="F10" s="77">
        <v>21.937802990213378</v>
      </c>
      <c r="G10" s="77">
        <v>45.611585658653141</v>
      </c>
      <c r="H10" s="77">
        <v>18.166060380033034</v>
      </c>
      <c r="I10" s="77">
        <v>37.769635340137704</v>
      </c>
      <c r="J10" s="78">
        <v>7.006506483617418</v>
      </c>
      <c r="K10" s="77">
        <v>16.55343638361742</v>
      </c>
      <c r="M10" s="115"/>
    </row>
    <row r="11" spans="1:13">
      <c r="A11" s="17">
        <v>1915</v>
      </c>
      <c r="B11" s="77">
        <v>34.258444336569895</v>
      </c>
      <c r="C11" s="77">
        <v>66.886859753155349</v>
      </c>
      <c r="D11" s="77">
        <v>33.271086936569894</v>
      </c>
      <c r="E11" s="77">
        <v>64.959123768087778</v>
      </c>
      <c r="F11" s="77">
        <v>22.472050061932073</v>
      </c>
      <c r="G11" s="77">
        <v>45.455226508537677</v>
      </c>
      <c r="H11" s="77">
        <v>18.752596428381761</v>
      </c>
      <c r="I11" s="77">
        <v>37.931720333752253</v>
      </c>
      <c r="J11" s="78">
        <v>6.0192434853799197</v>
      </c>
      <c r="K11" s="77">
        <v>16.024799185379923</v>
      </c>
      <c r="M11" s="115"/>
    </row>
    <row r="12" spans="1:13">
      <c r="A12" s="17">
        <v>1916</v>
      </c>
      <c r="B12" s="77">
        <v>37.381988746185804</v>
      </c>
      <c r="C12" s="77">
        <v>70.500586710915783</v>
      </c>
      <c r="D12" s="77">
        <v>35.149959346185803</v>
      </c>
      <c r="E12" s="77">
        <v>66.291089369176078</v>
      </c>
      <c r="F12" s="77">
        <v>23.824416565593637</v>
      </c>
      <c r="G12" s="77">
        <v>49.444192407584239</v>
      </c>
      <c r="H12" s="77">
        <v>19.162694230730761</v>
      </c>
      <c r="I12" s="77">
        <v>39.769449882784464</v>
      </c>
      <c r="J12" s="78">
        <v>5.6540844570515603</v>
      </c>
      <c r="K12" s="77">
        <v>15.60295535705156</v>
      </c>
      <c r="M12" s="115"/>
    </row>
    <row r="13" spans="1:13">
      <c r="A13" s="17">
        <v>1917</v>
      </c>
      <c r="B13" s="77">
        <v>39.20589794847546</v>
      </c>
      <c r="C13" s="77">
        <v>67.203052849988708</v>
      </c>
      <c r="D13" s="77">
        <v>35.829902148475462</v>
      </c>
      <c r="E13" s="77">
        <v>61.416239231616743</v>
      </c>
      <c r="F13" s="77">
        <v>24.613007253700449</v>
      </c>
      <c r="G13" s="77">
        <v>51.24646487736085</v>
      </c>
      <c r="H13" s="77">
        <v>18.99140870498633</v>
      </c>
      <c r="I13" s="77">
        <v>39.54179792578433</v>
      </c>
      <c r="J13" s="78">
        <v>6.4371742029111578</v>
      </c>
      <c r="K13" s="77">
        <v>13.413899602911158</v>
      </c>
      <c r="M13" s="115"/>
    </row>
    <row r="14" spans="1:13">
      <c r="A14" s="17">
        <v>1918</v>
      </c>
      <c r="B14" s="77">
        <v>45.159044794521776</v>
      </c>
      <c r="C14" s="77">
        <v>61.340207852048088</v>
      </c>
      <c r="D14" s="77">
        <v>40.501328194521776</v>
      </c>
      <c r="E14" s="77">
        <v>55.013561536566378</v>
      </c>
      <c r="F14" s="77">
        <v>29.348714965588837</v>
      </c>
      <c r="G14" s="77">
        <v>51.667329325027659</v>
      </c>
      <c r="H14" s="77">
        <v>23.378701093003198</v>
      </c>
      <c r="I14" s="77">
        <v>41.157340278095724</v>
      </c>
      <c r="J14" s="78">
        <v>7.5648150606581837</v>
      </c>
      <c r="K14" s="77">
        <v>18.719266460658183</v>
      </c>
      <c r="M14" s="115"/>
    </row>
    <row r="15" spans="1:13">
      <c r="A15" s="17">
        <v>1919</v>
      </c>
      <c r="B15" s="77">
        <v>71.989139106293848</v>
      </c>
      <c r="C15" s="77">
        <v>74.768351076036112</v>
      </c>
      <c r="D15" s="77">
        <v>65.57634610629384</v>
      </c>
      <c r="E15" s="77">
        <v>68.107985854915867</v>
      </c>
      <c r="F15" s="77">
        <v>47.077490114405279</v>
      </c>
      <c r="G15" s="77">
        <v>64.907679917093603</v>
      </c>
      <c r="H15" s="77">
        <v>38.626951217809399</v>
      </c>
      <c r="I15" s="77">
        <v>53.256572933814624</v>
      </c>
      <c r="J15" s="77">
        <v>11.842616364790333</v>
      </c>
      <c r="K15" s="77">
        <v>27.774609064790333</v>
      </c>
      <c r="M15" s="115"/>
    </row>
    <row r="16" spans="1:13">
      <c r="A16" s="17">
        <v>1920</v>
      </c>
      <c r="B16" s="77">
        <v>103.51749647973305</v>
      </c>
      <c r="C16" s="77">
        <v>81.684681911438247</v>
      </c>
      <c r="D16" s="77">
        <v>97.197938079733049</v>
      </c>
      <c r="E16" s="77">
        <v>76.697977873190737</v>
      </c>
      <c r="F16" s="77">
        <v>69.089298920230306</v>
      </c>
      <c r="G16" s="77">
        <v>62.310332901733318</v>
      </c>
      <c r="H16" s="77">
        <v>59.561500392858626</v>
      </c>
      <c r="I16" s="77">
        <v>53.717391486209173</v>
      </c>
      <c r="J16" s="77">
        <v>22.281794895462056</v>
      </c>
      <c r="K16" s="77">
        <v>37.96792689546205</v>
      </c>
      <c r="M16" s="115"/>
    </row>
    <row r="17" spans="1:13">
      <c r="A17" s="17">
        <v>1921</v>
      </c>
      <c r="B17" s="77">
        <v>113.12002460208663</v>
      </c>
      <c r="C17" s="77">
        <v>99.829163662669288</v>
      </c>
      <c r="D17" s="77">
        <v>106.38370240208664</v>
      </c>
      <c r="E17" s="77">
        <v>93.884315137805473</v>
      </c>
      <c r="F17" s="77">
        <v>75.181731383863223</v>
      </c>
      <c r="G17" s="77">
        <v>70.474576316526438</v>
      </c>
      <c r="H17" s="77">
        <v>62.063067420572224</v>
      </c>
      <c r="I17" s="77">
        <v>58.177276591792307</v>
      </c>
      <c r="J17" s="77">
        <v>22.399641803821069</v>
      </c>
      <c r="K17" s="77">
        <v>41.601072503821079</v>
      </c>
      <c r="M17" s="115"/>
    </row>
    <row r="18" spans="1:13">
      <c r="A18" s="17">
        <v>1922</v>
      </c>
      <c r="B18" s="77">
        <v>118.17566476765937</v>
      </c>
      <c r="C18" s="77">
        <v>103.97681230264439</v>
      </c>
      <c r="D18" s="77">
        <v>110.20121416765937</v>
      </c>
      <c r="E18" s="77">
        <v>96.960495069455277</v>
      </c>
      <c r="F18" s="77">
        <v>78.24624613388329</v>
      </c>
      <c r="G18" s="77">
        <v>73.742275557427774</v>
      </c>
      <c r="H18" s="77">
        <v>67.81459529619255</v>
      </c>
      <c r="I18" s="77">
        <v>63.911086093390978</v>
      </c>
      <c r="J18" s="77">
        <v>25.573664804745686</v>
      </c>
      <c r="K18" s="77">
        <v>48.878452404745687</v>
      </c>
      <c r="M18" s="115"/>
    </row>
    <row r="19" spans="1:13">
      <c r="A19" s="17">
        <v>1923</v>
      </c>
      <c r="B19" s="77">
        <v>116.74841004829879</v>
      </c>
      <c r="C19" s="77">
        <v>104.65351063176541</v>
      </c>
      <c r="D19" s="77">
        <v>105.8983150482988</v>
      </c>
      <c r="E19" s="77">
        <v>94.927463553536171</v>
      </c>
      <c r="F19" s="77">
        <v>78.93142728827543</v>
      </c>
      <c r="G19" s="77">
        <v>75.287526340581962</v>
      </c>
      <c r="H19" s="77">
        <v>69.664006522081849</v>
      </c>
      <c r="I19" s="77">
        <v>66.447939765062173</v>
      </c>
      <c r="J19" s="77">
        <v>23.185730910738712</v>
      </c>
      <c r="K19" s="77">
        <v>39.964068610738707</v>
      </c>
      <c r="M19" s="115"/>
    </row>
    <row r="20" spans="1:13">
      <c r="A20" s="17">
        <v>1924</v>
      </c>
      <c r="B20" s="77">
        <v>113.24891635565041</v>
      </c>
      <c r="C20" s="77">
        <v>100.65375778358282</v>
      </c>
      <c r="D20" s="77">
        <v>101.3274089556504</v>
      </c>
      <c r="E20" s="77">
        <v>90.058119813092674</v>
      </c>
      <c r="F20" s="77">
        <v>78.467340207511</v>
      </c>
      <c r="G20" s="77">
        <v>75.950962624667866</v>
      </c>
      <c r="H20" s="77">
        <v>70.336937902527538</v>
      </c>
      <c r="I20" s="77">
        <v>68.08129506672249</v>
      </c>
      <c r="J20" s="77">
        <v>18.967055030133153</v>
      </c>
      <c r="K20" s="77">
        <v>30.13732093013315</v>
      </c>
      <c r="M20" s="115"/>
    </row>
    <row r="21" spans="1:13">
      <c r="A21" s="17">
        <v>1925</v>
      </c>
      <c r="B21" s="77">
        <v>110.03458837267787</v>
      </c>
      <c r="C21" s="77">
        <v>95.42452220601615</v>
      </c>
      <c r="D21" s="77">
        <v>93.851318172677878</v>
      </c>
      <c r="E21" s="77">
        <v>81.390018606697808</v>
      </c>
      <c r="F21" s="77">
        <v>74.767350899770705</v>
      </c>
      <c r="G21" s="77">
        <v>70.827418494976996</v>
      </c>
      <c r="H21" s="77">
        <v>66.353627711210251</v>
      </c>
      <c r="I21" s="77">
        <v>62.857063972507333</v>
      </c>
      <c r="J21" s="77">
        <v>19.262183809123666</v>
      </c>
      <c r="K21" s="77">
        <v>36.138681909123669</v>
      </c>
      <c r="M21" s="115"/>
    </row>
    <row r="22" spans="1:13">
      <c r="A22" s="17">
        <v>1926</v>
      </c>
      <c r="B22" s="77">
        <v>116.59898188784001</v>
      </c>
      <c r="C22" s="77">
        <v>104.77959998200308</v>
      </c>
      <c r="D22" s="77">
        <v>99.280412287840008</v>
      </c>
      <c r="E22" s="77">
        <v>89.216575626489998</v>
      </c>
      <c r="F22" s="77">
        <v>77.841612376107108</v>
      </c>
      <c r="G22" s="77">
        <v>74.903565677179714</v>
      </c>
      <c r="H22" s="77">
        <v>69.45616791980575</v>
      </c>
      <c r="I22" s="77">
        <v>66.834620669590166</v>
      </c>
      <c r="J22" s="77">
        <v>21.547144868560235</v>
      </c>
      <c r="K22" s="77">
        <v>44.112428368560238</v>
      </c>
      <c r="M22" s="115"/>
    </row>
    <row r="23" spans="1:13">
      <c r="A23" s="17">
        <v>1927</v>
      </c>
      <c r="B23" s="77">
        <v>122.24700028207241</v>
      </c>
      <c r="C23" s="77">
        <v>110.3162428770955</v>
      </c>
      <c r="D23" s="77">
        <v>102.0160208820724</v>
      </c>
      <c r="E23" s="77">
        <v>92.059716074946934</v>
      </c>
      <c r="F23" s="77">
        <v>80.920641488908231</v>
      </c>
      <c r="G23" s="77">
        <v>75.810494660372328</v>
      </c>
      <c r="H23" s="77">
        <v>72.68192630376258</v>
      </c>
      <c r="I23" s="77">
        <v>68.092055186095223</v>
      </c>
      <c r="J23" s="77">
        <v>23.925305933169149</v>
      </c>
      <c r="K23" s="77">
        <v>52.430028233169146</v>
      </c>
      <c r="M23" s="115"/>
    </row>
    <row r="24" spans="1:13">
      <c r="A24" s="17">
        <v>1928</v>
      </c>
      <c r="B24" s="77">
        <v>127.03293819155206</v>
      </c>
      <c r="C24" s="77">
        <v>114.48791809570911</v>
      </c>
      <c r="D24" s="77">
        <v>105.94255679155206</v>
      </c>
      <c r="E24" s="77">
        <v>95.480297767432376</v>
      </c>
      <c r="F24" s="77">
        <v>83.767653010598067</v>
      </c>
      <c r="G24" s="77">
        <v>77.284939731887107</v>
      </c>
      <c r="H24" s="77">
        <v>75.298439479491449</v>
      </c>
      <c r="I24" s="77">
        <v>69.471152025011207</v>
      </c>
      <c r="J24" s="77">
        <v>24.084253332655543</v>
      </c>
      <c r="K24" s="77">
        <v>51.523964032655549</v>
      </c>
      <c r="M24" s="115"/>
    </row>
    <row r="25" spans="1:13">
      <c r="A25" s="17">
        <v>1929</v>
      </c>
      <c r="B25" s="77">
        <v>134.03228993195162</v>
      </c>
      <c r="C25" s="77">
        <v>123.27512000577454</v>
      </c>
      <c r="D25" s="77">
        <v>113.71229393195162</v>
      </c>
      <c r="E25" s="77">
        <v>104.5859672151401</v>
      </c>
      <c r="F25" s="77">
        <v>87.707465170104911</v>
      </c>
      <c r="G25" s="77">
        <v>80.362371099686044</v>
      </c>
      <c r="H25" s="77">
        <v>77.805106830546706</v>
      </c>
      <c r="I25" s="77">
        <v>71.289289417274276</v>
      </c>
      <c r="J25" s="77">
        <v>23.762765405208896</v>
      </c>
      <c r="K25" s="77">
        <v>50.091040905208885</v>
      </c>
      <c r="M25" s="115"/>
    </row>
    <row r="26" spans="1:13">
      <c r="A26" s="17">
        <v>1930</v>
      </c>
      <c r="B26" s="77">
        <v>130.52941378682567</v>
      </c>
      <c r="C26" s="77">
        <v>133.92272330371821</v>
      </c>
      <c r="D26" s="77">
        <v>111.23473138682566</v>
      </c>
      <c r="E26" s="77">
        <v>114.12644645451405</v>
      </c>
      <c r="F26" s="77">
        <v>87.032154441769194</v>
      </c>
      <c r="G26" s="77">
        <v>83.752824812564981</v>
      </c>
      <c r="H26" s="77">
        <v>77.082309174455133</v>
      </c>
      <c r="I26" s="77">
        <v>74.177884919022077</v>
      </c>
      <c r="J26" s="77">
        <v>20.687284919380396</v>
      </c>
      <c r="K26" s="77">
        <v>40.802089919380393</v>
      </c>
      <c r="M26" s="115"/>
    </row>
    <row r="27" spans="1:13">
      <c r="A27" s="17">
        <v>1931</v>
      </c>
      <c r="B27" s="77">
        <v>121.13103083795696</v>
      </c>
      <c r="C27" s="77">
        <v>133.32150445865767</v>
      </c>
      <c r="D27" s="77">
        <v>100.02031543795697</v>
      </c>
      <c r="E27" s="77">
        <v>110.08623338190388</v>
      </c>
      <c r="F27" s="77">
        <v>81.331328664781694</v>
      </c>
      <c r="G27" s="77">
        <v>83.622859225230016</v>
      </c>
      <c r="H27" s="77">
        <v>73.290564605449717</v>
      </c>
      <c r="I27" s="77">
        <v>75.355544624135007</v>
      </c>
      <c r="J27" s="77">
        <v>32.318094260146943</v>
      </c>
      <c r="K27" s="77">
        <v>53.418576860146942</v>
      </c>
      <c r="M27" s="115"/>
    </row>
    <row r="28" spans="1:13">
      <c r="A28" s="17">
        <v>1932</v>
      </c>
      <c r="B28" s="77">
        <v>125.04790964794991</v>
      </c>
      <c r="C28" s="77">
        <v>135.16062120839968</v>
      </c>
      <c r="D28" s="77">
        <v>103.07546284794991</v>
      </c>
      <c r="E28" s="77">
        <v>111.41124732987997</v>
      </c>
      <c r="F28" s="77">
        <v>82.334085285195798</v>
      </c>
      <c r="G28" s="77">
        <v>83.580147975396457</v>
      </c>
      <c r="H28" s="77">
        <v>74.76338845454805</v>
      </c>
      <c r="I28" s="77">
        <v>75.89487450462677</v>
      </c>
      <c r="J28" s="77">
        <v>36.136179752821732</v>
      </c>
      <c r="K28" s="77">
        <v>63.518970652821736</v>
      </c>
      <c r="M28" s="115"/>
    </row>
    <row r="29" spans="1:13">
      <c r="A29" s="17">
        <v>1933</v>
      </c>
      <c r="B29" s="77">
        <v>135.59438386462895</v>
      </c>
      <c r="C29" s="77">
        <v>143.92954455459045</v>
      </c>
      <c r="D29" s="77">
        <v>112.36030786462896</v>
      </c>
      <c r="E29" s="77">
        <v>119.26724010276814</v>
      </c>
      <c r="F29" s="77">
        <v>85.643734863437786</v>
      </c>
      <c r="G29" s="77">
        <v>87.445371512355479</v>
      </c>
      <c r="H29" s="77">
        <v>76.788223178452185</v>
      </c>
      <c r="I29" s="77">
        <v>78.403571660208215</v>
      </c>
      <c r="J29" s="77">
        <v>45.099227641195426</v>
      </c>
      <c r="K29" s="77">
        <v>73.498960441195436</v>
      </c>
      <c r="M29" s="115"/>
    </row>
    <row r="30" spans="1:13">
      <c r="A30" s="17">
        <v>1934</v>
      </c>
      <c r="B30" s="77">
        <v>137.4508873253564</v>
      </c>
      <c r="C30" s="77">
        <v>142.23402784430269</v>
      </c>
      <c r="D30" s="77">
        <v>110.9600853253564</v>
      </c>
      <c r="E30" s="77">
        <v>114.82137491346327</v>
      </c>
      <c r="F30" s="77">
        <v>93.998184156893316</v>
      </c>
      <c r="G30" s="77">
        <v>95.368201885676143</v>
      </c>
      <c r="H30" s="77">
        <v>84.35300221259709</v>
      </c>
      <c r="I30" s="77">
        <v>85.582442010225776</v>
      </c>
      <c r="J30" s="77">
        <v>38.46491260710242</v>
      </c>
      <c r="K30" s="77">
        <v>69.044696607102424</v>
      </c>
      <c r="M30" s="115"/>
    </row>
    <row r="31" spans="1:13">
      <c r="A31" s="17">
        <v>1935</v>
      </c>
      <c r="B31" s="77">
        <v>150.89242537024523</v>
      </c>
      <c r="C31" s="77">
        <v>150.89242537024523</v>
      </c>
      <c r="D31" s="77">
        <v>121.19635637024525</v>
      </c>
      <c r="E31" s="77">
        <v>121.19635637024525</v>
      </c>
      <c r="F31" s="77">
        <v>102.82893813799107</v>
      </c>
      <c r="G31" s="77">
        <v>102.82893813799107</v>
      </c>
      <c r="H31" s="77">
        <v>91.276809229656848</v>
      </c>
      <c r="I31" s="77">
        <v>91.276809229656848</v>
      </c>
      <c r="J31" s="77">
        <v>31.833741877656944</v>
      </c>
      <c r="K31" s="77">
        <v>70.912630277656945</v>
      </c>
      <c r="M31" s="115"/>
    </row>
    <row r="32" spans="1:13">
      <c r="A32" s="17">
        <v>1936</v>
      </c>
      <c r="B32" s="77">
        <v>162.6986125490528</v>
      </c>
      <c r="C32" s="77">
        <v>158.74991484271033</v>
      </c>
      <c r="D32" s="77">
        <v>129.95102954905281</v>
      </c>
      <c r="E32" s="77">
        <v>126.79711616111607</v>
      </c>
      <c r="F32" s="77">
        <v>109.52334376634592</v>
      </c>
      <c r="G32" s="77">
        <v>108.65852697476775</v>
      </c>
      <c r="H32" s="77">
        <v>95.676902618122682</v>
      </c>
      <c r="I32" s="77">
        <v>94.921419913660472</v>
      </c>
      <c r="J32" s="77">
        <v>42.136924160698698</v>
      </c>
      <c r="K32" s="77">
        <v>90.494460060698685</v>
      </c>
      <c r="M32" s="115"/>
    </row>
    <row r="33" spans="1:13">
      <c r="A33" s="17">
        <v>1937</v>
      </c>
      <c r="B33" s="77">
        <v>213.82414703645759</v>
      </c>
      <c r="C33" s="77">
        <v>193.02370275761905</v>
      </c>
      <c r="D33" s="77">
        <v>174.80830803645756</v>
      </c>
      <c r="E33" s="77">
        <v>157.80325729178929</v>
      </c>
      <c r="F33" s="77">
        <v>136.71032508352454</v>
      </c>
      <c r="G33" s="77">
        <v>129.66239101824374</v>
      </c>
      <c r="H33" s="77">
        <v>104.47203674716771</v>
      </c>
      <c r="I33" s="77">
        <v>99.086108316306508</v>
      </c>
      <c r="J33" s="77">
        <v>72.866499665674866</v>
      </c>
      <c r="K33" s="77">
        <v>149.56445046567489</v>
      </c>
      <c r="M33" s="115"/>
    </row>
    <row r="34" spans="1:13">
      <c r="A34" s="17">
        <v>1938</v>
      </c>
      <c r="B34" s="77">
        <v>236.34114375453032</v>
      </c>
      <c r="C34" s="77">
        <v>202.76670433558263</v>
      </c>
      <c r="D34" s="77">
        <v>193.16264975453032</v>
      </c>
      <c r="E34" s="77">
        <v>165.7221136753671</v>
      </c>
      <c r="F34" s="77">
        <v>152.28436211463287</v>
      </c>
      <c r="G34" s="77">
        <v>139.04727437093928</v>
      </c>
      <c r="H34" s="77">
        <v>117.20699577165988</v>
      </c>
      <c r="I34" s="77">
        <v>107.01895501908213</v>
      </c>
      <c r="J34" s="77">
        <v>77.007169078624472</v>
      </c>
      <c r="K34" s="77">
        <v>182.74993397862448</v>
      </c>
      <c r="M34" s="115"/>
    </row>
    <row r="35" spans="1:13">
      <c r="A35" s="17">
        <v>1939</v>
      </c>
      <c r="B35" s="77">
        <v>258.7778431445247</v>
      </c>
      <c r="C35" s="77">
        <v>192.94772114103267</v>
      </c>
      <c r="D35" s="77">
        <v>201.43605414452466</v>
      </c>
      <c r="E35" s="77">
        <v>150.19302707891069</v>
      </c>
      <c r="F35" s="77">
        <v>164.5490165121131</v>
      </c>
      <c r="G35" s="77">
        <v>134.77177591905763</v>
      </c>
      <c r="H35" s="77">
        <v>127.75465091612548</v>
      </c>
      <c r="I35" s="77">
        <v>104.63581947096007</v>
      </c>
      <c r="J35" s="77">
        <v>87.201317329066939</v>
      </c>
      <c r="K35" s="77">
        <v>240.67945712906695</v>
      </c>
      <c r="M35" s="115"/>
    </row>
    <row r="36" spans="1:13">
      <c r="A36" s="17">
        <v>1940</v>
      </c>
      <c r="B36" s="77">
        <v>313.16760611320922</v>
      </c>
      <c r="C36" s="77">
        <v>220.24036525353625</v>
      </c>
      <c r="D36" s="77">
        <v>254.52642011320924</v>
      </c>
      <c r="E36" s="77">
        <v>178.99996882865264</v>
      </c>
      <c r="F36" s="77">
        <v>196.45134380746197</v>
      </c>
      <c r="G36" s="77">
        <v>151.90660248009974</v>
      </c>
      <c r="H36" s="77">
        <v>148.09631232736379</v>
      </c>
      <c r="I36" s="77">
        <v>114.5159264857471</v>
      </c>
      <c r="J36" s="77">
        <v>117.78258433058261</v>
      </c>
      <c r="K36" s="77">
        <v>286.04655593058266</v>
      </c>
      <c r="M36" s="115"/>
    </row>
    <row r="37" spans="1:13">
      <c r="A37" s="17">
        <v>1941</v>
      </c>
      <c r="B37" s="77">
        <v>491.19738965538386</v>
      </c>
      <c r="C37" s="77"/>
      <c r="D37" s="77">
        <v>426.30416265538389</v>
      </c>
      <c r="E37" s="77"/>
      <c r="F37" s="77">
        <v>302.99563756863256</v>
      </c>
      <c r="G37" s="77">
        <v>208.94727730825184</v>
      </c>
      <c r="H37" s="77">
        <v>184.14012588364696</v>
      </c>
      <c r="I37" s="77">
        <v>126.98393368079945</v>
      </c>
      <c r="J37" s="77">
        <v>118.03020646254834</v>
      </c>
      <c r="K37" s="77">
        <v>302.11488016254833</v>
      </c>
    </row>
    <row r="38" spans="1:13">
      <c r="A38" s="17">
        <v>1942</v>
      </c>
      <c r="B38" s="77">
        <v>566.57000263967552</v>
      </c>
      <c r="C38" s="77"/>
      <c r="D38" s="77">
        <v>487.61723063967554</v>
      </c>
      <c r="E38" s="77"/>
      <c r="F38" s="77">
        <v>358.77175098392678</v>
      </c>
      <c r="G38" s="77">
        <v>238.73969783409831</v>
      </c>
      <c r="H38" s="77">
        <v>231.0228447839481</v>
      </c>
      <c r="I38" s="77">
        <v>153.73095569880729</v>
      </c>
      <c r="J38" s="77">
        <v>142.08966088938811</v>
      </c>
      <c r="K38" s="77">
        <v>314.28513398938804</v>
      </c>
    </row>
    <row r="39" spans="1:13">
      <c r="A39" s="45">
        <v>1943</v>
      </c>
      <c r="B39" s="80">
        <v>631.08637763698607</v>
      </c>
      <c r="C39" s="80"/>
      <c r="D39" s="80">
        <v>539.06766263698614</v>
      </c>
      <c r="E39" s="80"/>
      <c r="F39" s="80">
        <v>395.57068481661742</v>
      </c>
      <c r="G39" s="80"/>
      <c r="H39" s="80">
        <v>272.61635763702077</v>
      </c>
      <c r="I39" s="80"/>
      <c r="J39" s="80"/>
      <c r="K39" s="80"/>
    </row>
    <row r="40" spans="1:13">
      <c r="A40" s="10" t="s">
        <v>687</v>
      </c>
    </row>
    <row r="41" spans="1:13">
      <c r="A41" s="299"/>
    </row>
    <row r="44" spans="1:13">
      <c r="B44" s="17"/>
      <c r="C44" s="17"/>
      <c r="D44" s="17"/>
      <c r="E44" s="17"/>
    </row>
  </sheetData>
  <mergeCells count="7">
    <mergeCell ref="B6:K6"/>
    <mergeCell ref="B2:C3"/>
    <mergeCell ref="D2:E3"/>
    <mergeCell ref="F2:I2"/>
    <mergeCell ref="J2:K2"/>
    <mergeCell ref="F3:G3"/>
    <mergeCell ref="H3:I3"/>
  </mergeCells>
  <phoneticPr fontId="2" type="noConversion"/>
  <pageMargins left="0.75" right="0.75" top="1" bottom="1" header="0.5" footer="0.5"/>
  <pageSetup paperSize="9" scale="85" orientation="landscape"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3</vt:i4>
      </vt:variant>
    </vt:vector>
  </HeadingPairs>
  <TitlesOfParts>
    <vt:vector size="32" baseType="lpstr">
      <vt:lpstr>contents</vt:lpstr>
      <vt:lpstr>T1-15</vt:lpstr>
      <vt:lpstr>T16-32</vt:lpstr>
      <vt:lpstr>T33-53</vt:lpstr>
      <vt:lpstr>T54-62</vt:lpstr>
      <vt:lpstr>T63-80</vt:lpstr>
      <vt:lpstr>T81-86</vt:lpstr>
      <vt:lpstr>T87-96</vt:lpstr>
      <vt:lpstr>T97-106</vt:lpstr>
      <vt:lpstr>T107-119</vt:lpstr>
      <vt:lpstr>T120-128</vt:lpstr>
      <vt:lpstr>T129-136</vt:lpstr>
      <vt:lpstr>T137-153</vt:lpstr>
      <vt:lpstr>T154-164</vt:lpstr>
      <vt:lpstr>T165-177</vt:lpstr>
      <vt:lpstr>T178-195</vt:lpstr>
      <vt:lpstr>T196-202</vt:lpstr>
      <vt:lpstr>T203-219</vt:lpstr>
      <vt:lpstr>T220-235</vt:lpstr>
      <vt:lpstr>T236-251</vt:lpstr>
      <vt:lpstr>T252-272</vt:lpstr>
      <vt:lpstr>T273-291</vt:lpstr>
      <vt:lpstr>T292-301</vt:lpstr>
      <vt:lpstr>T302-320</vt:lpstr>
      <vt:lpstr>T321-335</vt:lpstr>
      <vt:lpstr>T336-350</vt:lpstr>
      <vt:lpstr>T351-352</vt:lpstr>
      <vt:lpstr>T353-357</vt:lpstr>
      <vt:lpstr>T358-360</vt:lpstr>
      <vt:lpstr>'T81-86'!_Hlk516149268</vt:lpstr>
      <vt:lpstr>'T203-219'!_Hlk519245170</vt:lpstr>
      <vt:lpstr>'T292-301'!_Hlk519251697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Lehbib Mohamed</cp:lastModifiedBy>
  <cp:lastPrinted>2019-05-28T08:11:51Z</cp:lastPrinted>
  <dcterms:created xsi:type="dcterms:W3CDTF">2016-12-30T06:07:05Z</dcterms:created>
  <dcterms:modified xsi:type="dcterms:W3CDTF">2025-06-20T08:15:14Z</dcterms:modified>
</cp:coreProperties>
</file>