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berly\Code\SavvyCoders\homework\"/>
    </mc:Choice>
  </mc:AlternateContent>
  <xr:revisionPtr revIDLastSave="0" documentId="13_ncr:1_{8F0BFD33-1E54-48B8-85BE-822B6D01B95F}" xr6:coauthVersionLast="47" xr6:coauthVersionMax="47" xr10:uidLastSave="{00000000-0000-0000-0000-000000000000}"/>
  <bookViews>
    <workbookView xWindow="28680" yWindow="1740" windowWidth="29040" windowHeight="15720" activeTab="2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G7" i="3"/>
  <c r="G6" i="3"/>
  <c r="G5" i="3"/>
  <c r="G4" i="3"/>
  <c r="F8" i="3"/>
  <c r="F7" i="3"/>
  <c r="F6" i="3"/>
  <c r="F5" i="3"/>
  <c r="F4" i="3"/>
  <c r="E8" i="3"/>
  <c r="E7" i="3"/>
  <c r="E6" i="3"/>
  <c r="E5" i="3"/>
  <c r="E4" i="3"/>
  <c r="B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<sst xmlns="http://schemas.openxmlformats.org/spreadsheetml/2006/main" count="1319" uniqueCount="176">
  <si>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</si>
  <si>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</si>
  <si>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</si>
  <si>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</si>
  <si>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</si>
  <si>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</si>
  <si>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</si>
  <si>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</si>
  <si>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</si>
  <si>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</si>
  <si>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</si>
  <si>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</si>
  <si>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</si>
  <si>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</si>
  <si>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</si>
  <si>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</si>
  <si>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</si>
  <si>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</si>
  <si>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</si>
  <si>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</si>
  <si>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</si>
  <si>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</si>
  <si>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</si>
  <si>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</si>
  <si>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</si>
  <si>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</si>
  <si>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</si>
  <si>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</si>
  <si>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</si>
  <si>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</si>
  <si>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</si>
  <si>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</si>
  <si>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</si>
  <si>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</si>
  <si>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</si>
  <si>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</si>
  <si>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</si>
  <si>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</si>
  <si>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</si>
  <si>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</si>
  <si>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</si>
  <si>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</si>
  <si>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</si>
  <si>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</si>
  <si>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</si>
  <si>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</si>
  <si>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</si>
  <si>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</si>
  <si>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</si>
  <si>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</si>
  <si>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</si>
  <si>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</si>
  <si>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</si>
  <si>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</si>
  <si>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</si>
  <si>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</si>
  <si>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</si>
  <si>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</si>
  <si>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</si>
  <si>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</si>
  <si>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</si>
  <si>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</si>
  <si>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</si>
  <si>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</si>
  <si>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</si>
  <si>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</si>
  <si>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</si>
  <si>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</si>
  <si>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</si>
  <si>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</si>
  <si>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</si>
  <si>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</si>
  <si>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</si>
  <si>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</si>
  <si>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</si>
  <si>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</si>
  <si>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</si>
  <si>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</si>
  <si>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</si>
  <si>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</si>
  <si>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</si>
  <si>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</si>
  <si>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</si>
  <si>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</si>
  <si>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</si>
  <si>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</si>
  <si>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</si>
  <si>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</si>
  <si>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</si>
  <si>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</si>
  <si>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</si>
  <si>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</si>
  <si>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</si>
  <si>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</si>
  <si>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</si>
  <si>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</si>
  <si>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</si>
  <si>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</si>
  <si>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</si>
  <si>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</si>
  <si>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</si>
  <si>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</si>
  <si>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</si>
  <si>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</si>
  <si>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</si>
  <si>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</si>
  <si>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</si>
  <si>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</si>
  <si>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</si>
  <si>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</si>
  <si>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</si>
  <si>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</si>
  <si>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</si>
  <si>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</si>
  <si>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</si>
  <si>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</si>
  <si>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</si>
  <si>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</si>
  <si>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</si>
  <si>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</si>
  <si>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</si>
  <si>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</si>
  <si>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</si>
  <si>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</si>
  <si>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</si>
  <si>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</si>
  <si>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</si>
  <si>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</si>
  <si>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</si>
  <si>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</si>
  <si>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</si>
  <si>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</si>
  <si>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</si>
  <si>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</si>
  <si>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</si>
  <si>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</si>
  <si>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</si>
  <si>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</si>
  <si>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</si>
  <si>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</si>
  <si>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</si>
  <si>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</si>
  <si>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</si>
  <si>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</si>
  <si>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</si>
  <si>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</si>
  <si>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</si>
  <si>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</si>
  <si>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</si>
  <si>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</si>
  <si>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</si>
  <si>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</si>
  <si>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Column1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</si>
  <si>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</si>
  <si>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</si>
  <si>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</si>
  <si>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</si>
  <si>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</si>
  <si>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</si>
  <si>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</si>
  <si>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</si>
  <si>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</si>
  <si>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</si>
  <si>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</si>
  <si>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</si>
  <si>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</si>
  <si>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</si>
  <si>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</si>
  <si>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Sum of Tax Inclusive Amount</t>
  </si>
  <si>
    <t>Column Labels</t>
  </si>
  <si>
    <t>Qtr1</t>
  </si>
  <si>
    <t>Years (Payment Date)</t>
  </si>
  <si>
    <t>(Multiple Items)</t>
  </si>
  <si>
    <t>Jan</t>
  </si>
  <si>
    <t>Feb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</si>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</sst>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1" xfId="0" applyFont="1" applyFill="1" applyBorder="1"/>
    <xf numFmtId="0" fontId="0" fillId="0" borderId="1" xfId="0" applyBorder="1"/>
    <xf numFmtId="44" fontId="0" fillId="0" borderId="1" xfId="2" applyFont="1" applyBorder="1"/>
    <xf numFmtId="9" fontId="0" fillId="0" borderId="1" xfId="3" applyFont="1" applyBorder="1"/>
    <xf numFmtId="44" fontId="0" fillId="0" borderId="1" xfId="0" applyNumberFormat="1" applyBorder="1"/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wrapText="1"/>
    </xf>
    <xf numFmtId="0" fontId="4" fillId="2" borderId="10" xfId="1" applyNumberFormat="1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 wrapText="1"/>
    </xf>
    <xf numFmtId="0" fontId="0" fillId="0" borderId="0" xfId="0" pivotButton="1" applyAlignment="1">
      <alignment horizontal="center" wrapText="1"/>
    </xf>
    <xf numFmtId="44" fontId="0" fillId="0" borderId="0" xfId="0" applyNumberFormat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[KGier_Week2Homework.xlsx]Payments!PivotTable9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Payments!$A$5:$A$8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</c:multiLvlStrCache>
            </c:multiLvlStrRef>
          </c:cat>
          <c:val>
            <c:numRef>
              <c:f>Payments!$B$5:$B$8</c:f>
              <c:numCache>
                <c:formatCode>_("$"* #,##0.00_);_("$"* \(#,##0.00\);_("$"* "-"??_);_(@_)</c:formatCode>
                <c:ptCount val="2"/>
                <c:pt idx="0">
                  <c:v>30270.25</c:v>
                </c:pt>
                <c:pt idx="1">
                  <c:v>34624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D-4CF6-A218-6A0B179CDC71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Payments!$A$5:$A$8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</c:multiLvlStrCache>
            </c:multiLvlStrRef>
          </c:cat>
          <c:val>
            <c:numRef>
              <c:f>Payments!$C$5:$C$8</c:f>
              <c:numCache>
                <c:formatCode>_("$"* #,##0.00_);_("$"* \(#,##0.00\);_("$"* "-"??_);_(@_)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D-4CF6-A218-6A0B179CDC71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Payments!$A$5:$A$8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</c:multiLvlStrCache>
            </c:multiLvlStrRef>
          </c:cat>
          <c:val>
            <c:numRef>
              <c:f>Payments!$D$5:$D$8</c:f>
              <c:numCache>
                <c:formatCode>General</c:formatCode>
                <c:ptCount val="2"/>
                <c:pt idx="0">
                  <c:v>-4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D-4CF6-A218-6A0B179CD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786224"/>
        <c:axId val="1483784304"/>
      </c:lineChart>
      <c:catAx>
        <c:axId val="14837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84304"/>
        <c:crosses val="autoZero"/>
        <c:auto val="1"/>
        <c:lblAlgn val="ctr"/>
        <c:lblOffset val="100"/>
        <c:noMultiLvlLbl val="0"/>
      </c:catAx>
      <c:valAx>
        <c:axId val="14837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8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 by Card</a:t>
            </a:r>
          </a:p>
        </c:rich>
      </c:tx>
      <c:layout>
        <c:manualLayout>
          <c:xMode val="edge"/>
          <c:yMode val="edge"/>
          <c:x val="9.999999999999985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Debt'!$B$4:$G$4</c15:sqref>
                  </c15:fullRef>
                </c:ext>
              </c:extLst>
              <c:f>'Credit Card Debt'!$G$4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5AC-812B-F9FD43D6347A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Debt'!$B$5:$G$5</c15:sqref>
                  </c15:fullRef>
                </c:ext>
              </c:extLst>
              <c:f>'Credit Card Debt'!$G$5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5AC-812B-F9FD43D6347A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Debt'!$B$6:$G$6</c15:sqref>
                  </c15:fullRef>
                </c:ext>
              </c:extLst>
              <c:f>'Credit Card Debt'!$G$6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5-45AC-812B-F9FD43D6347A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Debt'!$B$7:$G$7</c15:sqref>
                  </c15:fullRef>
                </c:ext>
              </c:extLst>
              <c:f>'Credit Card Debt'!$G$7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5-45AC-812B-F9FD43D6347A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Debt'!$B$8:$G$8</c15:sqref>
                  </c15:fullRef>
                </c:ext>
              </c:extLst>
              <c:f>'Credit Card Debt'!$G$8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5-45AC-812B-F9FD43D634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65950384"/>
        <c:axId val="965939344"/>
      </c:barChart>
      <c:catAx>
        <c:axId val="96595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939344"/>
        <c:crosses val="autoZero"/>
        <c:auto val="1"/>
        <c:lblAlgn val="ctr"/>
        <c:lblOffset val="100"/>
        <c:noMultiLvlLbl val="0"/>
      </c:catAx>
      <c:valAx>
        <c:axId val="965939344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6595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and Monthly</a:t>
            </a:r>
            <a:r>
              <a:rPr lang="en-US" baseline="0"/>
              <a:t> Payment by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E-4905-A460-EF546307E453}"/>
            </c:ext>
          </c:extLst>
        </c:ser>
        <c:ser>
          <c:idx val="5"/>
          <c:order val="5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1E-4905-A460-EF546307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560720"/>
        <c:axId val="879561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'Credit Card Debt'!$C$3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51E-4905-A460-EF546307E45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Debt'!$D$3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1E-4905-A460-EF546307E45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Debt'!$E$3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Debt'!$E$4:$E$8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1E-4905-A460-EF546307E45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Debt'!$F$4:$F$8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1E-4905-A460-EF546307E453}"/>
                  </c:ext>
                </c:extLst>
              </c15:ser>
            </c15:filteredBarSeries>
          </c:ext>
        </c:extLst>
      </c:barChart>
      <c:catAx>
        <c:axId val="8795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61680"/>
        <c:crosses val="autoZero"/>
        <c:auto val="1"/>
        <c:lblAlgn val="ctr"/>
        <c:lblOffset val="100"/>
        <c:noMultiLvlLbl val="0"/>
      </c:catAx>
      <c:valAx>
        <c:axId val="8795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16-40BC-8A15-0C9414901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16-40BC-8A15-0C94149010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16-40BC-8A15-0C94149010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A16-40BC-8A15-0C941490106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A16-40BC-8A15-0C94149010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7-4532-BD93-9C8FA85A21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9</xdr:row>
      <xdr:rowOff>4762</xdr:rowOff>
    </xdr:from>
    <xdr:to>
      <xdr:col>4</xdr:col>
      <xdr:colOff>895349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8E683-76B1-592C-A735-F06335E09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9</xdr:row>
      <xdr:rowOff>14287</xdr:rowOff>
    </xdr:from>
    <xdr:to>
      <xdr:col>6</xdr:col>
      <xdr:colOff>742950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F2736-C198-93A4-6D49-AD039AA8C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</xdr:colOff>
      <xdr:row>9</xdr:row>
      <xdr:rowOff>23812</xdr:rowOff>
    </xdr:from>
    <xdr:to>
      <xdr:col>14</xdr:col>
      <xdr:colOff>338137</xdr:colOff>
      <xdr:row>23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42701-4E52-0697-DA56-29D7F5ADE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242887</xdr:colOff>
      <xdr:row>24</xdr:row>
      <xdr:rowOff>23812</xdr:rowOff>
    </xdr:from>
    <xdr:to>
      <xdr:col>6</xdr:col>
      <xdr:colOff>757237</xdr:colOff>
      <xdr:row>38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BD14B-6EF3-CEFF-525C-7B435E77C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berly" refreshedDate="45572.632311111112" createdVersion="8" refreshedVersion="8" minRefreshableVersion="3" recordCount="208" xr:uid="{A8ABB4AE-ECC9-4B7D-9988-EB525007D917}">
  <cacheSource type="worksheet">
    <worksheetSource name="Table2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B3399-31A2-465E-83B7-F1988F07CE6E}" name="PivotTable9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8" firstHeaderRow="1" firstDataRow="2" firstDataCol="1" rowPageCount="1" colPageCount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5">
        <item h="1" sd="0" x="0"/>
        <item h="1" sd="0" x="1"/>
        <item sd="0" x="2"/>
        <item sd="0" x="3"/>
        <item t="default"/>
      </items>
    </pivotField>
  </pivotFields>
  <rowFields count="3">
    <field x="10"/>
    <field x="9"/>
    <field x="8"/>
  </rowFields>
  <rowItems count="4">
    <i>
      <x v="1"/>
    </i>
    <i r="1">
      <x v="1"/>
    </i>
    <i r="1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11" hier="-1"/>
  </pageFields>
  <dataFields count="1">
    <dataField name="Sum of Tax Inclusive Amount" fld="4" baseField="0" baseItem="0"/>
  </dataFields>
  <formats count="14">
    <format dxfId="26">
      <pivotArea outline="0" collapsedLevelsAreSubtotals="1" fieldPosition="0">
        <references count="1">
          <reference field="6" count="2" selected="0">
            <x v="0"/>
            <x v="1"/>
          </reference>
        </references>
      </pivotArea>
    </format>
    <format dxfId="25">
      <pivotArea grandCol="1" outline="0" collapsedLevelsAreSubtotals="1" fieldPosition="0"/>
    </format>
    <format dxfId="24">
      <pivotArea outline="0" collapsedLevelsAreSubtotals="1" fieldPosition="0"/>
    </format>
    <format dxfId="23">
      <pivotArea dataOnly="0" labelOnly="1" outline="0" fieldPosition="0">
        <references count="1">
          <reference field="11" count="0"/>
        </references>
      </pivotArea>
    </format>
    <format dxfId="22">
      <pivotArea field="6" type="button" dataOnly="0" labelOnly="1" outline="0" axis="axisCol" fieldPosition="0"/>
    </format>
    <format dxfId="21">
      <pivotArea type="topRight" dataOnly="0" labelOnly="1" outline="0" fieldPosition="0"/>
    </format>
    <format dxfId="20">
      <pivotArea dataOnly="0" labelOnly="1" fieldPosition="0">
        <references count="1">
          <reference field="6" count="0"/>
        </references>
      </pivotArea>
    </format>
    <format dxfId="19">
      <pivotArea dataOnly="0" labelOnly="1" grandCol="1" outline="0" fieldPosition="0"/>
    </format>
    <format dxfId="18">
      <pivotArea outline="0" collapsedLevelsAreSubtotals="1" fieldPosition="0"/>
    </format>
    <format dxfId="17">
      <pivotArea dataOnly="0" labelOnly="1" outline="0" fieldPosition="0">
        <references count="1">
          <reference field="11" count="0"/>
        </references>
      </pivotArea>
    </format>
    <format dxfId="16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90E1C7-3D03-4ACD-A1EA-7500F78D9091}" name="Table2" displayName="Table2" ref="A2:I210" totalsRowShown="0" headerRowDxfId="12" dataDxfId="10" headerRowBorderDxfId="11" tableBorderDxfId="9">
  <autoFilter ref="A2:I210" xr:uid="{3B90E1C7-3D03-4ACD-A1EA-7500F78D9091}"/>
  <tableColumns count="9">
    <tableColumn id="1" xr3:uid="{C29BA00F-E1A5-4053-AA9B-64B4A61FEA68}" name="Document Date" dataDxfId="8"/>
    <tableColumn id="2" xr3:uid="{DF95D4CD-5DA1-44FD-A466-40F58D6D747C}" name="Supplier" dataDxfId="7"/>
    <tableColumn id="3" xr3:uid="{F8893833-44DC-4E32-A6DF-7F37322D83BF}" name="Reference" dataDxfId="6"/>
    <tableColumn id="4" xr3:uid="{5A5FD454-1E05-424B-AFD6-A8325C2B4669}" name="Description" dataDxfId="5"/>
    <tableColumn id="5" xr3:uid="{59B35175-A791-41E4-98EE-17302B28D82C}" name="Tax Inclusive Amount" dataDxfId="4" dataCellStyle="Comma"/>
    <tableColumn id="6" xr3:uid="{5D017310-D1D8-4FB9-9222-C7F4FF4103EB}" name="Column1" dataDxfId="3"/>
    <tableColumn id="7" xr3:uid="{E5831654-8893-4A41-A1BA-180B35E66D2B}" name="Bank Code" dataDxfId="2"/>
    <tableColumn id="8" xr3:uid="{DE7E6BC5-24F7-461F-BDEE-DA58FAF3238E}" name="Account Code" dataDxfId="1"/>
    <tableColumn id="9" xr3:uid="{FC42C600-3DF4-4D9E-84B8-621D38DBAFD4}" name="Payment D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10B6-5EA3-4192-B8BF-04214107BB21}">
  <dimension ref="A1:H11"/>
  <sheetViews>
    <sheetView workbookViewId="0">
      <selection activeCell="H9" sqref="H9"/>
    </sheetView>
  </sheetViews>
  <sheetFormatPr defaultRowHeight="15" x14ac:dyDescent="0.25"/>
  <cols>
    <col min="1" max="1" width="27" bestFit="1" customWidth="1"/>
    <col min="2" max="5" width="16.7109375" style="35" customWidth="1"/>
  </cols>
  <sheetData>
    <row r="1" spans="1:8" x14ac:dyDescent="0.25">
      <c r="A1" s="32" t="s">
        <v>171</v>
      </c>
      <c r="B1" s="35" t="s">
        <v>172</v>
      </c>
    </row>
    <row r="3" spans="1:8" x14ac:dyDescent="0.25">
      <c r="A3" s="32" t="s">
        <v>168</v>
      </c>
      <c r="B3" s="36" t="s">
        <v>169</v>
      </c>
    </row>
    <row r="4" spans="1:8" x14ac:dyDescent="0.25">
      <c r="A4" s="32" t="s">
        <v>166</v>
      </c>
      <c r="B4" s="35" t="s">
        <v>13</v>
      </c>
      <c r="C4" s="35" t="s">
        <v>31</v>
      </c>
      <c r="D4" s="35" t="s">
        <v>39</v>
      </c>
      <c r="E4" s="35" t="s">
        <v>167</v>
      </c>
    </row>
    <row r="5" spans="1:8" x14ac:dyDescent="0.25">
      <c r="A5" s="33" t="s">
        <v>170</v>
      </c>
      <c r="B5" s="37">
        <v>64894.25</v>
      </c>
      <c r="C5" s="37">
        <v>70</v>
      </c>
      <c r="D5" s="35">
        <v>1</v>
      </c>
      <c r="E5" s="37">
        <v>64965.25</v>
      </c>
    </row>
    <row r="6" spans="1:8" x14ac:dyDescent="0.25">
      <c r="A6" s="34" t="s">
        <v>173</v>
      </c>
      <c r="B6" s="37">
        <v>30270.25</v>
      </c>
      <c r="C6" s="37">
        <v>35</v>
      </c>
      <c r="D6" s="35">
        <v>-4</v>
      </c>
      <c r="E6" s="37">
        <v>30301.25</v>
      </c>
    </row>
    <row r="7" spans="1:8" x14ac:dyDescent="0.25">
      <c r="A7" s="34" t="s">
        <v>174</v>
      </c>
      <c r="B7" s="37">
        <v>34624</v>
      </c>
      <c r="C7" s="37">
        <v>35</v>
      </c>
      <c r="D7" s="35">
        <v>5</v>
      </c>
      <c r="E7" s="37">
        <v>34664</v>
      </c>
    </row>
    <row r="8" spans="1:8" x14ac:dyDescent="0.25">
      <c r="A8" s="33" t="s">
        <v>167</v>
      </c>
      <c r="B8" s="37">
        <v>64894.25</v>
      </c>
      <c r="C8" s="37">
        <v>70</v>
      </c>
      <c r="D8" s="35">
        <v>1</v>
      </c>
      <c r="E8" s="37">
        <v>64965.25</v>
      </c>
    </row>
    <row r="11" spans="1:8" x14ac:dyDescent="0.25">
      <c r="H11" t="s">
        <v>175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workbookViewId="0">
      <selection activeCell="I210" sqref="A2:I210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28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1" t="s">
        <v>152</v>
      </c>
      <c r="G2" s="31" t="s">
        <v>6</v>
      </c>
      <c r="H2" s="31" t="s">
        <v>7</v>
      </c>
      <c r="I2" s="31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F4BA-83F2-4FA7-A353-704F0EE7C059}">
  <dimension ref="A1:H21"/>
  <sheetViews>
    <sheetView tabSelected="1" workbookViewId="0">
      <selection activeCell="H18" sqref="H18"/>
    </sheetView>
  </sheetViews>
  <sheetFormatPr defaultRowHeight="15" x14ac:dyDescent="0.25"/>
  <cols>
    <col min="2" max="2" width="20.42578125" bestFit="1" customWidth="1"/>
    <col min="5" max="5" width="13.28515625" bestFit="1" customWidth="1"/>
  </cols>
  <sheetData>
    <row r="1" spans="1:5" x14ac:dyDescent="0.25">
      <c r="A1" s="14" t="s">
        <v>145</v>
      </c>
    </row>
    <row r="3" spans="1:5" x14ac:dyDescent="0.25">
      <c r="A3" s="20"/>
      <c r="B3" s="21" t="s">
        <v>129</v>
      </c>
      <c r="C3" s="21" t="s">
        <v>130</v>
      </c>
      <c r="D3" s="21" t="s">
        <v>131</v>
      </c>
      <c r="E3" s="22" t="s">
        <v>132</v>
      </c>
    </row>
    <row r="4" spans="1:5" x14ac:dyDescent="0.25">
      <c r="A4" s="15"/>
      <c r="B4" t="s">
        <v>133</v>
      </c>
      <c r="C4">
        <v>12</v>
      </c>
      <c r="D4">
        <v>85</v>
      </c>
      <c r="E4" s="16" t="s">
        <v>144</v>
      </c>
    </row>
    <row r="5" spans="1:5" x14ac:dyDescent="0.25">
      <c r="A5" s="15"/>
      <c r="B5" t="s">
        <v>134</v>
      </c>
      <c r="C5">
        <v>11</v>
      </c>
      <c r="D5">
        <v>72</v>
      </c>
      <c r="E5" s="16" t="s">
        <v>144</v>
      </c>
    </row>
    <row r="6" spans="1:5" x14ac:dyDescent="0.25">
      <c r="A6" s="15"/>
      <c r="B6" t="s">
        <v>135</v>
      </c>
      <c r="C6">
        <v>13</v>
      </c>
      <c r="D6">
        <v>60</v>
      </c>
      <c r="E6" s="16" t="s">
        <v>144</v>
      </c>
    </row>
    <row r="7" spans="1:5" x14ac:dyDescent="0.25">
      <c r="A7" s="15"/>
      <c r="B7" t="s">
        <v>136</v>
      </c>
      <c r="C7">
        <v>12</v>
      </c>
      <c r="D7">
        <v>95</v>
      </c>
      <c r="E7" s="16" t="s">
        <v>144</v>
      </c>
    </row>
    <row r="8" spans="1:5" x14ac:dyDescent="0.25">
      <c r="A8" s="15"/>
      <c r="B8" t="s">
        <v>137</v>
      </c>
      <c r="C8">
        <v>14</v>
      </c>
      <c r="D8">
        <v>88</v>
      </c>
      <c r="E8" s="16" t="s">
        <v>144</v>
      </c>
    </row>
    <row r="9" spans="1:5" x14ac:dyDescent="0.25">
      <c r="A9" s="15"/>
      <c r="B9" t="s">
        <v>138</v>
      </c>
      <c r="C9">
        <v>12</v>
      </c>
      <c r="D9">
        <v>99</v>
      </c>
      <c r="E9" s="16" t="s">
        <v>144</v>
      </c>
    </row>
    <row r="10" spans="1:5" x14ac:dyDescent="0.25">
      <c r="A10" s="15"/>
      <c r="B10" t="s">
        <v>139</v>
      </c>
      <c r="C10">
        <v>11</v>
      </c>
      <c r="D10">
        <v>75</v>
      </c>
      <c r="E10" s="16" t="s">
        <v>144</v>
      </c>
    </row>
    <row r="11" spans="1:5" x14ac:dyDescent="0.25">
      <c r="A11" s="15"/>
      <c r="B11" t="s">
        <v>140</v>
      </c>
      <c r="C11">
        <v>13</v>
      </c>
      <c r="D11">
        <v>100</v>
      </c>
      <c r="E11" s="16" t="s">
        <v>144</v>
      </c>
    </row>
    <row r="12" spans="1:5" x14ac:dyDescent="0.25">
      <c r="A12" s="15"/>
      <c r="B12" t="s">
        <v>141</v>
      </c>
      <c r="C12">
        <v>13</v>
      </c>
      <c r="D12">
        <v>75</v>
      </c>
      <c r="E12" s="16" t="s">
        <v>144</v>
      </c>
    </row>
    <row r="13" spans="1:5" x14ac:dyDescent="0.25">
      <c r="A13" s="15"/>
      <c r="B13" t="s">
        <v>142</v>
      </c>
      <c r="C13">
        <v>15</v>
      </c>
      <c r="D13">
        <v>85</v>
      </c>
      <c r="E13" s="16" t="s">
        <v>144</v>
      </c>
    </row>
    <row r="14" spans="1:5" x14ac:dyDescent="0.25">
      <c r="A14" s="17"/>
      <c r="B14" s="18" t="s">
        <v>143</v>
      </c>
      <c r="C14" s="18">
        <v>11</v>
      </c>
      <c r="D14" s="18">
        <v>85</v>
      </c>
      <c r="E14" s="19" t="s">
        <v>144</v>
      </c>
    </row>
    <row r="16" spans="1:5" x14ac:dyDescent="0.25">
      <c r="A16" s="14" t="s">
        <v>146</v>
      </c>
      <c r="C16">
        <f>MIN(C4:C14)</f>
        <v>11</v>
      </c>
      <c r="D16">
        <f>MIN(D4:D14)</f>
        <v>60</v>
      </c>
    </row>
    <row r="17" spans="1:8" x14ac:dyDescent="0.25">
      <c r="A17" s="14" t="s">
        <v>147</v>
      </c>
      <c r="C17">
        <f>MAX(C4:C14)</f>
        <v>15</v>
      </c>
      <c r="D17">
        <f>MAX(D4:D14)</f>
        <v>100</v>
      </c>
    </row>
    <row r="18" spans="1:8" x14ac:dyDescent="0.25">
      <c r="A18" s="14" t="s">
        <v>148</v>
      </c>
      <c r="C18">
        <f>AVERAGE(C4:C14)</f>
        <v>12.454545454545455</v>
      </c>
      <c r="D18">
        <f>AVERAGE(D4:D14)</f>
        <v>83.545454545454547</v>
      </c>
      <c r="H18" t="s">
        <v>175</v>
      </c>
    </row>
    <row r="19" spans="1:8" x14ac:dyDescent="0.25">
      <c r="A19" s="14" t="s">
        <v>149</v>
      </c>
      <c r="C19">
        <f>_xlfn.MODE.SNGL(C4:C14)</f>
        <v>12</v>
      </c>
      <c r="D19">
        <f>_xlfn.MODE.SNGL(D4:D14)</f>
        <v>85</v>
      </c>
    </row>
    <row r="20" spans="1:8" x14ac:dyDescent="0.25">
      <c r="A20" s="14" t="s">
        <v>150</v>
      </c>
      <c r="C20">
        <f>MEDIAN(C4:C14)</f>
        <v>12</v>
      </c>
      <c r="D20">
        <f>MEDIAN(D4:D14)</f>
        <v>85</v>
      </c>
    </row>
    <row r="21" spans="1:8" x14ac:dyDescent="0.25">
      <c r="A21" s="14" t="s">
        <v>151</v>
      </c>
      <c r="B21">
        <f>COUNTA(B4:B14)</f>
        <v>11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DAAA-EC90-4655-ADBF-6C9D8EB7EC09}">
  <dimension ref="A1:G8"/>
  <sheetViews>
    <sheetView topLeftCell="A10" workbookViewId="0">
      <selection activeCell="N30" sqref="N30"/>
    </sheetView>
  </sheetViews>
  <sheetFormatPr defaultRowHeight="15" x14ac:dyDescent="0.25"/>
  <cols>
    <col min="1" max="1" width="15.7109375" bestFit="1" customWidth="1"/>
    <col min="2" max="2" width="10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s="14" t="s">
        <v>153</v>
      </c>
    </row>
    <row r="3" spans="1:7" x14ac:dyDescent="0.25">
      <c r="A3" s="23" t="s">
        <v>154</v>
      </c>
      <c r="B3" s="23" t="s">
        <v>155</v>
      </c>
      <c r="C3" s="23" t="s">
        <v>156</v>
      </c>
      <c r="D3" s="23" t="s">
        <v>157</v>
      </c>
      <c r="E3" s="23" t="s">
        <v>158</v>
      </c>
      <c r="F3" s="23" t="s">
        <v>159</v>
      </c>
      <c r="G3" s="23" t="s">
        <v>160</v>
      </c>
    </row>
    <row r="4" spans="1:7" x14ac:dyDescent="0.25">
      <c r="A4" s="24" t="s">
        <v>161</v>
      </c>
      <c r="B4" s="25">
        <v>2000</v>
      </c>
      <c r="C4" s="26">
        <v>0.21</v>
      </c>
      <c r="D4" s="24">
        <v>3</v>
      </c>
      <c r="E4" s="27">
        <f>B4*C4</f>
        <v>420</v>
      </c>
      <c r="F4" s="27">
        <f>B4+E4</f>
        <v>2420</v>
      </c>
      <c r="G4" s="27">
        <f>F4/D4</f>
        <v>806.66666666666663</v>
      </c>
    </row>
    <row r="5" spans="1:7" x14ac:dyDescent="0.25">
      <c r="A5" s="24" t="s">
        <v>162</v>
      </c>
      <c r="B5" s="25">
        <v>450</v>
      </c>
      <c r="C5" s="26">
        <v>0.25</v>
      </c>
      <c r="D5" s="24">
        <v>3</v>
      </c>
      <c r="E5" s="27">
        <f t="shared" ref="E5:E8" si="0">B5*C5</f>
        <v>112.5</v>
      </c>
      <c r="F5" s="27">
        <f t="shared" ref="F5:F8" si="1">B5+E5</f>
        <v>562.5</v>
      </c>
      <c r="G5" s="27">
        <f t="shared" ref="G5:G8" si="2">F5/D5</f>
        <v>187.5</v>
      </c>
    </row>
    <row r="6" spans="1:7" x14ac:dyDescent="0.25">
      <c r="A6" s="24" t="s">
        <v>163</v>
      </c>
      <c r="B6" s="25">
        <v>975</v>
      </c>
      <c r="C6" s="26">
        <v>0.27</v>
      </c>
      <c r="D6" s="24">
        <v>3</v>
      </c>
      <c r="E6" s="27">
        <f t="shared" si="0"/>
        <v>263.25</v>
      </c>
      <c r="F6" s="27">
        <f t="shared" si="1"/>
        <v>1238.25</v>
      </c>
      <c r="G6" s="27">
        <f t="shared" si="2"/>
        <v>412.75</v>
      </c>
    </row>
    <row r="7" spans="1:7" x14ac:dyDescent="0.25">
      <c r="A7" s="24" t="s">
        <v>164</v>
      </c>
      <c r="B7" s="25">
        <v>1500</v>
      </c>
      <c r="C7" s="26">
        <v>0.15</v>
      </c>
      <c r="D7" s="24">
        <v>3</v>
      </c>
      <c r="E7" s="27">
        <f t="shared" si="0"/>
        <v>225</v>
      </c>
      <c r="F7" s="27">
        <f t="shared" si="1"/>
        <v>1725</v>
      </c>
      <c r="G7" s="27">
        <f t="shared" si="2"/>
        <v>575</v>
      </c>
    </row>
    <row r="8" spans="1:7" x14ac:dyDescent="0.25">
      <c r="A8" s="24" t="s">
        <v>165</v>
      </c>
      <c r="B8" s="25">
        <v>780</v>
      </c>
      <c r="C8" s="26">
        <v>0.25</v>
      </c>
      <c r="D8" s="24">
        <v>3</v>
      </c>
      <c r="E8" s="27">
        <f t="shared" si="0"/>
        <v>195</v>
      </c>
      <c r="F8" s="27">
        <f t="shared" si="1"/>
        <v>975</v>
      </c>
      <c r="G8" s="27">
        <f t="shared" si="2"/>
        <v>325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Kimberly</dc:creator>
  <cp:keywords/>
  <dc:description/>
  <cp:lastModifiedBy>Kimberly Gier</cp:lastModifiedBy>
  <cp:revision/>
  <dcterms:created xsi:type="dcterms:W3CDTF">2023-04-22T13:58:31Z</dcterms:created>
  <dcterms:modified xsi:type="dcterms:W3CDTF">2024-10-07T20:41:40Z</dcterms:modified>
  <cp:category/>
  <cp:contentStatus/>
</cp:coreProperties>
</file>