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ro\Documents\MATLAB\Code\Results\"/>
    </mc:Choice>
  </mc:AlternateContent>
  <xr:revisionPtr revIDLastSave="0" documentId="13_ncr:1_{2AF9EDC3-1607-48D7-8601-D7703A9C53A3}" xr6:coauthVersionLast="37" xr6:coauthVersionMax="37" xr10:uidLastSave="{00000000-0000-0000-0000-000000000000}"/>
  <bookViews>
    <workbookView xWindow="0" yWindow="0" windowWidth="32914" windowHeight="14220" activeTab="3" xr2:uid="{B5F3582C-0D1B-4472-BED9-A2F61D6E4A8C}"/>
  </bookViews>
  <sheets>
    <sheet name="Same Image Different Sizes" sheetId="1" r:id="rId1"/>
    <sheet name="Different Types of Images" sheetId="2" r:id="rId2"/>
    <sheet name="PSNR_MSE" sheetId="3" r:id="rId3"/>
    <sheet name="Known Image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L11" i="4"/>
  <c r="L10" i="4"/>
  <c r="L6" i="4"/>
  <c r="L5" i="4"/>
  <c r="L4" i="4"/>
  <c r="D12" i="4"/>
  <c r="D11" i="4"/>
  <c r="D10" i="4"/>
  <c r="D5" i="4"/>
  <c r="D6" i="4"/>
  <c r="D4" i="4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D53" i="2"/>
  <c r="D48" i="2"/>
  <c r="D43" i="2"/>
  <c r="D36" i="2"/>
  <c r="D31" i="2"/>
  <c r="D26" i="2"/>
  <c r="D19" i="2"/>
  <c r="D14" i="2"/>
  <c r="D9" i="2"/>
  <c r="D4" i="2"/>
  <c r="W23" i="1"/>
  <c r="W24" i="1"/>
  <c r="W25" i="1"/>
  <c r="W26" i="1"/>
  <c r="W22" i="1"/>
  <c r="W14" i="1"/>
  <c r="W15" i="1"/>
  <c r="W16" i="1"/>
  <c r="W17" i="1"/>
  <c r="W13" i="1"/>
  <c r="W5" i="1"/>
  <c r="W6" i="1"/>
  <c r="W7" i="1"/>
  <c r="W8" i="1"/>
  <c r="W4" i="1"/>
  <c r="N23" i="1"/>
  <c r="N24" i="1"/>
  <c r="N25" i="1"/>
  <c r="N26" i="1"/>
  <c r="N22" i="1"/>
  <c r="N14" i="1"/>
  <c r="N15" i="1"/>
  <c r="N16" i="1"/>
  <c r="N17" i="1"/>
  <c r="N13" i="1"/>
  <c r="N7" i="1"/>
  <c r="N8" i="1"/>
  <c r="N5" i="1"/>
  <c r="N6" i="1"/>
  <c r="N4" i="1"/>
  <c r="E32" i="1"/>
  <c r="E33" i="1"/>
  <c r="E34" i="1"/>
  <c r="E35" i="1"/>
  <c r="E31" i="1"/>
  <c r="E23" i="1"/>
  <c r="E24" i="1"/>
  <c r="E25" i="1"/>
  <c r="E26" i="1"/>
  <c r="E22" i="1"/>
  <c r="E14" i="1"/>
  <c r="E15" i="1"/>
  <c r="E16" i="1"/>
  <c r="E17" i="1"/>
  <c r="E13" i="1"/>
  <c r="E5" i="1"/>
  <c r="E6" i="1"/>
  <c r="E7" i="1"/>
  <c r="E8" i="1"/>
  <c r="E4" i="1"/>
  <c r="W28" i="1" l="1"/>
  <c r="X28" i="1"/>
  <c r="V28" i="1"/>
  <c r="N28" i="1"/>
  <c r="O28" i="1"/>
  <c r="M28" i="1"/>
  <c r="F37" i="1"/>
  <c r="D37" i="1"/>
  <c r="E37" i="1"/>
</calcChain>
</file>

<file path=xl/sharedStrings.xml><?xml version="1.0" encoding="utf-8"?>
<sst xmlns="http://schemas.openxmlformats.org/spreadsheetml/2006/main" count="259" uniqueCount="65">
  <si>
    <t>Compression Ratio</t>
  </si>
  <si>
    <t>PSNR</t>
  </si>
  <si>
    <t>MSE</t>
  </si>
  <si>
    <t>Image Size (% of the original image)</t>
  </si>
  <si>
    <t>Andrej Lisakov</t>
  </si>
  <si>
    <t>% Smaller</t>
  </si>
  <si>
    <t>Bryan Garces</t>
  </si>
  <si>
    <t>Vino Li</t>
  </si>
  <si>
    <t>Texture Images</t>
  </si>
  <si>
    <t>Landscape Images</t>
  </si>
  <si>
    <t>Amanda Kerr</t>
  </si>
  <si>
    <t>Pietro De Grandi</t>
  </si>
  <si>
    <t>Simon Matzinger</t>
  </si>
  <si>
    <t>High Contrast Images</t>
  </si>
  <si>
    <t>Ananth Pai</t>
  </si>
  <si>
    <t>Ricardo</t>
  </si>
  <si>
    <t>Yerko Lucic</t>
  </si>
  <si>
    <t>Image Size</t>
  </si>
  <si>
    <t>Ross Elder</t>
  </si>
  <si>
    <t>1200x896</t>
  </si>
  <si>
    <t>1184x904</t>
  </si>
  <si>
    <t>1208x904</t>
  </si>
  <si>
    <t>1096x712</t>
  </si>
  <si>
    <t>1120x752</t>
  </si>
  <si>
    <t>800x1192</t>
  </si>
  <si>
    <t>888x1376</t>
  </si>
  <si>
    <t>1128x640</t>
  </si>
  <si>
    <t>1256x840</t>
  </si>
  <si>
    <t>1208x864</t>
  </si>
  <si>
    <t>Error Probability</t>
  </si>
  <si>
    <t>Compression Type</t>
  </si>
  <si>
    <t>Holes</t>
  </si>
  <si>
    <t>DCT</t>
  </si>
  <si>
    <t>Holes + DCT</t>
  </si>
  <si>
    <t>Bit Flip (Landscape)</t>
  </si>
  <si>
    <t>Ones Compliment (Landscape)</t>
  </si>
  <si>
    <t>Bit Flip (High Contrast)</t>
  </si>
  <si>
    <t>Ones Compliment (High Contrast)</t>
  </si>
  <si>
    <t>Compression Depth 8</t>
  </si>
  <si>
    <t>Compression Depth 7</t>
  </si>
  <si>
    <t>Compression Depth 6</t>
  </si>
  <si>
    <t>Compression Depth 5</t>
  </si>
  <si>
    <t>Compression Depth 4</t>
  </si>
  <si>
    <t>Compression Depth 3</t>
  </si>
  <si>
    <t>Compression Depth 2</t>
  </si>
  <si>
    <t>Compression Depth 1</t>
  </si>
  <si>
    <t>Compression Depth 0</t>
  </si>
  <si>
    <t>Landscape Amanda Kerr</t>
  </si>
  <si>
    <t>Camerman</t>
  </si>
  <si>
    <t>Image Compression - DCT 0% error</t>
  </si>
  <si>
    <t>Peppers</t>
  </si>
  <si>
    <t>Mandrill</t>
  </si>
  <si>
    <t>Compressed Image Bits</t>
  </si>
  <si>
    <t>Original Bits</t>
  </si>
  <si>
    <t>Image</t>
  </si>
  <si>
    <t>Image Compression - DWT 10% error</t>
  </si>
  <si>
    <t>Image Compression - DWT 0% error</t>
  </si>
  <si>
    <t>Bit Count</t>
  </si>
  <si>
    <t>Bit Values</t>
  </si>
  <si>
    <t>Image Compression - DCT 10% error</t>
  </si>
  <si>
    <t>Image Compression - Holes 10% error</t>
  </si>
  <si>
    <t>Image Compression - Holes 0% error</t>
  </si>
  <si>
    <t>Average</t>
  </si>
  <si>
    <t>Bit Flip (Pattern)</t>
  </si>
  <si>
    <t>Ones Compliment (Pattern)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</si>
</sst>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0" xfId="0" applyFill="1" applyAlignment="1">
      <alignment wrapText="1"/>
    </xf>
    <xf numFmtId="166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166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NumberFormat="1" applyBorder="1" applyAlignment="1">
      <alignment wrapText="1"/>
    </xf>
    <xf numFmtId="11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4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Andrej Lisakov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Sizes'!$B$4:$B$8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Sizes'!$D$4:$D$8</c:f>
              <c:numCache>
                <c:formatCode>0.0000</c:formatCode>
                <c:ptCount val="5"/>
                <c:pt idx="0">
                  <c:v>1.3335999999999999</c:v>
                </c:pt>
                <c:pt idx="1">
                  <c:v>1.3569</c:v>
                </c:pt>
                <c:pt idx="2">
                  <c:v>1.3886000000000001</c:v>
                </c:pt>
                <c:pt idx="3">
                  <c:v>1.5082</c:v>
                </c:pt>
                <c:pt idx="4">
                  <c:v>2.2679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Bryan Garces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Sizes'!$B$13:$B$17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Sizes'!$D$13:$D$17</c:f>
              <c:numCache>
                <c:formatCode>0.0000</c:formatCode>
                <c:ptCount val="5"/>
                <c:pt idx="0">
                  <c:v>1.2467999999999999</c:v>
                </c:pt>
                <c:pt idx="1">
                  <c:v>1.2141999999999999</c:v>
                </c:pt>
                <c:pt idx="2">
                  <c:v>1.1926000000000001</c:v>
                </c:pt>
                <c:pt idx="3">
                  <c:v>1.1947000000000001</c:v>
                </c:pt>
                <c:pt idx="4">
                  <c:v>1.3180000000000001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Ross Elder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Sizes'!$B$22:$B$26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Sizes'!$D$22:$D$26</c:f>
              <c:numCache>
                <c:formatCode>0.0000</c:formatCode>
                <c:ptCount val="5"/>
                <c:pt idx="0">
                  <c:v>1.4106000000000001</c:v>
                </c:pt>
                <c:pt idx="1">
                  <c:v>1.4068000000000001</c:v>
                </c:pt>
                <c:pt idx="2">
                  <c:v>1.4194</c:v>
                </c:pt>
                <c:pt idx="3">
                  <c:v>1.5082</c:v>
                </c:pt>
                <c:pt idx="4">
                  <c:v>1.0894999999999999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ser>
          <c:idx val="3"/>
          <c:order val="3"/>
          <c:tx>
            <c:v>Vino Li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'Same Image Different Sizes'!$B$31:$B$35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Sizes'!$D$31:$D$35</c:f>
              <c:numCache>
                <c:formatCode>0.0000</c:formatCode>
                <c:ptCount val="5"/>
                <c:pt idx="0">
                  <c:v>1.024</c:v>
                </c:pt>
                <c:pt idx="1">
                  <c:v>1.0153000000000001</c:v>
                </c:pt>
                <c:pt idx="2">
                  <c:v>1.0089999999999999</c:v>
                </c:pt>
                <c:pt idx="3">
                  <c:v>1.0192000000000001</c:v>
                </c:pt>
                <c:pt idx="4">
                  <c:v>1.1517999999999999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Amanda Kerr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Sizes'!$K$4:$K$8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Sizes'!$M$4:$M$8</c:f>
              <c:numCache>
                <c:formatCode>General</c:formatCode>
                <c:ptCount val="5"/>
                <c:pt idx="0">
                  <c:v>1.6780999999999999</c:v>
                </c:pt>
                <c:pt idx="1">
                  <c:v>1.6423000000000001</c:v>
                </c:pt>
                <c:pt idx="2" formatCode="0.0000">
                  <c:v>1.5921000000000001</c:v>
                </c:pt>
                <c:pt idx="3" formatCode="0.0000">
                  <c:v>1.5228999999999999</c:v>
                </c:pt>
                <c:pt idx="4" formatCode="0.0000">
                  <c:v>1.4057999999999999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Pietro De Grandi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Sizes'!$K$13:$K$17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Sizes'!$M$13:$M$17</c:f>
              <c:numCache>
                <c:formatCode>0.0000</c:formatCode>
                <c:ptCount val="5"/>
                <c:pt idx="0">
                  <c:v>1.2193000000000001</c:v>
                </c:pt>
                <c:pt idx="1">
                  <c:v>1.2142999999999999</c:v>
                </c:pt>
                <c:pt idx="2">
                  <c:v>1.2048000000000001</c:v>
                </c:pt>
                <c:pt idx="3">
                  <c:v>1.1897</c:v>
                </c:pt>
                <c:pt idx="4">
                  <c:v>1.1735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Simon Martzinger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Sizes'!$K$22:$K$26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Sizes'!$M$22:$M$26</c:f>
              <c:numCache>
                <c:formatCode>0.0000</c:formatCode>
                <c:ptCount val="5"/>
                <c:pt idx="0">
                  <c:v>2.0586000000000002</c:v>
                </c:pt>
                <c:pt idx="1">
                  <c:v>2.2294999999999998</c:v>
                </c:pt>
                <c:pt idx="2">
                  <c:v>2.3170000000000002</c:v>
                </c:pt>
                <c:pt idx="3">
                  <c:v>2.2612000000000001</c:v>
                </c:pt>
                <c:pt idx="4">
                  <c:v>2.0026999999999999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Ananth Pai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Sizes'!$T$4:$T$8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Sizes'!$V$4:$V$8</c:f>
              <c:numCache>
                <c:formatCode>General</c:formatCode>
                <c:ptCount val="5"/>
                <c:pt idx="0">
                  <c:v>1.9715</c:v>
                </c:pt>
                <c:pt idx="1">
                  <c:v>1.8987000000000001</c:v>
                </c:pt>
                <c:pt idx="2" formatCode="0.0000">
                  <c:v>1.8115000000000001</c:v>
                </c:pt>
                <c:pt idx="3" formatCode="0.0000">
                  <c:v>1.6956</c:v>
                </c:pt>
                <c:pt idx="4" formatCode="0.0000">
                  <c:v>1.5463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Ricardo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Sizes'!$T$13:$T$17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Sizes'!$V$13:$V$17</c:f>
              <c:numCache>
                <c:formatCode>0.0000</c:formatCode>
                <c:ptCount val="5"/>
                <c:pt idx="0">
                  <c:v>2.6827000000000001</c:v>
                </c:pt>
                <c:pt idx="1">
                  <c:v>2.6637</c:v>
                </c:pt>
                <c:pt idx="2">
                  <c:v>2.6217000000000001</c:v>
                </c:pt>
                <c:pt idx="3">
                  <c:v>2.5352000000000001</c:v>
                </c:pt>
                <c:pt idx="4">
                  <c:v>2.4577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Yerko Lucic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Sizes'!$T$22:$T$26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Sizes'!$V$22:$V$26</c:f>
              <c:numCache>
                <c:formatCode>0.0000</c:formatCode>
                <c:ptCount val="5"/>
                <c:pt idx="0">
                  <c:v>1.9551000000000001</c:v>
                </c:pt>
                <c:pt idx="1">
                  <c:v>1.9845999999999999</c:v>
                </c:pt>
                <c:pt idx="2">
                  <c:v>1.9883</c:v>
                </c:pt>
                <c:pt idx="3">
                  <c:v>1.9021999999999999</c:v>
                </c:pt>
                <c:pt idx="4">
                  <c:v>1.6492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Images'!$B$4,'Different Types of Images'!$B$9,'Different Types of Images'!$B$14,'Different Types of Images'!$B$19)</c:f>
              <c:strCache>
                <c:ptCount val="4"/>
                <c:pt idx="0">
                  <c:v>1200x896</c:v>
                </c:pt>
                <c:pt idx="1">
                  <c:v>1184x904</c:v>
                </c:pt>
                <c:pt idx="2">
                  <c:v>1208x904</c:v>
                </c:pt>
                <c:pt idx="3">
                  <c:v>1096x712</c:v>
                </c:pt>
              </c:strCache>
            </c:strRef>
          </c:cat>
          <c:val>
            <c:numRef>
              <c:f>('Different Types of Images'!$C$4,'Different Types of Images'!$C$9,'Different Types of Images'!$C$14,'Different Types of Images'!$C$19)</c:f>
              <c:numCache>
                <c:formatCode>0.0000</c:formatCode>
                <c:ptCount val="4"/>
                <c:pt idx="0">
                  <c:v>1.3877999999999999</c:v>
                </c:pt>
                <c:pt idx="1">
                  <c:v>1.1919999999999999</c:v>
                </c:pt>
                <c:pt idx="2">
                  <c:v>1.4186000000000001</c:v>
                </c:pt>
                <c:pt idx="3">
                  <c:v>1.0187999999999999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CF6-A6C0-28F1B179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6063"/>
        <c:axId val="12564687"/>
      </c:barChart>
      <c:catAx>
        <c:axId val="1913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87"/>
        <c:crosses val="autoZero"/>
        <c:auto val="1"/>
        <c:lblAlgn val="ctr"/>
        <c:lblOffset val="100"/>
        <c:noMultiLvlLbl val="0"/>
      </c:catAx>
      <c:valAx>
        <c:axId val="1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Images'!$B$26,'Different Types of Images'!$B$31,'Different Types of Images'!$B$36)</c:f>
              <c:strCache>
                <c:ptCount val="3"/>
                <c:pt idx="0">
                  <c:v>1120x752</c:v>
                </c:pt>
                <c:pt idx="1">
                  <c:v>800x1192</c:v>
                </c:pt>
                <c:pt idx="2">
                  <c:v>888x1376</c:v>
                </c:pt>
              </c:strCache>
            </c:strRef>
          </c:cat>
          <c:val>
            <c:numRef>
              <c:f>('Different Types of Images'!$C$26,'Different Types of Images'!$C$31,'Different Types of Images'!$C$36)</c:f>
              <c:numCache>
                <c:formatCode>0.0000</c:formatCode>
                <c:ptCount val="3"/>
                <c:pt idx="0">
                  <c:v>1.5218</c:v>
                </c:pt>
                <c:pt idx="1">
                  <c:v>1.1890000000000001</c:v>
                </c:pt>
                <c:pt idx="2">
                  <c:v>2.3151999999999999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E9F-A341-9EB437AF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423"/>
        <c:axId val="190941887"/>
      </c:barChart>
      <c:catAx>
        <c:axId val="28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1887"/>
        <c:crosses val="autoZero"/>
        <c:auto val="1"/>
        <c:lblAlgn val="ctr"/>
        <c:lblOffset val="100"/>
        <c:noMultiLvlLbl val="0"/>
      </c:catAx>
      <c:valAx>
        <c:axId val="19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Images'!$B$43,'Different Types of Images'!$B$48,'Different Types of Images'!$B$53)</c:f>
              <c:strCache>
                <c:ptCount val="3"/>
                <c:pt idx="0">
                  <c:v>1128x640</c:v>
                </c:pt>
                <c:pt idx="1">
                  <c:v>1208x864</c:v>
                </c:pt>
                <c:pt idx="2">
                  <c:v>1256x840</c:v>
                </c:pt>
              </c:strCache>
            </c:strRef>
          </c:cat>
          <c:val>
            <c:numRef>
              <c:f>('Different Types of Images'!$C$43,'Different Types of Images'!$C$48,'Different Types of Images'!$C$53)</c:f>
              <c:numCache>
                <c:formatCode>0.0000</c:formatCode>
                <c:ptCount val="3"/>
                <c:pt idx="0">
                  <c:v>2.5339</c:v>
                </c:pt>
                <c:pt idx="1">
                  <c:v>1.81</c:v>
                </c:pt>
                <c:pt idx="2">
                  <c:v>1.9866999999999999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0-4793-867E-710B7984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08751"/>
        <c:axId val="16304191"/>
      </c:barChart>
      <c:catAx>
        <c:axId val="4529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191"/>
        <c:crosses val="autoZero"/>
        <c:auto val="1"/>
        <c:lblAlgn val="ctr"/>
        <c:lblOffset val="100"/>
        <c:noMultiLvlLbl val="0"/>
      </c:catAx>
      <c:valAx>
        <c:axId val="163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204105</xdr:colOff>
      <xdr:row>37</xdr:row>
      <xdr:rowOff>152399</xdr:rowOff>
    </xdr:from>
    <xdr:to>
      <xdr:col>10</xdr:col>
      <xdr:colOff>560613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DD51-851E-42C9-99A7-AF7CA17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528344</xdr:colOff>
      <xdr:row>29</xdr:row>
      <xdr:rowOff>276807</xdr:rowOff>
    </xdr:from>
    <xdr:to>
      <xdr:col>21</xdr:col>
      <xdr:colOff>313352</xdr:colOff>
      <xdr:row>52</xdr:row>
      <xdr:rowOff>69979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A5E35-ECED-41F6-AD3F-A9DD1DD4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676080</xdr:colOff>
      <xdr:row>29</xdr:row>
      <xdr:rowOff>206828</xdr:rowOff>
    </xdr:from>
    <xdr:to>
      <xdr:col>32</xdr:col>
      <xdr:colOff>515516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6678E-F9B3-4BAC-91D5-FCA64D9C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3</xdr:row>
      <xdr:rowOff>168728</xdr:rowOff>
    </xdr:from>
    <xdr:to>
      <xdr:col>13</xdr:col>
      <xdr:colOff>76201</xdr:colOff>
      <xdr:row>18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F08C8-7152-411B-83CC-483EBEEE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272143</xdr:colOff>
      <xdr:row>22</xdr:row>
      <xdr:rowOff>288470</xdr:rowOff>
    </xdr:from>
    <xdr:to>
      <xdr:col>13</xdr:col>
      <xdr:colOff>272143</xdr:colOff>
      <xdr:row>37</xdr:row>
      <xdr:rowOff>48985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549787-38A8-4B17-A958-B3C80B0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239486</xdr:colOff>
      <xdr:row>39</xdr:row>
      <xdr:rowOff>48984</xdr:rowOff>
    </xdr:from>
    <xdr:to>
      <xdr:col>13</xdr:col>
      <xdr:colOff>239486</xdr:colOff>
      <xdr:row>52</xdr:row>
      <xdr:rowOff>179613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12E51E-396B-46CE-BC8E-69999C3B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F2C-90E5-40FA-9976-2A57C72B7F44}">
  <dimension ref="A1:Y37"/>
  <sheetViews>
    <sheetView zoomScaleNormal="100" workbookViewId="0">
      <selection activeCell="E4" sqref="E4"/>
    </sheetView>
  </sheetViews>
  <sheetFormatPr defaultRowHeight="14.6" x14ac:dyDescent="0.4"/>
  <cols>
    <col min="1" max="2" width="9.23046875" style="1"/>
    <col min="3" max="3" width="19.765625" style="1" customWidth="1"/>
    <col min="4" max="4" width="16.3046875" style="1" bestFit="1" customWidth="1"/>
    <col min="5" max="5" width="14.61328125" style="1" customWidth="1"/>
    <col min="6" max="6" width="13.69140625" style="1" customWidth="1"/>
    <col min="7" max="7" width="9.23046875" style="1"/>
    <col min="8" max="8" width="4.53515625" style="1" customWidth="1"/>
    <col min="9" max="9" width="3.765625" style="1" customWidth="1"/>
    <col min="10" max="10" width="9.23046875" style="1"/>
    <col min="11" max="11" width="8.921875" style="1" bestFit="1" customWidth="1"/>
    <col min="12" max="12" width="19.15234375" style="1" customWidth="1"/>
    <col min="13" max="13" width="17.3046875" style="1" customWidth="1"/>
    <col min="14" max="14" width="13.4609375" style="1" customWidth="1"/>
    <col min="15" max="15" width="13.07421875" style="1" customWidth="1"/>
    <col min="16" max="16" width="9.23046875" style="1" customWidth="1"/>
    <col min="17" max="17" width="4.07421875" style="1" customWidth="1"/>
    <col min="18" max="18" width="4.3046875" style="1" customWidth="1"/>
    <col min="19" max="20" width="9.23046875" style="1"/>
    <col min="21" max="21" width="18.61328125" style="1" customWidth="1"/>
    <col min="22" max="22" width="18.07421875" style="1" customWidth="1"/>
    <col min="23" max="23" width="13.4609375" style="1" customWidth="1"/>
    <col min="24" max="24" width="11.4609375" style="1" customWidth="1"/>
    <col min="25" max="16384" width="9.23046875" style="1"/>
  </cols>
  <sheetData>
    <row r="1" spans="1:25" ht="30.9" customHeight="1" x14ac:dyDescent="0.8">
      <c r="A1" s="22" t="s">
        <v>8</v>
      </c>
      <c r="B1" s="22"/>
      <c r="C1" s="22"/>
      <c r="D1" s="22"/>
      <c r="E1" s="22"/>
      <c r="F1" s="22"/>
      <c r="G1" s="22"/>
      <c r="J1" s="22" t="s">
        <v>9</v>
      </c>
      <c r="K1" s="22"/>
      <c r="L1" s="22"/>
      <c r="M1" s="22"/>
      <c r="N1" s="22"/>
      <c r="O1" s="22"/>
      <c r="P1" s="22"/>
      <c r="S1" s="22" t="s">
        <v>13</v>
      </c>
      <c r="T1" s="22"/>
      <c r="U1" s="22"/>
      <c r="V1" s="22"/>
      <c r="W1" s="22"/>
      <c r="X1" s="22"/>
      <c r="Y1" s="22"/>
    </row>
    <row r="2" spans="1:25" ht="14.6" customHeight="1" x14ac:dyDescent="0.4">
      <c r="A2" s="6"/>
      <c r="B2" s="21" t="s">
        <v>4</v>
      </c>
      <c r="C2" s="21"/>
      <c r="D2" s="21"/>
      <c r="E2" s="21"/>
      <c r="F2" s="21"/>
      <c r="G2" s="6"/>
      <c r="J2" s="6"/>
      <c r="K2" s="21" t="s">
        <v>10</v>
      </c>
      <c r="L2" s="21"/>
      <c r="M2" s="21"/>
      <c r="N2" s="21"/>
      <c r="O2" s="21"/>
      <c r="P2" s="6"/>
      <c r="S2" s="6"/>
      <c r="T2" s="21" t="s">
        <v>14</v>
      </c>
      <c r="U2" s="21"/>
      <c r="V2" s="21"/>
      <c r="W2" s="21"/>
      <c r="X2" s="21"/>
      <c r="Y2" s="6"/>
    </row>
    <row r="3" spans="1:25" ht="29.15" x14ac:dyDescent="0.4">
      <c r="A3" s="6"/>
      <c r="B3" s="2" t="s">
        <v>5</v>
      </c>
      <c r="C3" s="2" t="s">
        <v>3</v>
      </c>
      <c r="D3" s="2" t="s">
        <v>0</v>
      </c>
      <c r="E3" s="2" t="s">
        <v>1</v>
      </c>
      <c r="F3" s="2" t="s">
        <v>2</v>
      </c>
      <c r="G3" s="6"/>
      <c r="J3" s="6"/>
      <c r="K3" s="2" t="s">
        <v>5</v>
      </c>
      <c r="L3" s="2" t="s">
        <v>3</v>
      </c>
      <c r="M3" s="2" t="s">
        <v>0</v>
      </c>
      <c r="N3" s="2" t="s">
        <v>1</v>
      </c>
      <c r="O3" s="2" t="s">
        <v>2</v>
      </c>
      <c r="P3" s="6"/>
      <c r="S3" s="6"/>
      <c r="T3" s="2" t="s">
        <v>5</v>
      </c>
      <c r="U3" s="2" t="s">
        <v>3</v>
      </c>
      <c r="V3" s="2" t="s">
        <v>0</v>
      </c>
      <c r="W3" s="2" t="s">
        <v>1</v>
      </c>
      <c r="X3" s="2" t="s">
        <v>2</v>
      </c>
      <c r="Y3" s="6"/>
    </row>
    <row r="4" spans="1:25" x14ac:dyDescent="0.4">
      <c r="A4" s="6"/>
      <c r="B4" s="3">
        <v>0</v>
      </c>
      <c r="C4" s="3">
        <v>100</v>
      </c>
      <c r="D4" s="4">
        <v>1.3335999999999999</v>
      </c>
      <c r="E4" s="5">
        <f>(20*LOG10(255))-(10*LOG10(F4))</f>
        <v>34.473002614440723</v>
      </c>
      <c r="F4" s="5">
        <v>23.215610000000002</v>
      </c>
      <c r="G4" s="6"/>
      <c r="J4" s="6"/>
      <c r="K4" s="3">
        <v>0</v>
      </c>
      <c r="L4" s="3">
        <v>100</v>
      </c>
      <c r="M4" s="3">
        <v>1.6780999999999999</v>
      </c>
      <c r="N4" s="5">
        <f>(20*LOG10(255))-(10*LOG10(O4))</f>
        <v>33.005201618188025</v>
      </c>
      <c r="O4" s="7">
        <v>32.550690000000003</v>
      </c>
      <c r="P4" s="6"/>
      <c r="S4" s="6"/>
      <c r="T4" s="3">
        <v>0</v>
      </c>
      <c r="U4" s="3">
        <v>100</v>
      </c>
      <c r="V4" s="3">
        <v>1.9715</v>
      </c>
      <c r="W4" s="5">
        <f>(20*LOG10(255))-(10*LOG10(X4))</f>
        <v>35.589592960954548</v>
      </c>
      <c r="X4" s="7">
        <v>17.95234</v>
      </c>
      <c r="Y4" s="6"/>
    </row>
    <row r="5" spans="1:25" x14ac:dyDescent="0.4">
      <c r="A5" s="6"/>
      <c r="B5" s="3">
        <v>20</v>
      </c>
      <c r="C5" s="3">
        <v>80</v>
      </c>
      <c r="D5" s="4">
        <v>1.3569</v>
      </c>
      <c r="E5" s="5">
        <f t="shared" ref="E5:E8" si="0">(20*LOG10(255))-(10*LOG10(F5))</f>
        <v>34.512885183370443</v>
      </c>
      <c r="F5" s="5">
        <v>23.00339</v>
      </c>
      <c r="G5" s="6"/>
      <c r="J5" s="6"/>
      <c r="K5" s="3">
        <v>20</v>
      </c>
      <c r="L5" s="3">
        <v>80</v>
      </c>
      <c r="M5" s="3">
        <v>1.6423000000000001</v>
      </c>
      <c r="N5" s="5">
        <f t="shared" ref="N5:N8" si="1">(20*LOG10(255))-(10*LOG10(O5))</f>
        <v>33.134510047701511</v>
      </c>
      <c r="O5" s="7">
        <v>31.595800000000001</v>
      </c>
      <c r="P5" s="6"/>
      <c r="S5" s="6"/>
      <c r="T5" s="3">
        <v>20</v>
      </c>
      <c r="U5" s="3">
        <v>80</v>
      </c>
      <c r="V5" s="3">
        <v>1.8987000000000001</v>
      </c>
      <c r="W5" s="5">
        <f t="shared" ref="W5:W8" si="2">(20*LOG10(255))-(10*LOG10(X5))</f>
        <v>35.909048841564633</v>
      </c>
      <c r="X5" s="7">
        <v>16.679210000000001</v>
      </c>
      <c r="Y5" s="6"/>
    </row>
    <row r="6" spans="1:25" x14ac:dyDescent="0.4">
      <c r="A6" s="6"/>
      <c r="B6" s="3">
        <v>40</v>
      </c>
      <c r="C6" s="3">
        <v>60</v>
      </c>
      <c r="D6" s="4">
        <v>1.3886000000000001</v>
      </c>
      <c r="E6" s="5">
        <f t="shared" si="0"/>
        <v>34.461957092463344</v>
      </c>
      <c r="F6" s="5">
        <v>23.274730000000002</v>
      </c>
      <c r="G6" s="6"/>
      <c r="J6" s="6"/>
      <c r="K6" s="3">
        <v>40</v>
      </c>
      <c r="L6" s="3">
        <v>60</v>
      </c>
      <c r="M6" s="4">
        <v>1.5921000000000001</v>
      </c>
      <c r="N6" s="5">
        <f t="shared" si="1"/>
        <v>33.744086131875633</v>
      </c>
      <c r="O6" s="7">
        <v>27.458179999999999</v>
      </c>
      <c r="P6" s="6"/>
      <c r="S6" s="6"/>
      <c r="T6" s="3">
        <v>40</v>
      </c>
      <c r="U6" s="3">
        <v>60</v>
      </c>
      <c r="V6" s="4">
        <v>1.8115000000000001</v>
      </c>
      <c r="W6" s="5">
        <f t="shared" si="2"/>
        <v>35.856971128073496</v>
      </c>
      <c r="X6" s="7">
        <v>16.880420000000001</v>
      </c>
      <c r="Y6" s="6"/>
    </row>
    <row r="7" spans="1:25" x14ac:dyDescent="0.4">
      <c r="A7" s="6"/>
      <c r="B7" s="3">
        <v>60</v>
      </c>
      <c r="C7" s="3">
        <v>40</v>
      </c>
      <c r="D7" s="4">
        <v>1.5082</v>
      </c>
      <c r="E7" s="5">
        <f t="shared" si="0"/>
        <v>34.169225266343432</v>
      </c>
      <c r="F7" s="5">
        <v>24.89762</v>
      </c>
      <c r="G7" s="6"/>
      <c r="J7" s="6"/>
      <c r="K7" s="3">
        <v>60</v>
      </c>
      <c r="L7" s="3">
        <v>40</v>
      </c>
      <c r="M7" s="4">
        <v>1.5228999999999999</v>
      </c>
      <c r="N7" s="5">
        <f t="shared" si="1"/>
        <v>33.850308135996116</v>
      </c>
      <c r="O7" s="7">
        <v>26.794740000000001</v>
      </c>
      <c r="P7" s="6"/>
      <c r="S7" s="6"/>
      <c r="T7" s="3">
        <v>60</v>
      </c>
      <c r="U7" s="3">
        <v>40</v>
      </c>
      <c r="V7" s="4">
        <v>1.6956</v>
      </c>
      <c r="W7" s="5">
        <f t="shared" si="2"/>
        <v>36.317748312339006</v>
      </c>
      <c r="X7" s="7">
        <v>15.181179999999999</v>
      </c>
      <c r="Y7" s="6"/>
    </row>
    <row r="8" spans="1:25" x14ac:dyDescent="0.4">
      <c r="A8" s="6"/>
      <c r="B8" s="3">
        <v>80</v>
      </c>
      <c r="C8" s="3">
        <v>20</v>
      </c>
      <c r="D8" s="4">
        <v>2.2679</v>
      </c>
      <c r="E8" s="5">
        <f t="shared" si="0"/>
        <v>32.929120188636745</v>
      </c>
      <c r="F8" s="5">
        <v>33.125950000000003</v>
      </c>
      <c r="G8" s="6"/>
      <c r="J8" s="6"/>
      <c r="K8" s="3">
        <v>80</v>
      </c>
      <c r="L8" s="3">
        <v>20</v>
      </c>
      <c r="M8" s="4">
        <v>1.4057999999999999</v>
      </c>
      <c r="N8" s="5">
        <f t="shared" si="1"/>
        <v>35.022103934998867</v>
      </c>
      <c r="O8" s="7">
        <v>20.458320000000001</v>
      </c>
      <c r="P8" s="6"/>
      <c r="S8" s="6"/>
      <c r="T8" s="3">
        <v>80</v>
      </c>
      <c r="U8" s="3">
        <v>20</v>
      </c>
      <c r="V8" s="4">
        <v>1.5463</v>
      </c>
      <c r="W8" s="5">
        <f t="shared" si="2"/>
        <v>36.378930849721378</v>
      </c>
      <c r="X8" s="7">
        <v>14.96881</v>
      </c>
      <c r="Y8" s="6"/>
    </row>
    <row r="9" spans="1:25" x14ac:dyDescent="0.4">
      <c r="A9" s="6"/>
      <c r="G9" s="6"/>
      <c r="J9" s="6"/>
      <c r="P9" s="6"/>
      <c r="S9" s="6"/>
      <c r="Y9" s="6"/>
    </row>
    <row r="10" spans="1:25" x14ac:dyDescent="0.4">
      <c r="A10" s="6"/>
      <c r="G10" s="6"/>
      <c r="J10" s="6"/>
      <c r="P10" s="6"/>
      <c r="S10" s="6"/>
      <c r="Y10" s="6"/>
    </row>
    <row r="11" spans="1:25" ht="14.6" customHeight="1" x14ac:dyDescent="0.4">
      <c r="A11" s="6"/>
      <c r="B11" s="21" t="s">
        <v>6</v>
      </c>
      <c r="C11" s="21"/>
      <c r="D11" s="21"/>
      <c r="E11" s="21"/>
      <c r="F11" s="21"/>
      <c r="G11" s="6"/>
      <c r="J11" s="6"/>
      <c r="K11" s="21" t="s">
        <v>11</v>
      </c>
      <c r="L11" s="21"/>
      <c r="M11" s="21"/>
      <c r="N11" s="21"/>
      <c r="O11" s="21"/>
      <c r="P11" s="6"/>
      <c r="S11" s="6"/>
      <c r="T11" s="21" t="s">
        <v>15</v>
      </c>
      <c r="U11" s="21"/>
      <c r="V11" s="21"/>
      <c r="W11" s="21"/>
      <c r="X11" s="21"/>
      <c r="Y11" s="6"/>
    </row>
    <row r="12" spans="1:25" ht="29.15" x14ac:dyDescent="0.4">
      <c r="A12" s="6"/>
      <c r="B12" s="2" t="s">
        <v>5</v>
      </c>
      <c r="C12" s="2" t="s">
        <v>3</v>
      </c>
      <c r="D12" s="2" t="s">
        <v>0</v>
      </c>
      <c r="E12" s="2" t="s">
        <v>1</v>
      </c>
      <c r="F12" s="2" t="s">
        <v>2</v>
      </c>
      <c r="G12" s="6"/>
      <c r="J12" s="6"/>
      <c r="K12" s="2" t="s">
        <v>5</v>
      </c>
      <c r="L12" s="2" t="s">
        <v>3</v>
      </c>
      <c r="M12" s="2" t="s">
        <v>0</v>
      </c>
      <c r="N12" s="2" t="s">
        <v>1</v>
      </c>
      <c r="O12" s="2" t="s">
        <v>2</v>
      </c>
      <c r="P12" s="6"/>
      <c r="S12" s="6"/>
      <c r="T12" s="2" t="s">
        <v>5</v>
      </c>
      <c r="U12" s="2" t="s">
        <v>3</v>
      </c>
      <c r="V12" s="2" t="s">
        <v>0</v>
      </c>
      <c r="W12" s="2" t="s">
        <v>1</v>
      </c>
      <c r="X12" s="2" t="s">
        <v>2</v>
      </c>
      <c r="Y12" s="6"/>
    </row>
    <row r="13" spans="1:25" x14ac:dyDescent="0.4">
      <c r="A13" s="6"/>
      <c r="B13" s="3">
        <v>0</v>
      </c>
      <c r="C13" s="3">
        <v>100</v>
      </c>
      <c r="D13" s="4">
        <v>1.2467999999999999</v>
      </c>
      <c r="E13" s="5">
        <f t="shared" ref="E13:E17" si="3">(20*LOG10(255))-(10*LOG10(F13))</f>
        <v>34.027297044739342</v>
      </c>
      <c r="F13" s="5">
        <v>25.724720000000001</v>
      </c>
      <c r="G13" s="6"/>
      <c r="J13" s="6"/>
      <c r="K13" s="3">
        <v>0</v>
      </c>
      <c r="L13" s="3">
        <v>100</v>
      </c>
      <c r="M13" s="4">
        <v>1.2193000000000001</v>
      </c>
      <c r="N13" s="5">
        <f t="shared" ref="N13:N17" si="4">(20*LOG10(255))-(10*LOG10(O13))</f>
        <v>32.062417223889852</v>
      </c>
      <c r="O13" s="7">
        <v>40.44256</v>
      </c>
      <c r="P13" s="6"/>
      <c r="S13" s="6"/>
      <c r="T13" s="3">
        <v>0</v>
      </c>
      <c r="U13" s="3">
        <v>100</v>
      </c>
      <c r="V13" s="4">
        <v>2.6827000000000001</v>
      </c>
      <c r="W13" s="5">
        <f t="shared" ref="W13:W17" si="5">(20*LOG10(255))-(10*LOG10(X13))</f>
        <v>27.006935666945726</v>
      </c>
      <c r="X13" s="7">
        <v>129.53489999999999</v>
      </c>
      <c r="Y13" s="6"/>
    </row>
    <row r="14" spans="1:25" x14ac:dyDescent="0.4">
      <c r="A14" s="6"/>
      <c r="B14" s="3">
        <v>20</v>
      </c>
      <c r="C14" s="3">
        <v>80</v>
      </c>
      <c r="D14" s="4">
        <v>1.2141999999999999</v>
      </c>
      <c r="E14" s="5">
        <f t="shared" si="3"/>
        <v>34.089826614994834</v>
      </c>
      <c r="F14" s="5">
        <v>25.35699</v>
      </c>
      <c r="G14" s="6"/>
      <c r="J14" s="6"/>
      <c r="K14" s="3">
        <v>20</v>
      </c>
      <c r="L14" s="3">
        <v>80</v>
      </c>
      <c r="M14" s="4">
        <v>1.2142999999999999</v>
      </c>
      <c r="N14" s="5">
        <f t="shared" si="4"/>
        <v>31.629805131781936</v>
      </c>
      <c r="O14" s="7">
        <v>44.678629999999998</v>
      </c>
      <c r="P14" s="6"/>
      <c r="S14" s="6"/>
      <c r="T14" s="3">
        <v>20</v>
      </c>
      <c r="U14" s="3">
        <v>80</v>
      </c>
      <c r="V14" s="4">
        <v>2.6637</v>
      </c>
      <c r="W14" s="5">
        <f t="shared" si="5"/>
        <v>27.003949418751105</v>
      </c>
      <c r="X14" s="7">
        <v>129.624</v>
      </c>
      <c r="Y14" s="6"/>
    </row>
    <row r="15" spans="1:25" x14ac:dyDescent="0.4">
      <c r="A15" s="6"/>
      <c r="B15" s="3">
        <v>40</v>
      </c>
      <c r="C15" s="3">
        <v>60</v>
      </c>
      <c r="D15" s="4">
        <v>1.1926000000000001</v>
      </c>
      <c r="E15" s="5">
        <f t="shared" si="3"/>
        <v>34.112199183378706</v>
      </c>
      <c r="F15" s="5">
        <v>25.226700000000001</v>
      </c>
      <c r="G15" s="6"/>
      <c r="J15" s="6"/>
      <c r="K15" s="3">
        <v>40</v>
      </c>
      <c r="L15" s="3">
        <v>60</v>
      </c>
      <c r="M15" s="4">
        <v>1.2048000000000001</v>
      </c>
      <c r="N15" s="5">
        <f t="shared" si="4"/>
        <v>31.845366451947896</v>
      </c>
      <c r="O15" s="7">
        <v>42.515149999999998</v>
      </c>
      <c r="P15" s="6"/>
      <c r="S15" s="6"/>
      <c r="T15" s="3">
        <v>40</v>
      </c>
      <c r="U15" s="3">
        <v>60</v>
      </c>
      <c r="V15" s="4">
        <v>2.6217000000000001</v>
      </c>
      <c r="W15" s="5">
        <f t="shared" si="5"/>
        <v>26.936463021995621</v>
      </c>
      <c r="X15" s="7">
        <v>131.654</v>
      </c>
      <c r="Y15" s="6"/>
    </row>
    <row r="16" spans="1:25" x14ac:dyDescent="0.4">
      <c r="A16" s="6"/>
      <c r="B16" s="3">
        <v>60</v>
      </c>
      <c r="C16" s="3">
        <v>40</v>
      </c>
      <c r="D16" s="4">
        <v>1.1947000000000001</v>
      </c>
      <c r="E16" s="5">
        <f t="shared" si="3"/>
        <v>34.113674816757076</v>
      </c>
      <c r="F16" s="5">
        <v>25.218129999999999</v>
      </c>
      <c r="G16" s="6"/>
      <c r="J16" s="6"/>
      <c r="K16" s="3">
        <v>60</v>
      </c>
      <c r="L16" s="3">
        <v>40</v>
      </c>
      <c r="M16" s="4">
        <v>1.1897</v>
      </c>
      <c r="N16" s="5">
        <f t="shared" si="4"/>
        <v>32.294324435030617</v>
      </c>
      <c r="O16" s="7">
        <v>38.33963</v>
      </c>
      <c r="P16" s="6"/>
      <c r="S16" s="6"/>
      <c r="T16" s="3">
        <v>60</v>
      </c>
      <c r="U16" s="3">
        <v>40</v>
      </c>
      <c r="V16" s="4">
        <v>2.5352000000000001</v>
      </c>
      <c r="W16" s="5">
        <f t="shared" si="5"/>
        <v>26.962415858645706</v>
      </c>
      <c r="X16" s="7">
        <v>130.86959999999999</v>
      </c>
      <c r="Y16" s="6"/>
    </row>
    <row r="17" spans="1:25" x14ac:dyDescent="0.4">
      <c r="A17" s="6"/>
      <c r="B17" s="3">
        <v>80</v>
      </c>
      <c r="C17" s="3">
        <v>20</v>
      </c>
      <c r="D17" s="4">
        <v>1.3180000000000001</v>
      </c>
      <c r="E17" s="5">
        <f t="shared" si="3"/>
        <v>33.944173634006312</v>
      </c>
      <c r="F17" s="5">
        <v>26.221830000000001</v>
      </c>
      <c r="G17" s="6"/>
      <c r="J17" s="6"/>
      <c r="K17" s="3">
        <v>80</v>
      </c>
      <c r="L17" s="3">
        <v>20</v>
      </c>
      <c r="M17" s="4">
        <v>1.1735</v>
      </c>
      <c r="N17" s="5">
        <f t="shared" si="4"/>
        <v>30.903257903201336</v>
      </c>
      <c r="O17" s="7">
        <v>52.81467</v>
      </c>
      <c r="P17" s="6"/>
      <c r="S17" s="6"/>
      <c r="T17" s="3">
        <v>80</v>
      </c>
      <c r="U17" s="3">
        <v>20</v>
      </c>
      <c r="V17" s="4">
        <v>2.4577</v>
      </c>
      <c r="W17" s="5">
        <f t="shared" si="5"/>
        <v>26.70915922585516</v>
      </c>
      <c r="X17" s="7">
        <v>138.72810000000001</v>
      </c>
      <c r="Y17" s="6"/>
    </row>
    <row r="18" spans="1:25" x14ac:dyDescent="0.4">
      <c r="A18" s="6"/>
      <c r="G18" s="6"/>
      <c r="J18" s="6"/>
      <c r="P18" s="6"/>
      <c r="S18" s="6"/>
      <c r="Y18" s="6"/>
    </row>
    <row r="19" spans="1:25" x14ac:dyDescent="0.4">
      <c r="A19" s="6"/>
      <c r="G19" s="6"/>
      <c r="J19" s="6"/>
      <c r="P19" s="6"/>
      <c r="S19" s="6"/>
      <c r="Y19" s="6"/>
    </row>
    <row r="20" spans="1:25" ht="14.6" customHeight="1" x14ac:dyDescent="0.4">
      <c r="A20" s="6"/>
      <c r="B20" s="21" t="s">
        <v>18</v>
      </c>
      <c r="C20" s="21"/>
      <c r="D20" s="21"/>
      <c r="E20" s="21"/>
      <c r="F20" s="21"/>
      <c r="G20" s="6"/>
      <c r="J20" s="6"/>
      <c r="K20" s="21" t="s">
        <v>12</v>
      </c>
      <c r="L20" s="21"/>
      <c r="M20" s="21"/>
      <c r="N20" s="21"/>
      <c r="O20" s="21"/>
      <c r="P20" s="6"/>
      <c r="S20" s="6"/>
      <c r="T20" s="21" t="s">
        <v>16</v>
      </c>
      <c r="U20" s="21"/>
      <c r="V20" s="21"/>
      <c r="W20" s="21"/>
      <c r="X20" s="21"/>
      <c r="Y20" s="6"/>
    </row>
    <row r="21" spans="1:25" ht="29.15" x14ac:dyDescent="0.4">
      <c r="A21" s="6"/>
      <c r="B21" s="2" t="s">
        <v>5</v>
      </c>
      <c r="C21" s="2" t="s">
        <v>3</v>
      </c>
      <c r="D21" s="2" t="s">
        <v>0</v>
      </c>
      <c r="E21" s="2" t="s">
        <v>1</v>
      </c>
      <c r="F21" s="2" t="s">
        <v>2</v>
      </c>
      <c r="G21" s="6"/>
      <c r="J21" s="6"/>
      <c r="K21" s="2" t="s">
        <v>5</v>
      </c>
      <c r="L21" s="2" t="s">
        <v>3</v>
      </c>
      <c r="M21" s="2" t="s">
        <v>0</v>
      </c>
      <c r="N21" s="2" t="s">
        <v>1</v>
      </c>
      <c r="O21" s="2" t="s">
        <v>2</v>
      </c>
      <c r="P21" s="6"/>
      <c r="S21" s="6"/>
      <c r="T21" s="2" t="s">
        <v>5</v>
      </c>
      <c r="U21" s="2" t="s">
        <v>3</v>
      </c>
      <c r="V21" s="2" t="s">
        <v>0</v>
      </c>
      <c r="W21" s="2" t="s">
        <v>1</v>
      </c>
      <c r="X21" s="2" t="s">
        <v>2</v>
      </c>
      <c r="Y21" s="6"/>
    </row>
    <row r="22" spans="1:25" x14ac:dyDescent="0.4">
      <c r="A22" s="6"/>
      <c r="B22" s="3">
        <v>0</v>
      </c>
      <c r="C22" s="3">
        <v>100</v>
      </c>
      <c r="D22" s="4">
        <v>1.4106000000000001</v>
      </c>
      <c r="E22" s="5">
        <f t="shared" ref="E22:E26" si="6">(20*LOG10(255))-(10*LOG10(F22))</f>
        <v>34.100530599347309</v>
      </c>
      <c r="F22" s="5">
        <v>25.29457</v>
      </c>
      <c r="G22" s="6"/>
      <c r="J22" s="6"/>
      <c r="K22" s="3">
        <v>0</v>
      </c>
      <c r="L22" s="3">
        <v>100</v>
      </c>
      <c r="M22" s="4">
        <v>2.0586000000000002</v>
      </c>
      <c r="N22" s="5">
        <f t="shared" ref="N22:N26" si="7">(20*LOG10(255))-(10*LOG10(O22))</f>
        <v>29.627782060302614</v>
      </c>
      <c r="O22" s="5">
        <v>70.843850000000003</v>
      </c>
      <c r="P22" s="6"/>
      <c r="S22" s="6"/>
      <c r="T22" s="3">
        <v>0</v>
      </c>
      <c r="U22" s="3">
        <v>100</v>
      </c>
      <c r="V22" s="4">
        <v>1.9551000000000001</v>
      </c>
      <c r="W22" s="5">
        <f t="shared" ref="W22:W26" si="8">(20*LOG10(255))-(10*LOG10(X22))</f>
        <v>34.587436888505749</v>
      </c>
      <c r="X22" s="5">
        <v>22.611879999999999</v>
      </c>
      <c r="Y22" s="6"/>
    </row>
    <row r="23" spans="1:25" x14ac:dyDescent="0.4">
      <c r="A23" s="6"/>
      <c r="B23" s="3">
        <v>20</v>
      </c>
      <c r="C23" s="3">
        <v>80</v>
      </c>
      <c r="D23" s="4">
        <v>1.4068000000000001</v>
      </c>
      <c r="E23" s="5">
        <f t="shared" si="6"/>
        <v>33.858346733626746</v>
      </c>
      <c r="F23" s="5">
        <v>26.745190000000001</v>
      </c>
      <c r="G23" s="6"/>
      <c r="J23" s="6"/>
      <c r="K23" s="3">
        <v>20</v>
      </c>
      <c r="L23" s="3">
        <v>80</v>
      </c>
      <c r="M23" s="4">
        <v>2.2294999999999998</v>
      </c>
      <c r="N23" s="5">
        <f t="shared" si="7"/>
        <v>28.991300978869091</v>
      </c>
      <c r="O23" s="5">
        <v>82.025760000000005</v>
      </c>
      <c r="P23" s="6"/>
      <c r="S23" s="6"/>
      <c r="T23" s="3">
        <v>20</v>
      </c>
      <c r="U23" s="3">
        <v>80</v>
      </c>
      <c r="V23" s="4">
        <v>1.9845999999999999</v>
      </c>
      <c r="W23" s="5">
        <f t="shared" si="8"/>
        <v>34.043248073831052</v>
      </c>
      <c r="X23" s="5">
        <v>25.630410000000001</v>
      </c>
      <c r="Y23" s="6"/>
    </row>
    <row r="24" spans="1:25" x14ac:dyDescent="0.4">
      <c r="A24" s="6"/>
      <c r="B24" s="3">
        <v>40</v>
      </c>
      <c r="C24" s="3">
        <v>60</v>
      </c>
      <c r="D24" s="4">
        <v>1.4194</v>
      </c>
      <c r="E24" s="5">
        <f t="shared" si="6"/>
        <v>33.45077057004611</v>
      </c>
      <c r="F24" s="5">
        <v>29.376719999999999</v>
      </c>
      <c r="G24" s="6"/>
      <c r="J24" s="6"/>
      <c r="K24" s="3">
        <v>40</v>
      </c>
      <c r="L24" s="3">
        <v>60</v>
      </c>
      <c r="M24" s="4">
        <v>2.3170000000000002</v>
      </c>
      <c r="N24" s="5">
        <f t="shared" si="7"/>
        <v>28.404242963594815</v>
      </c>
      <c r="O24" s="5">
        <v>93.897940000000006</v>
      </c>
      <c r="P24" s="6"/>
      <c r="S24" s="6"/>
      <c r="T24" s="3">
        <v>40</v>
      </c>
      <c r="U24" s="3">
        <v>60</v>
      </c>
      <c r="V24" s="4">
        <v>1.9883</v>
      </c>
      <c r="W24" s="5">
        <f t="shared" si="8"/>
        <v>34.128871809993512</v>
      </c>
      <c r="X24" s="5">
        <v>25.130040000000001</v>
      </c>
      <c r="Y24" s="6"/>
    </row>
    <row r="25" spans="1:25" x14ac:dyDescent="0.4">
      <c r="A25" s="6"/>
      <c r="B25" s="3">
        <v>60</v>
      </c>
      <c r="C25" s="3">
        <v>40</v>
      </c>
      <c r="D25" s="4">
        <v>1.5082</v>
      </c>
      <c r="E25" s="5">
        <f t="shared" si="6"/>
        <v>33.766506968684183</v>
      </c>
      <c r="F25" s="5">
        <v>27.316790000000001</v>
      </c>
      <c r="G25" s="6"/>
      <c r="J25" s="6"/>
      <c r="K25" s="3">
        <v>60</v>
      </c>
      <c r="L25" s="3">
        <v>40</v>
      </c>
      <c r="M25" s="4">
        <v>2.2612000000000001</v>
      </c>
      <c r="N25" s="5">
        <f t="shared" si="7"/>
        <v>28.461351992161969</v>
      </c>
      <c r="O25" s="5">
        <v>92.671279999999996</v>
      </c>
      <c r="P25" s="6"/>
      <c r="S25" s="6"/>
      <c r="T25" s="3">
        <v>60</v>
      </c>
      <c r="U25" s="3">
        <v>40</v>
      </c>
      <c r="V25" s="4">
        <v>1.9021999999999999</v>
      </c>
      <c r="W25" s="5">
        <f t="shared" si="8"/>
        <v>33.636146127164992</v>
      </c>
      <c r="X25" s="5">
        <v>28.149180000000001</v>
      </c>
      <c r="Y25" s="6"/>
    </row>
    <row r="26" spans="1:25" x14ac:dyDescent="0.4">
      <c r="A26" s="6"/>
      <c r="B26" s="3">
        <v>80</v>
      </c>
      <c r="C26" s="3">
        <v>20</v>
      </c>
      <c r="D26" s="4">
        <v>1.0894999999999999</v>
      </c>
      <c r="E26" s="5">
        <f t="shared" si="6"/>
        <v>33.005497822854934</v>
      </c>
      <c r="F26" s="5">
        <v>32.548470000000002</v>
      </c>
      <c r="G26" s="6"/>
      <c r="J26" s="6"/>
      <c r="K26" s="3">
        <v>80</v>
      </c>
      <c r="L26" s="3">
        <v>20</v>
      </c>
      <c r="M26" s="4">
        <v>2.0026999999999999</v>
      </c>
      <c r="N26" s="5">
        <f t="shared" si="7"/>
        <v>28.409550356917443</v>
      </c>
      <c r="O26" s="5">
        <v>93.783259999999999</v>
      </c>
      <c r="P26" s="6"/>
      <c r="S26" s="6"/>
      <c r="T26" s="3">
        <v>80</v>
      </c>
      <c r="U26" s="3">
        <v>20</v>
      </c>
      <c r="V26" s="4">
        <v>1.6492</v>
      </c>
      <c r="W26" s="5">
        <f t="shared" si="8"/>
        <v>35.079898614411157</v>
      </c>
      <c r="X26" s="5">
        <v>20.18787</v>
      </c>
      <c r="Y26" s="6"/>
    </row>
    <row r="27" spans="1:25" x14ac:dyDescent="0.4">
      <c r="A27" s="6"/>
      <c r="G27" s="6"/>
      <c r="J27" s="6"/>
      <c r="K27" s="6"/>
      <c r="L27" s="6"/>
      <c r="M27" s="6"/>
      <c r="N27" s="6"/>
      <c r="O27" s="6"/>
      <c r="P27" s="6"/>
      <c r="S27" s="6"/>
      <c r="T27" s="6"/>
      <c r="U27" s="6"/>
      <c r="V27" s="6"/>
      <c r="W27" s="6"/>
      <c r="X27" s="6"/>
      <c r="Y27" s="6"/>
    </row>
    <row r="28" spans="1:25" x14ac:dyDescent="0.4">
      <c r="A28" s="6"/>
      <c r="G28" s="6"/>
      <c r="L28" s="18" t="s">
        <v>62</v>
      </c>
      <c r="M28" s="19">
        <f>AVERAGE(M4:M8,M13:M17,M22:M26)</f>
        <v>1.6474533333333337</v>
      </c>
      <c r="N28" s="20">
        <f t="shared" ref="N28:O28" si="9">AVERAGE(N4:N8,N13:N17,N22:N26)</f>
        <v>31.425707291097179</v>
      </c>
      <c r="O28" s="20">
        <f t="shared" si="9"/>
        <v>52.724697333333332</v>
      </c>
      <c r="U28" s="18" t="s">
        <v>62</v>
      </c>
      <c r="V28" s="32">
        <f>AVERAGE(V4:V8,V13:V17,V22:V26)</f>
        <v>2.0909333333333335</v>
      </c>
      <c r="W28" s="20">
        <f t="shared" ref="W28:X28" si="10">AVERAGE(W4:W8,W13:W17,W22:W26)</f>
        <v>32.409787786583522</v>
      </c>
      <c r="X28" s="20">
        <f t="shared" si="10"/>
        <v>57.585462666666672</v>
      </c>
    </row>
    <row r="29" spans="1:25" x14ac:dyDescent="0.4">
      <c r="A29" s="6"/>
      <c r="B29" s="21" t="s">
        <v>7</v>
      </c>
      <c r="C29" s="21"/>
      <c r="D29" s="21"/>
      <c r="E29" s="21"/>
      <c r="F29" s="21"/>
      <c r="G29" s="6"/>
    </row>
    <row r="30" spans="1:25" ht="29.15" x14ac:dyDescent="0.4">
      <c r="A30" s="6"/>
      <c r="B30" s="2" t="s">
        <v>5</v>
      </c>
      <c r="C30" s="2" t="s">
        <v>3</v>
      </c>
      <c r="D30" s="2" t="s">
        <v>0</v>
      </c>
      <c r="E30" s="2" t="s">
        <v>1</v>
      </c>
      <c r="F30" s="2" t="s">
        <v>2</v>
      </c>
      <c r="G30" s="6"/>
    </row>
    <row r="31" spans="1:25" x14ac:dyDescent="0.4">
      <c r="A31" s="6"/>
      <c r="B31" s="3">
        <v>0</v>
      </c>
      <c r="C31" s="3">
        <v>100</v>
      </c>
      <c r="D31" s="4">
        <v>1.024</v>
      </c>
      <c r="E31" s="5">
        <f t="shared" ref="E31:E35" si="11">(20*LOG10(255))-(10*LOG10(F31))</f>
        <v>34.259219825951973</v>
      </c>
      <c r="F31" s="5">
        <v>24.387</v>
      </c>
      <c r="G31" s="6"/>
    </row>
    <row r="32" spans="1:25" ht="14.6" customHeight="1" x14ac:dyDescent="0.4">
      <c r="A32" s="6"/>
      <c r="B32" s="3">
        <v>20</v>
      </c>
      <c r="C32" s="3">
        <v>80</v>
      </c>
      <c r="D32" s="4">
        <v>1.0153000000000001</v>
      </c>
      <c r="E32" s="5">
        <f t="shared" si="11"/>
        <v>34.273793749331567</v>
      </c>
      <c r="F32" s="5">
        <v>24.305299999999999</v>
      </c>
      <c r="G32" s="6"/>
    </row>
    <row r="33" spans="1:7" x14ac:dyDescent="0.4">
      <c r="A33" s="6"/>
      <c r="B33" s="3">
        <v>40</v>
      </c>
      <c r="C33" s="3">
        <v>60</v>
      </c>
      <c r="D33" s="4">
        <v>1.0089999999999999</v>
      </c>
      <c r="E33" s="5">
        <f t="shared" si="11"/>
        <v>34.441364866477116</v>
      </c>
      <c r="F33" s="5">
        <v>23.385349999999999</v>
      </c>
      <c r="G33" s="6"/>
    </row>
    <row r="34" spans="1:7" x14ac:dyDescent="0.4">
      <c r="A34" s="6"/>
      <c r="B34" s="3">
        <v>60</v>
      </c>
      <c r="C34" s="3">
        <v>40</v>
      </c>
      <c r="D34" s="4">
        <v>1.0192000000000001</v>
      </c>
      <c r="E34" s="5">
        <f t="shared" si="11"/>
        <v>34.320747253220141</v>
      </c>
      <c r="F34" s="5">
        <v>24.043939999999999</v>
      </c>
      <c r="G34" s="6"/>
    </row>
    <row r="35" spans="1:7" x14ac:dyDescent="0.4">
      <c r="A35" s="6"/>
      <c r="B35" s="3">
        <v>80</v>
      </c>
      <c r="C35" s="3">
        <v>20</v>
      </c>
      <c r="D35" s="4">
        <v>1.1517999999999999</v>
      </c>
      <c r="E35" s="5">
        <f t="shared" si="11"/>
        <v>34.079446239544595</v>
      </c>
      <c r="F35" s="5">
        <v>25.417670000000001</v>
      </c>
      <c r="G35" s="6"/>
    </row>
    <row r="36" spans="1:7" x14ac:dyDescent="0.4">
      <c r="A36" s="6"/>
      <c r="B36" s="6"/>
      <c r="C36" s="6"/>
      <c r="D36" s="6"/>
      <c r="E36" s="6"/>
      <c r="F36" s="6"/>
      <c r="G36" s="6"/>
    </row>
    <row r="37" spans="1:7" x14ac:dyDescent="0.4">
      <c r="C37" s="18" t="s">
        <v>62</v>
      </c>
      <c r="D37" s="19">
        <f>AVERAGE(D4:D8,D13:D17,D22:D26,D31:D35)</f>
        <v>1.3037650000000003</v>
      </c>
      <c r="E37" s="19">
        <f>AVERAGE(E4:E8,E13:E17,E22:E26,E31:E35)</f>
        <v>34.019479313410777</v>
      </c>
      <c r="F37" s="19">
        <f>AVERAGE(F4:F8,F13:F17,F22:F26,F31:F35)</f>
        <v>25.9043335</v>
      </c>
    </row>
  </sheetData>
  <mergeCells count="13">
    <mergeCell ref="T20:X20"/>
    <mergeCell ref="S1:Y1"/>
    <mergeCell ref="T2:X2"/>
    <mergeCell ref="T11:X11"/>
    <mergeCell ref="J1:P1"/>
    <mergeCell ref="K2:O2"/>
    <mergeCell ref="K11:O11"/>
    <mergeCell ref="K20:O20"/>
    <mergeCell ref="B2:F2"/>
    <mergeCell ref="B11:F11"/>
    <mergeCell ref="B20:F20"/>
    <mergeCell ref="B29:F29"/>
    <mergeCell ref="A1:G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DA93-00A6-4BA3-8C16-52BD5176862E}">
  <dimension ref="A1:F54"/>
  <sheetViews>
    <sheetView workbookViewId="0">
      <selection activeCell="D4" sqref="D4"/>
    </sheetView>
  </sheetViews>
  <sheetFormatPr defaultRowHeight="14.6" x14ac:dyDescent="0.4"/>
  <cols>
    <col min="2" max="2" width="21.53515625" customWidth="1"/>
    <col min="3" max="3" width="16.765625" customWidth="1"/>
    <col min="4" max="4" width="12.84375" customWidth="1"/>
    <col min="5" max="5" width="13.07421875" customWidth="1"/>
  </cols>
  <sheetData>
    <row r="1" spans="1:6" ht="30.9" customHeight="1" x14ac:dyDescent="0.8">
      <c r="A1" s="22" t="s">
        <v>8</v>
      </c>
      <c r="B1" s="22"/>
      <c r="C1" s="22"/>
      <c r="D1" s="22"/>
      <c r="E1" s="22"/>
      <c r="F1" s="22"/>
    </row>
    <row r="2" spans="1:6" ht="14.6" customHeight="1" x14ac:dyDescent="0.4">
      <c r="A2" s="6"/>
      <c r="B2" s="23" t="s">
        <v>4</v>
      </c>
      <c r="C2" s="24"/>
      <c r="D2" s="24"/>
      <c r="E2" s="25"/>
      <c r="F2" s="6"/>
    </row>
    <row r="3" spans="1:6" x14ac:dyDescent="0.4">
      <c r="A3" s="6"/>
      <c r="B3" s="2" t="s">
        <v>17</v>
      </c>
      <c r="C3" s="2" t="s">
        <v>0</v>
      </c>
      <c r="D3" s="2" t="s">
        <v>1</v>
      </c>
      <c r="E3" s="2" t="s">
        <v>2</v>
      </c>
      <c r="F3" s="6"/>
    </row>
    <row r="4" spans="1:6" x14ac:dyDescent="0.4">
      <c r="A4" s="6"/>
      <c r="B4" s="3" t="s">
        <v>19</v>
      </c>
      <c r="C4" s="4">
        <v>1.3877999999999999</v>
      </c>
      <c r="D4" s="5">
        <f>(20*LOG10(255))-(10*LOG10(E4))</f>
        <v>46.176675570300048</v>
      </c>
      <c r="E4" s="5">
        <v>1.568241</v>
      </c>
      <c r="F4" s="6"/>
    </row>
    <row r="5" spans="1:6" x14ac:dyDescent="0.4">
      <c r="A5" s="6"/>
      <c r="B5" s="1"/>
      <c r="C5" s="1"/>
      <c r="D5" s="1"/>
      <c r="E5" s="1"/>
      <c r="F5" s="6"/>
    </row>
    <row r="6" spans="1:6" x14ac:dyDescent="0.4">
      <c r="A6" s="6"/>
      <c r="B6" s="1"/>
      <c r="C6" s="1"/>
      <c r="D6" s="1"/>
      <c r="E6" s="1"/>
      <c r="F6" s="6"/>
    </row>
    <row r="7" spans="1:6" x14ac:dyDescent="0.4">
      <c r="A7" s="6"/>
      <c r="B7" s="21" t="s">
        <v>6</v>
      </c>
      <c r="C7" s="21"/>
      <c r="D7" s="21"/>
      <c r="E7" s="21"/>
      <c r="F7" s="6"/>
    </row>
    <row r="8" spans="1:6" x14ac:dyDescent="0.4">
      <c r="A8" s="6"/>
      <c r="B8" s="2" t="s">
        <v>17</v>
      </c>
      <c r="C8" s="2" t="s">
        <v>0</v>
      </c>
      <c r="D8" s="2" t="s">
        <v>1</v>
      </c>
      <c r="E8" s="2" t="s">
        <v>2</v>
      </c>
      <c r="F8" s="6"/>
    </row>
    <row r="9" spans="1:6" x14ac:dyDescent="0.4">
      <c r="A9" s="6"/>
      <c r="B9" s="3" t="s">
        <v>20</v>
      </c>
      <c r="C9" s="4">
        <v>1.1919999999999999</v>
      </c>
      <c r="D9" s="5">
        <f>(20*LOG10(255))-(10*LOG10(E9))</f>
        <v>45.772109246946961</v>
      </c>
      <c r="E9" s="5">
        <v>1.7213510000000001</v>
      </c>
      <c r="F9" s="6"/>
    </row>
    <row r="10" spans="1:6" x14ac:dyDescent="0.4">
      <c r="A10" s="6"/>
      <c r="B10" s="1"/>
      <c r="C10" s="1"/>
      <c r="D10" s="1"/>
      <c r="E10" s="1"/>
      <c r="F10" s="6"/>
    </row>
    <row r="11" spans="1:6" ht="14.6" customHeight="1" x14ac:dyDescent="0.4">
      <c r="A11" s="6"/>
      <c r="B11" s="1"/>
      <c r="C11" s="1"/>
      <c r="D11" s="1"/>
      <c r="E11" s="1"/>
      <c r="F11" s="6"/>
    </row>
    <row r="12" spans="1:6" x14ac:dyDescent="0.4">
      <c r="A12" s="6"/>
      <c r="B12" s="21" t="s">
        <v>18</v>
      </c>
      <c r="C12" s="21"/>
      <c r="D12" s="21"/>
      <c r="E12" s="21"/>
      <c r="F12" s="6"/>
    </row>
    <row r="13" spans="1:6" x14ac:dyDescent="0.4">
      <c r="A13" s="6"/>
      <c r="B13" s="2" t="s">
        <v>17</v>
      </c>
      <c r="C13" s="2" t="s">
        <v>0</v>
      </c>
      <c r="D13" s="2" t="s">
        <v>1</v>
      </c>
      <c r="E13" s="2" t="s">
        <v>2</v>
      </c>
      <c r="F13" s="6"/>
    </row>
    <row r="14" spans="1:6" x14ac:dyDescent="0.4">
      <c r="A14" s="6"/>
      <c r="B14" s="3" t="s">
        <v>21</v>
      </c>
      <c r="C14" s="4">
        <v>1.4186000000000001</v>
      </c>
      <c r="D14" s="5">
        <f>(20*LOG10(255))-(10*LOG10(E14))</f>
        <v>45.091910661911641</v>
      </c>
      <c r="E14" s="5">
        <v>2.0132110000000001</v>
      </c>
      <c r="F14" s="6"/>
    </row>
    <row r="15" spans="1:6" x14ac:dyDescent="0.4">
      <c r="A15" s="6"/>
      <c r="B15" s="1"/>
      <c r="C15" s="1"/>
      <c r="D15" s="1"/>
      <c r="E15" s="1"/>
      <c r="F15" s="6"/>
    </row>
    <row r="16" spans="1:6" x14ac:dyDescent="0.4">
      <c r="A16" s="6"/>
      <c r="B16" s="1"/>
      <c r="C16" s="1"/>
      <c r="D16" s="1"/>
      <c r="E16" s="1"/>
      <c r="F16" s="6"/>
    </row>
    <row r="17" spans="1:6" x14ac:dyDescent="0.4">
      <c r="A17" s="6"/>
      <c r="B17" s="21" t="s">
        <v>7</v>
      </c>
      <c r="C17" s="21"/>
      <c r="D17" s="21"/>
      <c r="E17" s="21"/>
      <c r="F17" s="6"/>
    </row>
    <row r="18" spans="1:6" x14ac:dyDescent="0.4">
      <c r="A18" s="6"/>
      <c r="B18" s="2" t="s">
        <v>17</v>
      </c>
      <c r="C18" s="2" t="s">
        <v>0</v>
      </c>
      <c r="D18" s="2" t="s">
        <v>1</v>
      </c>
      <c r="E18" s="2" t="s">
        <v>2</v>
      </c>
      <c r="F18" s="6"/>
    </row>
    <row r="19" spans="1:6" x14ac:dyDescent="0.4">
      <c r="A19" s="6"/>
      <c r="B19" s="3" t="s">
        <v>22</v>
      </c>
      <c r="C19" s="4">
        <v>1.0187999999999999</v>
      </c>
      <c r="D19" s="5">
        <f>(20*LOG10(255))-(10*LOG10(E19))</f>
        <v>47.592473620561684</v>
      </c>
      <c r="E19" s="5">
        <v>1.1319650000000001</v>
      </c>
      <c r="F19" s="6"/>
    </row>
    <row r="20" spans="1:6" ht="14.6" customHeight="1" x14ac:dyDescent="0.4">
      <c r="A20" s="6"/>
      <c r="B20" s="6"/>
      <c r="C20" s="6"/>
      <c r="D20" s="6"/>
      <c r="E20" s="6"/>
      <c r="F20" s="6"/>
    </row>
    <row r="23" spans="1:6" ht="30.9" x14ac:dyDescent="0.8">
      <c r="A23" s="22" t="s">
        <v>9</v>
      </c>
      <c r="B23" s="22"/>
      <c r="C23" s="22"/>
      <c r="D23" s="22"/>
      <c r="E23" s="22"/>
      <c r="F23" s="22"/>
    </row>
    <row r="24" spans="1:6" x14ac:dyDescent="0.4">
      <c r="A24" s="6"/>
      <c r="B24" s="23" t="s">
        <v>10</v>
      </c>
      <c r="C24" s="24"/>
      <c r="D24" s="24"/>
      <c r="E24" s="25"/>
      <c r="F24" s="6"/>
    </row>
    <row r="25" spans="1:6" x14ac:dyDescent="0.4">
      <c r="A25" s="6"/>
      <c r="B25" s="2" t="s">
        <v>17</v>
      </c>
      <c r="C25" s="2" t="s">
        <v>0</v>
      </c>
      <c r="D25" s="2" t="s">
        <v>1</v>
      </c>
      <c r="E25" s="2" t="s">
        <v>2</v>
      </c>
      <c r="F25" s="6"/>
    </row>
    <row r="26" spans="1:6" x14ac:dyDescent="0.4">
      <c r="A26" s="6"/>
      <c r="B26" s="3" t="s">
        <v>23</v>
      </c>
      <c r="C26" s="4">
        <v>1.5218</v>
      </c>
      <c r="D26" s="5">
        <f>(20*LOG10(255))-(10*LOG10(E26))</f>
        <v>45.521907887626242</v>
      </c>
      <c r="E26" s="5">
        <v>1.8234319999999999</v>
      </c>
      <c r="F26" s="6"/>
    </row>
    <row r="27" spans="1:6" x14ac:dyDescent="0.4">
      <c r="A27" s="6"/>
      <c r="B27" s="1"/>
      <c r="C27" s="1"/>
      <c r="D27" s="1"/>
      <c r="E27" s="1"/>
      <c r="F27" s="6"/>
    </row>
    <row r="28" spans="1:6" x14ac:dyDescent="0.4">
      <c r="A28" s="6"/>
      <c r="B28" s="1"/>
      <c r="C28" s="1"/>
      <c r="D28" s="1"/>
      <c r="E28" s="1"/>
      <c r="F28" s="6"/>
    </row>
    <row r="29" spans="1:6" x14ac:dyDescent="0.4">
      <c r="A29" s="6"/>
      <c r="B29" s="21" t="s">
        <v>11</v>
      </c>
      <c r="C29" s="21"/>
      <c r="D29" s="21"/>
      <c r="E29" s="21"/>
      <c r="F29" s="6"/>
    </row>
    <row r="30" spans="1:6" x14ac:dyDescent="0.4">
      <c r="A30" s="6"/>
      <c r="B30" s="2" t="s">
        <v>17</v>
      </c>
      <c r="C30" s="2" t="s">
        <v>0</v>
      </c>
      <c r="D30" s="2" t="s">
        <v>1</v>
      </c>
      <c r="E30" s="2" t="s">
        <v>2</v>
      </c>
      <c r="F30" s="6"/>
    </row>
    <row r="31" spans="1:6" x14ac:dyDescent="0.4">
      <c r="A31" s="6"/>
      <c r="B31" s="3" t="s">
        <v>24</v>
      </c>
      <c r="C31" s="4">
        <v>1.1890000000000001</v>
      </c>
      <c r="D31" s="5">
        <f>(20*LOG10(255))-(10*LOG10(E31))</f>
        <v>46.412974672223115</v>
      </c>
      <c r="E31" s="5">
        <v>1.485193</v>
      </c>
      <c r="F31" s="6"/>
    </row>
    <row r="32" spans="1:6" x14ac:dyDescent="0.4">
      <c r="A32" s="6"/>
      <c r="B32" s="1"/>
      <c r="C32" s="1"/>
      <c r="D32" s="1"/>
      <c r="E32" s="1"/>
      <c r="F32" s="6"/>
    </row>
    <row r="33" spans="1:6" x14ac:dyDescent="0.4">
      <c r="A33" s="6"/>
      <c r="B33" s="1"/>
      <c r="C33" s="1"/>
      <c r="D33" s="1"/>
      <c r="E33" s="1"/>
      <c r="F33" s="6"/>
    </row>
    <row r="34" spans="1:6" x14ac:dyDescent="0.4">
      <c r="A34" s="6"/>
      <c r="B34" s="21" t="s">
        <v>12</v>
      </c>
      <c r="C34" s="21"/>
      <c r="D34" s="21"/>
      <c r="E34" s="21"/>
      <c r="F34" s="6"/>
    </row>
    <row r="35" spans="1:6" x14ac:dyDescent="0.4">
      <c r="A35" s="6"/>
      <c r="B35" s="2" t="s">
        <v>17</v>
      </c>
      <c r="C35" s="2" t="s">
        <v>0</v>
      </c>
      <c r="D35" s="2" t="s">
        <v>1</v>
      </c>
      <c r="E35" s="2" t="s">
        <v>2</v>
      </c>
      <c r="F35" s="6"/>
    </row>
    <row r="36" spans="1:6" x14ac:dyDescent="0.4">
      <c r="A36" s="6"/>
      <c r="B36" s="3" t="s">
        <v>25</v>
      </c>
      <c r="C36" s="4">
        <v>2.3151999999999999</v>
      </c>
      <c r="D36" s="5">
        <f>(20*LOG10(255))-(10*LOG10(E36))</f>
        <v>46.449707924224242</v>
      </c>
      <c r="E36" s="5">
        <v>1.4726840000000001</v>
      </c>
      <c r="F36" s="6"/>
    </row>
    <row r="37" spans="1:6" x14ac:dyDescent="0.4">
      <c r="A37" s="6"/>
      <c r="B37" s="6"/>
      <c r="C37" s="6"/>
      <c r="D37" s="6"/>
      <c r="E37" s="6"/>
      <c r="F37" s="6"/>
    </row>
    <row r="40" spans="1:6" ht="30.9" x14ac:dyDescent="0.8">
      <c r="A40" s="22" t="s">
        <v>13</v>
      </c>
      <c r="B40" s="22"/>
      <c r="C40" s="22"/>
      <c r="D40" s="22"/>
      <c r="E40" s="22"/>
      <c r="F40" s="22"/>
    </row>
    <row r="41" spans="1:6" x14ac:dyDescent="0.4">
      <c r="A41" s="6"/>
      <c r="B41" s="23" t="s">
        <v>14</v>
      </c>
      <c r="C41" s="24"/>
      <c r="D41" s="24"/>
      <c r="E41" s="25"/>
      <c r="F41" s="6"/>
    </row>
    <row r="42" spans="1:6" x14ac:dyDescent="0.4">
      <c r="A42" s="6"/>
      <c r="B42" s="2" t="s">
        <v>17</v>
      </c>
      <c r="C42" s="2" t="s">
        <v>0</v>
      </c>
      <c r="D42" s="2" t="s">
        <v>1</v>
      </c>
      <c r="E42" s="2" t="s">
        <v>2</v>
      </c>
      <c r="F42" s="6"/>
    </row>
    <row r="43" spans="1:6" x14ac:dyDescent="0.4">
      <c r="A43" s="6"/>
      <c r="B43" s="3" t="s">
        <v>26</v>
      </c>
      <c r="C43" s="4">
        <v>2.5339</v>
      </c>
      <c r="D43" s="5">
        <f>(20*LOG10(255))-(10*LOG10(E43))</f>
        <v>46.816246677108666</v>
      </c>
      <c r="E43" s="5">
        <v>1.3534919999999999</v>
      </c>
      <c r="F43" s="6"/>
    </row>
    <row r="44" spans="1:6" x14ac:dyDescent="0.4">
      <c r="A44" s="6"/>
      <c r="B44" s="1"/>
      <c r="C44" s="1"/>
      <c r="D44" s="1"/>
      <c r="E44" s="1"/>
      <c r="F44" s="6"/>
    </row>
    <row r="45" spans="1:6" x14ac:dyDescent="0.4">
      <c r="A45" s="6"/>
      <c r="B45" s="1"/>
      <c r="C45" s="1"/>
      <c r="D45" s="1"/>
      <c r="E45" s="1"/>
      <c r="F45" s="6"/>
    </row>
    <row r="46" spans="1:6" x14ac:dyDescent="0.4">
      <c r="A46" s="6"/>
      <c r="B46" s="21" t="s">
        <v>15</v>
      </c>
      <c r="C46" s="21"/>
      <c r="D46" s="21"/>
      <c r="E46" s="21"/>
      <c r="F46" s="6"/>
    </row>
    <row r="47" spans="1:6" x14ac:dyDescent="0.4">
      <c r="A47" s="6"/>
      <c r="B47" s="2" t="s">
        <v>17</v>
      </c>
      <c r="C47" s="2" t="s">
        <v>0</v>
      </c>
      <c r="D47" s="2" t="s">
        <v>1</v>
      </c>
      <c r="E47" s="2" t="s">
        <v>2</v>
      </c>
      <c r="F47" s="6"/>
    </row>
    <row r="48" spans="1:6" x14ac:dyDescent="0.4">
      <c r="A48" s="6"/>
      <c r="B48" s="3" t="s">
        <v>28</v>
      </c>
      <c r="C48" s="4">
        <v>1.81</v>
      </c>
      <c r="D48" s="5">
        <f>(20*LOG10(255))-(10*LOG10(E48))</f>
        <v>45.571819578453479</v>
      </c>
      <c r="E48" s="5">
        <v>1.8025960000000001</v>
      </c>
      <c r="F48" s="6"/>
    </row>
    <row r="49" spans="1:6" x14ac:dyDescent="0.4">
      <c r="A49" s="6"/>
      <c r="B49" s="1"/>
      <c r="C49" s="1"/>
      <c r="D49" s="1"/>
      <c r="E49" s="1"/>
      <c r="F49" s="6"/>
    </row>
    <row r="50" spans="1:6" x14ac:dyDescent="0.4">
      <c r="A50" s="6"/>
      <c r="B50" s="1"/>
      <c r="C50" s="1"/>
      <c r="D50" s="1"/>
      <c r="E50" s="1"/>
      <c r="F50" s="6"/>
    </row>
    <row r="51" spans="1:6" x14ac:dyDescent="0.4">
      <c r="A51" s="6"/>
      <c r="B51" s="21" t="s">
        <v>16</v>
      </c>
      <c r="C51" s="21"/>
      <c r="D51" s="21"/>
      <c r="E51" s="21"/>
      <c r="F51" s="6"/>
    </row>
    <row r="52" spans="1:6" x14ac:dyDescent="0.4">
      <c r="A52" s="6"/>
      <c r="B52" s="2" t="s">
        <v>17</v>
      </c>
      <c r="C52" s="2" t="s">
        <v>0</v>
      </c>
      <c r="D52" s="2" t="s">
        <v>1</v>
      </c>
      <c r="E52" s="2" t="s">
        <v>2</v>
      </c>
      <c r="F52" s="6"/>
    </row>
    <row r="53" spans="1:6" x14ac:dyDescent="0.4">
      <c r="A53" s="6"/>
      <c r="B53" s="3" t="s">
        <v>27</v>
      </c>
      <c r="C53" s="4">
        <v>1.9866999999999999</v>
      </c>
      <c r="D53" s="5">
        <f>(20*LOG10(255))-(10*LOG10(E53))</f>
        <v>45.553835508121551</v>
      </c>
      <c r="E53" s="5">
        <v>1.810076</v>
      </c>
      <c r="F53" s="6"/>
    </row>
    <row r="54" spans="1:6" x14ac:dyDescent="0.4">
      <c r="A54" s="6"/>
      <c r="B54" s="6"/>
      <c r="C54" s="6"/>
      <c r="D54" s="6"/>
      <c r="E54" s="6"/>
      <c r="F54" s="6"/>
    </row>
  </sheetData>
  <mergeCells count="13">
    <mergeCell ref="A1:F1"/>
    <mergeCell ref="B2:E2"/>
    <mergeCell ref="B17:E17"/>
    <mergeCell ref="A23:F23"/>
    <mergeCell ref="B24:E24"/>
    <mergeCell ref="B41:E41"/>
    <mergeCell ref="B46:E46"/>
    <mergeCell ref="B51:E51"/>
    <mergeCell ref="B29:E29"/>
    <mergeCell ref="B7:E7"/>
    <mergeCell ref="B12:E12"/>
    <mergeCell ref="B34:E34"/>
    <mergeCell ref="A40:F4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7634-B01E-4256-B5F7-86C685C48C0B}">
  <dimension ref="A1:N67"/>
  <sheetViews>
    <sheetView workbookViewId="0">
      <selection activeCell="D4" sqref="D4"/>
    </sheetView>
  </sheetViews>
  <sheetFormatPr defaultRowHeight="14.6" x14ac:dyDescent="0.4"/>
  <cols>
    <col min="2" max="2" width="17.15234375" customWidth="1"/>
    <col min="3" max="3" width="14.3828125" bestFit="1" customWidth="1"/>
    <col min="4" max="4" width="18.3828125" customWidth="1"/>
    <col min="5" max="5" width="18.4609375" customWidth="1"/>
    <col min="10" max="10" width="16.07421875" bestFit="1" customWidth="1"/>
    <col min="11" max="11" width="14.53515625" bestFit="1" customWidth="1"/>
    <col min="12" max="12" width="18.53515625" customWidth="1"/>
    <col min="13" max="13" width="15.23046875" customWidth="1"/>
  </cols>
  <sheetData>
    <row r="1" spans="1:14" ht="30.9" x14ac:dyDescent="0.8">
      <c r="A1" s="10"/>
      <c r="B1" s="22" t="s">
        <v>63</v>
      </c>
      <c r="C1" s="22"/>
      <c r="D1" s="22"/>
      <c r="E1" s="22"/>
      <c r="F1" s="10"/>
      <c r="I1" s="10"/>
      <c r="J1" s="22" t="s">
        <v>64</v>
      </c>
      <c r="K1" s="22"/>
      <c r="L1" s="22"/>
      <c r="M1" s="22"/>
      <c r="N1" s="10"/>
    </row>
    <row r="2" spans="1:14" x14ac:dyDescent="0.4">
      <c r="A2" s="10"/>
      <c r="B2" s="8" t="s">
        <v>30</v>
      </c>
      <c r="C2" s="8" t="s">
        <v>29</v>
      </c>
      <c r="D2" s="8" t="s">
        <v>1</v>
      </c>
      <c r="E2" s="8" t="s">
        <v>2</v>
      </c>
      <c r="F2" s="10"/>
      <c r="I2" s="10"/>
      <c r="J2" s="8" t="s">
        <v>30</v>
      </c>
      <c r="K2" s="8" t="s">
        <v>29</v>
      </c>
      <c r="L2" s="8" t="s">
        <v>1</v>
      </c>
      <c r="M2" s="8" t="s">
        <v>2</v>
      </c>
      <c r="N2" s="10"/>
    </row>
    <row r="3" spans="1:14" x14ac:dyDescent="0.4">
      <c r="A3" s="10"/>
      <c r="B3" s="9" t="s">
        <v>31</v>
      </c>
      <c r="C3" s="9">
        <v>0</v>
      </c>
      <c r="D3" s="5">
        <f>(20*LOG10(255))-(10*LOG10(E3))</f>
        <v>46.090331286307219</v>
      </c>
      <c r="E3" s="11">
        <v>1.5997319999999999</v>
      </c>
      <c r="F3" s="10"/>
      <c r="I3" s="10"/>
      <c r="J3" s="9" t="s">
        <v>31</v>
      </c>
      <c r="K3" s="9">
        <v>0</v>
      </c>
      <c r="L3" s="5">
        <f t="shared" ref="L3:L20" si="0">(20*LOG10(255))-(10*LOG10(M3))</f>
        <v>46.090331286307219</v>
      </c>
      <c r="M3" s="11">
        <v>1.5997319999999999</v>
      </c>
      <c r="N3" s="10"/>
    </row>
    <row r="4" spans="1:14" x14ac:dyDescent="0.4">
      <c r="A4" s="10"/>
      <c r="B4" s="9"/>
      <c r="C4" s="9">
        <v>20</v>
      </c>
      <c r="D4" s="5">
        <f t="shared" ref="D4:D20" si="1">(20*LOG10(255))-(10*LOG10(E4))</f>
        <v>31.500574072572487</v>
      </c>
      <c r="E4" s="11">
        <v>46.028089999999999</v>
      </c>
      <c r="F4" s="10"/>
      <c r="I4" s="10"/>
      <c r="J4" s="9"/>
      <c r="K4" s="9">
        <v>20</v>
      </c>
      <c r="L4" s="5">
        <f t="shared" si="0"/>
        <v>24.435847149360509</v>
      </c>
      <c r="M4" s="11">
        <v>234.1508</v>
      </c>
      <c r="N4" s="10"/>
    </row>
    <row r="5" spans="1:14" x14ac:dyDescent="0.4">
      <c r="A5" s="10"/>
      <c r="B5" s="9"/>
      <c r="C5" s="9">
        <v>40</v>
      </c>
      <c r="D5" s="5">
        <f t="shared" si="1"/>
        <v>28.524529706412117</v>
      </c>
      <c r="E5" s="11">
        <v>91.332930000000005</v>
      </c>
      <c r="F5" s="10"/>
      <c r="I5" s="10"/>
      <c r="J5" s="9"/>
      <c r="K5" s="9">
        <v>40</v>
      </c>
      <c r="L5" s="5">
        <f t="shared" si="0"/>
        <v>21.382830376442744</v>
      </c>
      <c r="M5" s="11">
        <v>472.93049999999999</v>
      </c>
      <c r="N5" s="10"/>
    </row>
    <row r="6" spans="1:14" x14ac:dyDescent="0.4">
      <c r="A6" s="10"/>
      <c r="B6" s="9"/>
      <c r="C6" s="9">
        <v>60</v>
      </c>
      <c r="D6" s="5">
        <f t="shared" si="1"/>
        <v>26.826793623570801</v>
      </c>
      <c r="E6" s="11">
        <v>135.02090000000001</v>
      </c>
      <c r="F6" s="10"/>
      <c r="I6" s="10"/>
      <c r="J6" s="9"/>
      <c r="K6" s="9">
        <v>60</v>
      </c>
      <c r="L6" s="5">
        <f t="shared" si="0"/>
        <v>19.619495054664156</v>
      </c>
      <c r="M6" s="11">
        <v>709.79160000000002</v>
      </c>
      <c r="N6" s="10"/>
    </row>
    <row r="7" spans="1:14" x14ac:dyDescent="0.4">
      <c r="A7" s="10"/>
      <c r="B7" s="9"/>
      <c r="C7" s="9">
        <v>80</v>
      </c>
      <c r="D7" s="5">
        <f t="shared" si="1"/>
        <v>25.534215098900511</v>
      </c>
      <c r="E7" s="11">
        <v>181.8272</v>
      </c>
      <c r="F7" s="10"/>
      <c r="I7" s="10"/>
      <c r="J7" s="9"/>
      <c r="K7" s="9">
        <v>80</v>
      </c>
      <c r="L7" s="5">
        <f t="shared" si="0"/>
        <v>18.273401134875698</v>
      </c>
      <c r="M7" s="11">
        <v>967.69889999999998</v>
      </c>
      <c r="N7" s="10"/>
    </row>
    <row r="8" spans="1:14" x14ac:dyDescent="0.4">
      <c r="A8" s="10"/>
      <c r="B8" s="9"/>
      <c r="C8" s="9">
        <v>100</v>
      </c>
      <c r="D8" s="5">
        <f t="shared" si="1"/>
        <v>24.51378583300993</v>
      </c>
      <c r="E8" s="11">
        <v>229.9862</v>
      </c>
      <c r="F8" s="10"/>
      <c r="I8" s="10"/>
      <c r="J8" s="9"/>
      <c r="K8" s="9">
        <v>100</v>
      </c>
      <c r="L8" s="5">
        <f t="shared" si="0"/>
        <v>17.306827983926638</v>
      </c>
      <c r="M8" s="11">
        <v>1208.92</v>
      </c>
      <c r="N8" s="10"/>
    </row>
    <row r="9" spans="1:14" x14ac:dyDescent="0.4">
      <c r="A9" s="10"/>
      <c r="B9" s="9" t="s">
        <v>32</v>
      </c>
      <c r="C9" s="9">
        <v>0</v>
      </c>
      <c r="D9" s="5">
        <f t="shared" si="1"/>
        <v>58.936024830371267</v>
      </c>
      <c r="E9" s="11">
        <v>8.3076440000000001E-2</v>
      </c>
      <c r="F9" s="10"/>
      <c r="I9" s="10"/>
      <c r="J9" s="9" t="s">
        <v>32</v>
      </c>
      <c r="K9" s="9">
        <v>0</v>
      </c>
      <c r="L9" s="5">
        <f t="shared" si="0"/>
        <v>58.936024830371267</v>
      </c>
      <c r="M9" s="11">
        <v>8.3076440000000001E-2</v>
      </c>
      <c r="N9" s="10"/>
    </row>
    <row r="10" spans="1:14" x14ac:dyDescent="0.4">
      <c r="A10" s="10"/>
      <c r="B10" s="9"/>
      <c r="C10" s="9">
        <v>20</v>
      </c>
      <c r="D10" s="5">
        <f t="shared" si="1"/>
        <v>30.662334253127131</v>
      </c>
      <c r="E10" s="11">
        <v>55.82734</v>
      </c>
      <c r="F10" s="10"/>
      <c r="I10" s="10"/>
      <c r="J10" s="9"/>
      <c r="K10" s="9">
        <v>20</v>
      </c>
      <c r="L10" s="5">
        <f t="shared" si="0"/>
        <v>24.052951159159168</v>
      </c>
      <c r="M10" s="11">
        <v>255.7321</v>
      </c>
      <c r="N10" s="10"/>
    </row>
    <row r="11" spans="1:14" x14ac:dyDescent="0.4">
      <c r="A11" s="10"/>
      <c r="B11" s="9"/>
      <c r="C11" s="9">
        <v>40</v>
      </c>
      <c r="D11" s="5">
        <f t="shared" si="1"/>
        <v>27.908454649771414</v>
      </c>
      <c r="E11" s="11">
        <v>105.2531</v>
      </c>
      <c r="F11" s="10"/>
      <c r="I11" s="10"/>
      <c r="J11" s="9"/>
      <c r="K11" s="9">
        <v>40</v>
      </c>
      <c r="L11" s="5">
        <f t="shared" si="0"/>
        <v>21.038030203415101</v>
      </c>
      <c r="M11" s="11">
        <v>512.00869999999998</v>
      </c>
      <c r="N11" s="10"/>
    </row>
    <row r="12" spans="1:14" x14ac:dyDescent="0.4">
      <c r="A12" s="10"/>
      <c r="B12" s="9"/>
      <c r="C12" s="9">
        <v>60</v>
      </c>
      <c r="D12" s="5">
        <f t="shared" si="1"/>
        <v>26.095628366130484</v>
      </c>
      <c r="E12" s="11">
        <v>159.7782</v>
      </c>
      <c r="F12" s="10"/>
      <c r="I12" s="10"/>
      <c r="J12" s="9"/>
      <c r="K12" s="9">
        <v>60</v>
      </c>
      <c r="L12" s="5">
        <f t="shared" si="0"/>
        <v>19.320175208052085</v>
      </c>
      <c r="M12" s="11">
        <v>760.43629999999996</v>
      </c>
      <c r="N12" s="10"/>
    </row>
    <row r="13" spans="1:14" x14ac:dyDescent="0.4">
      <c r="A13" s="10"/>
      <c r="B13" s="9"/>
      <c r="C13" s="9">
        <v>80</v>
      </c>
      <c r="D13" s="5">
        <f t="shared" si="1"/>
        <v>24.75963478519456</v>
      </c>
      <c r="E13" s="11">
        <v>217.32859999999999</v>
      </c>
      <c r="F13" s="10"/>
      <c r="I13" s="10"/>
      <c r="J13" s="9"/>
      <c r="K13" s="9">
        <v>80</v>
      </c>
      <c r="L13" s="5">
        <f t="shared" si="0"/>
        <v>18.024577720460837</v>
      </c>
      <c r="M13" s="11">
        <v>1024.761</v>
      </c>
      <c r="N13" s="10"/>
    </row>
    <row r="14" spans="1:14" x14ac:dyDescent="0.4">
      <c r="A14" s="10"/>
      <c r="B14" s="9"/>
      <c r="C14" s="9">
        <v>100</v>
      </c>
      <c r="D14" s="5">
        <f t="shared" si="1"/>
        <v>23.698976666218492</v>
      </c>
      <c r="E14" s="11">
        <v>277.44869999999997</v>
      </c>
      <c r="F14" s="10"/>
      <c r="I14" s="10"/>
      <c r="J14" s="9"/>
      <c r="K14" s="9">
        <v>100</v>
      </c>
      <c r="L14" s="5">
        <f t="shared" si="0"/>
        <v>17.062288320447909</v>
      </c>
      <c r="M14" s="11">
        <v>1278.944</v>
      </c>
      <c r="N14" s="10"/>
    </row>
    <row r="15" spans="1:14" x14ac:dyDescent="0.4">
      <c r="A15" s="10"/>
      <c r="B15" s="9" t="s">
        <v>33</v>
      </c>
      <c r="C15" s="9">
        <v>0</v>
      </c>
      <c r="D15" s="5">
        <f t="shared" si="1"/>
        <v>45.058124409425005</v>
      </c>
      <c r="E15" s="11">
        <v>2.028934</v>
      </c>
      <c r="F15" s="10"/>
      <c r="I15" s="10"/>
      <c r="J15" s="9" t="s">
        <v>33</v>
      </c>
      <c r="K15" s="9">
        <v>0</v>
      </c>
      <c r="L15" s="5">
        <f t="shared" si="0"/>
        <v>45.058124409425005</v>
      </c>
      <c r="M15" s="11">
        <v>2.028934</v>
      </c>
      <c r="N15" s="10"/>
    </row>
    <row r="16" spans="1:14" x14ac:dyDescent="0.4">
      <c r="A16" s="10"/>
      <c r="B16" s="9"/>
      <c r="C16" s="9">
        <v>20</v>
      </c>
      <c r="D16" s="5">
        <f t="shared" si="1"/>
        <v>31.474313700983128</v>
      </c>
      <c r="E16" s="11">
        <v>46.307250000000003</v>
      </c>
      <c r="F16" s="10"/>
      <c r="I16" s="10"/>
      <c r="J16" s="9"/>
      <c r="K16" s="9">
        <v>20</v>
      </c>
      <c r="L16" s="5">
        <f t="shared" si="0"/>
        <v>24.485815215034833</v>
      </c>
      <c r="M16" s="11">
        <v>231.47219999999999</v>
      </c>
      <c r="N16" s="10"/>
    </row>
    <row r="17" spans="1:14" x14ac:dyDescent="0.4">
      <c r="A17" s="10"/>
      <c r="B17" s="9"/>
      <c r="C17" s="9">
        <v>40</v>
      </c>
      <c r="D17" s="5">
        <f t="shared" si="1"/>
        <v>28.554583262411871</v>
      </c>
      <c r="E17" s="11">
        <v>90.70308</v>
      </c>
      <c r="F17" s="10"/>
      <c r="I17" s="10"/>
      <c r="J17" s="9"/>
      <c r="K17" s="9">
        <v>40</v>
      </c>
      <c r="L17" s="5">
        <f t="shared" si="0"/>
        <v>21.497122080163415</v>
      </c>
      <c r="M17" s="11">
        <v>460.64690000000002</v>
      </c>
      <c r="N17" s="10"/>
    </row>
    <row r="18" spans="1:14" x14ac:dyDescent="0.4">
      <c r="A18" s="10"/>
      <c r="B18" s="9"/>
      <c r="C18" s="9">
        <v>60</v>
      </c>
      <c r="D18" s="5">
        <f t="shared" si="1"/>
        <v>26.756813029772921</v>
      </c>
      <c r="E18" s="11">
        <v>137.21420000000001</v>
      </c>
      <c r="F18" s="10"/>
      <c r="I18" s="10"/>
      <c r="J18" s="9"/>
      <c r="K18" s="9">
        <v>60</v>
      </c>
      <c r="L18" s="5">
        <f t="shared" si="0"/>
        <v>19.712443666850362</v>
      </c>
      <c r="M18" s="11">
        <v>694.76189999999997</v>
      </c>
      <c r="N18" s="10"/>
    </row>
    <row r="19" spans="1:14" x14ac:dyDescent="0.4">
      <c r="A19" s="10"/>
      <c r="B19" s="9"/>
      <c r="C19" s="9">
        <v>80</v>
      </c>
      <c r="D19" s="5">
        <f t="shared" si="1"/>
        <v>25.505179826041658</v>
      </c>
      <c r="E19" s="11">
        <v>183.04689999999999</v>
      </c>
      <c r="F19" s="10"/>
      <c r="I19" s="10"/>
      <c r="J19" s="9"/>
      <c r="K19" s="9">
        <v>80</v>
      </c>
      <c r="L19" s="5">
        <f t="shared" si="0"/>
        <v>18.39728857005386</v>
      </c>
      <c r="M19" s="11">
        <v>940.48419999999999</v>
      </c>
      <c r="N19" s="10"/>
    </row>
    <row r="20" spans="1:14" x14ac:dyDescent="0.4">
      <c r="A20" s="10"/>
      <c r="B20" s="9"/>
      <c r="C20" s="9">
        <v>100</v>
      </c>
      <c r="D20" s="5">
        <f t="shared" si="1"/>
        <v>24.609905021300385</v>
      </c>
      <c r="E20" s="11">
        <v>224.952</v>
      </c>
      <c r="F20" s="10"/>
      <c r="I20" s="10"/>
      <c r="J20" s="9"/>
      <c r="K20" s="9">
        <v>100</v>
      </c>
      <c r="L20" s="5">
        <f t="shared" si="0"/>
        <v>17.444355773431298</v>
      </c>
      <c r="M20" s="11">
        <v>1171.2370000000001</v>
      </c>
      <c r="N20" s="10"/>
    </row>
    <row r="21" spans="1:14" x14ac:dyDescent="0.4">
      <c r="A21" s="10"/>
      <c r="B21" s="10"/>
      <c r="C21" s="10"/>
      <c r="D21" s="10"/>
      <c r="E21" s="10"/>
      <c r="F21" s="10"/>
      <c r="I21" s="10"/>
      <c r="J21" s="10"/>
      <c r="K21" s="10"/>
      <c r="L21" s="10"/>
      <c r="M21" s="10"/>
      <c r="N21" s="10"/>
    </row>
    <row r="24" spans="1:14" ht="30.9" x14ac:dyDescent="0.8">
      <c r="A24" s="10"/>
      <c r="B24" s="22" t="s">
        <v>34</v>
      </c>
      <c r="C24" s="22"/>
      <c r="D24" s="22"/>
      <c r="E24" s="22"/>
      <c r="F24" s="10"/>
      <c r="I24" s="10"/>
      <c r="J24" s="22" t="s">
        <v>35</v>
      </c>
      <c r="K24" s="22"/>
      <c r="L24" s="22"/>
      <c r="M24" s="22"/>
      <c r="N24" s="10"/>
    </row>
    <row r="25" spans="1:14" x14ac:dyDescent="0.4">
      <c r="A25" s="10"/>
      <c r="B25" s="8" t="s">
        <v>30</v>
      </c>
      <c r="C25" s="8" t="s">
        <v>29</v>
      </c>
      <c r="D25" s="8" t="s">
        <v>1</v>
      </c>
      <c r="E25" s="8" t="s">
        <v>2</v>
      </c>
      <c r="F25" s="10"/>
      <c r="I25" s="10"/>
      <c r="J25" s="8" t="s">
        <v>30</v>
      </c>
      <c r="K25" s="8" t="s">
        <v>29</v>
      </c>
      <c r="L25" s="8" t="s">
        <v>1</v>
      </c>
      <c r="M25" s="8" t="s">
        <v>2</v>
      </c>
      <c r="N25" s="10"/>
    </row>
    <row r="26" spans="1:14" x14ac:dyDescent="0.4">
      <c r="A26" s="10"/>
      <c r="B26" s="9" t="s">
        <v>31</v>
      </c>
      <c r="C26" s="9">
        <v>0</v>
      </c>
      <c r="D26" s="5">
        <f t="shared" ref="D26:D43" si="2">(20*LOG10(255))-(10*LOG10(E26))</f>
        <v>44.860377080048536</v>
      </c>
      <c r="E26" s="11">
        <v>2.123453</v>
      </c>
      <c r="F26" s="10"/>
      <c r="I26" s="10"/>
      <c r="J26" s="9" t="s">
        <v>31</v>
      </c>
      <c r="K26" s="9">
        <v>0</v>
      </c>
      <c r="L26" s="5">
        <f t="shared" ref="L26:L43" si="3">(20*LOG10(255))-(10*LOG10(M26))</f>
        <v>44.860383215735865</v>
      </c>
      <c r="M26" s="11">
        <v>2.1234500000000001</v>
      </c>
      <c r="N26" s="10"/>
    </row>
    <row r="27" spans="1:14" x14ac:dyDescent="0.4">
      <c r="A27" s="10"/>
      <c r="B27" s="9"/>
      <c r="C27" s="9">
        <v>20</v>
      </c>
      <c r="D27" s="5">
        <f t="shared" si="2"/>
        <v>32.088254638093005</v>
      </c>
      <c r="E27" s="11">
        <v>40.202669999999998</v>
      </c>
      <c r="F27" s="10"/>
      <c r="I27" s="10"/>
      <c r="J27" s="9"/>
      <c r="K27" s="9">
        <v>20</v>
      </c>
      <c r="L27" s="5">
        <f t="shared" si="3"/>
        <v>24.880873556675017</v>
      </c>
      <c r="M27" s="11">
        <v>211.34549999999999</v>
      </c>
      <c r="N27" s="10"/>
    </row>
    <row r="28" spans="1:14" x14ac:dyDescent="0.4">
      <c r="A28" s="10"/>
      <c r="B28" s="9"/>
      <c r="C28" s="9">
        <v>40</v>
      </c>
      <c r="D28" s="5">
        <f t="shared" si="2"/>
        <v>29.102519522002122</v>
      </c>
      <c r="E28" s="11">
        <v>79.951830000000001</v>
      </c>
      <c r="F28" s="10"/>
      <c r="I28" s="10"/>
      <c r="J28" s="9"/>
      <c r="K28" s="9">
        <v>40</v>
      </c>
      <c r="L28" s="5">
        <f t="shared" si="3"/>
        <v>21.805497813462097</v>
      </c>
      <c r="M28" s="11">
        <v>429.07240000000002</v>
      </c>
      <c r="N28" s="10"/>
    </row>
    <row r="29" spans="1:14" x14ac:dyDescent="0.4">
      <c r="A29" s="10"/>
      <c r="B29" s="9"/>
      <c r="C29" s="9">
        <v>60</v>
      </c>
      <c r="D29" s="5">
        <f t="shared" si="2"/>
        <v>27.407911174418683</v>
      </c>
      <c r="E29" s="11">
        <v>118.11069999999999</v>
      </c>
      <c r="F29" s="10"/>
      <c r="I29" s="10"/>
      <c r="J29" s="9"/>
      <c r="K29" s="9">
        <v>60</v>
      </c>
      <c r="L29" s="5">
        <f t="shared" si="3"/>
        <v>20.131662322759198</v>
      </c>
      <c r="M29" s="11">
        <v>630.83259999999996</v>
      </c>
      <c r="N29" s="10"/>
    </row>
    <row r="30" spans="1:14" x14ac:dyDescent="0.4">
      <c r="A30" s="10"/>
      <c r="B30" s="9"/>
      <c r="C30" s="9">
        <v>80</v>
      </c>
      <c r="D30" s="5">
        <f t="shared" si="2"/>
        <v>26.222169075862055</v>
      </c>
      <c r="E30" s="11">
        <v>155.18989999999999</v>
      </c>
      <c r="F30" s="10"/>
      <c r="I30" s="10"/>
      <c r="J30" s="9"/>
      <c r="K30" s="9">
        <v>80</v>
      </c>
      <c r="L30" s="5">
        <f t="shared" si="3"/>
        <v>18.678413920804779</v>
      </c>
      <c r="M30" s="11">
        <v>881.53380000000004</v>
      </c>
      <c r="N30" s="10"/>
    </row>
    <row r="31" spans="1:14" x14ac:dyDescent="0.4">
      <c r="A31" s="10"/>
      <c r="B31" s="9"/>
      <c r="C31" s="9">
        <v>100</v>
      </c>
      <c r="D31" s="5">
        <f t="shared" si="2"/>
        <v>25.18274768095214</v>
      </c>
      <c r="E31" s="11">
        <v>197.154</v>
      </c>
      <c r="F31" s="10"/>
      <c r="I31" s="10"/>
      <c r="J31" s="9"/>
      <c r="K31" s="9">
        <v>100</v>
      </c>
      <c r="L31" s="5">
        <f t="shared" si="3"/>
        <v>17.664884372934786</v>
      </c>
      <c r="M31" s="11">
        <v>1113.248</v>
      </c>
      <c r="N31" s="10"/>
    </row>
    <row r="32" spans="1:14" x14ac:dyDescent="0.4">
      <c r="A32" s="10"/>
      <c r="B32" s="9" t="s">
        <v>32</v>
      </c>
      <c r="C32" s="9">
        <v>0</v>
      </c>
      <c r="D32" s="5">
        <f t="shared" si="2"/>
        <v>42.077255299747954</v>
      </c>
      <c r="E32" s="11">
        <v>4.030462</v>
      </c>
      <c r="F32" s="10"/>
      <c r="I32" s="10"/>
      <c r="J32" s="9" t="s">
        <v>32</v>
      </c>
      <c r="K32" s="9">
        <v>0</v>
      </c>
      <c r="L32" s="5">
        <f t="shared" si="3"/>
        <v>42.077255299747954</v>
      </c>
      <c r="M32" s="11">
        <v>4.030462</v>
      </c>
      <c r="N32" s="10"/>
    </row>
    <row r="33" spans="1:14" x14ac:dyDescent="0.4">
      <c r="A33" s="10"/>
      <c r="B33" s="9"/>
      <c r="C33" s="9">
        <v>20</v>
      </c>
      <c r="D33" s="5">
        <f t="shared" si="2"/>
        <v>30.590382036250723</v>
      </c>
      <c r="E33" s="11">
        <v>56.759970000000003</v>
      </c>
      <c r="F33" s="10"/>
      <c r="I33" s="10"/>
      <c r="J33" s="9"/>
      <c r="K33" s="9">
        <v>20</v>
      </c>
      <c r="L33" s="5">
        <f t="shared" si="3"/>
        <v>23.652918195951568</v>
      </c>
      <c r="M33" s="11">
        <v>280.40679999999998</v>
      </c>
      <c r="N33" s="10"/>
    </row>
    <row r="34" spans="1:14" x14ac:dyDescent="0.4">
      <c r="A34" s="10"/>
      <c r="B34" s="9"/>
      <c r="C34" s="9">
        <v>40</v>
      </c>
      <c r="D34" s="5">
        <f t="shared" si="2"/>
        <v>27.982860592812681</v>
      </c>
      <c r="E34" s="11">
        <v>103.4652</v>
      </c>
      <c r="F34" s="10"/>
      <c r="I34" s="10"/>
      <c r="J34" s="9"/>
      <c r="K34" s="9">
        <v>40</v>
      </c>
      <c r="L34" s="5">
        <f t="shared" si="3"/>
        <v>20.611044040001296</v>
      </c>
      <c r="M34" s="11">
        <v>564.90570000000002</v>
      </c>
      <c r="N34" s="10"/>
    </row>
    <row r="35" spans="1:14" x14ac:dyDescent="0.4">
      <c r="A35" s="10"/>
      <c r="B35" s="9"/>
      <c r="C35" s="9">
        <v>60</v>
      </c>
      <c r="D35" s="5">
        <f t="shared" si="2"/>
        <v>26.367792435243111</v>
      </c>
      <c r="E35" s="11">
        <v>150.07249999999999</v>
      </c>
      <c r="F35" s="10"/>
      <c r="I35" s="10"/>
      <c r="J35" s="9"/>
      <c r="K35" s="9">
        <v>60</v>
      </c>
      <c r="L35" s="5">
        <f t="shared" si="3"/>
        <v>19.086675751334838</v>
      </c>
      <c r="M35" s="11">
        <v>802.44039999999995</v>
      </c>
      <c r="N35" s="10"/>
    </row>
    <row r="36" spans="1:14" x14ac:dyDescent="0.4">
      <c r="A36" s="10"/>
      <c r="B36" s="9"/>
      <c r="C36" s="9">
        <v>80</v>
      </c>
      <c r="D36" s="5">
        <f t="shared" si="2"/>
        <v>25.203541322648981</v>
      </c>
      <c r="E36" s="11">
        <v>196.2123</v>
      </c>
      <c r="F36" s="10"/>
      <c r="I36" s="10"/>
      <c r="J36" s="9"/>
      <c r="K36" s="9">
        <v>80</v>
      </c>
      <c r="L36" s="5">
        <f t="shared" si="3"/>
        <v>17.702773267028757</v>
      </c>
      <c r="M36" s="11">
        <v>1103.578</v>
      </c>
      <c r="N36" s="10"/>
    </row>
    <row r="37" spans="1:14" x14ac:dyDescent="0.4">
      <c r="A37" s="10"/>
      <c r="B37" s="9"/>
      <c r="C37" s="9">
        <v>100</v>
      </c>
      <c r="D37" s="5">
        <f t="shared" si="2"/>
        <v>24.193384906908115</v>
      </c>
      <c r="E37" s="11">
        <v>247.595</v>
      </c>
      <c r="F37" s="10"/>
      <c r="I37" s="10"/>
      <c r="J37" s="9"/>
      <c r="K37" s="9">
        <v>100</v>
      </c>
      <c r="L37" s="5">
        <f t="shared" si="3"/>
        <v>16.708273372131409</v>
      </c>
      <c r="M37" s="11">
        <v>1387.5640000000001</v>
      </c>
      <c r="N37" s="10"/>
    </row>
    <row r="38" spans="1:14" x14ac:dyDescent="0.4">
      <c r="A38" s="10"/>
      <c r="B38" s="9" t="s">
        <v>33</v>
      </c>
      <c r="C38" s="9">
        <v>0</v>
      </c>
      <c r="D38" s="5">
        <f t="shared" si="2"/>
        <v>40.268707964150529</v>
      </c>
      <c r="E38" s="11">
        <v>6.1123690000000002</v>
      </c>
      <c r="F38" s="10"/>
      <c r="I38" s="10"/>
      <c r="J38" s="9" t="s">
        <v>33</v>
      </c>
      <c r="K38" s="9">
        <v>0</v>
      </c>
      <c r="L38" s="5">
        <f t="shared" si="3"/>
        <v>40.268707964150529</v>
      </c>
      <c r="M38" s="11">
        <v>6.1123690000000002</v>
      </c>
      <c r="N38" s="10"/>
    </row>
    <row r="39" spans="1:14" x14ac:dyDescent="0.4">
      <c r="A39" s="10"/>
      <c r="B39" s="9"/>
      <c r="C39" s="9">
        <v>20</v>
      </c>
      <c r="D39" s="5">
        <f t="shared" si="2"/>
        <v>32.368187346320944</v>
      </c>
      <c r="E39" s="11">
        <v>37.693080000000002</v>
      </c>
      <c r="F39" s="10"/>
      <c r="I39" s="10"/>
      <c r="J39" s="9"/>
      <c r="K39" s="9">
        <v>20</v>
      </c>
      <c r="L39" s="5">
        <f t="shared" si="3"/>
        <v>25.084847189771814</v>
      </c>
      <c r="M39" s="11">
        <v>201.64879999999999</v>
      </c>
      <c r="N39" s="10"/>
    </row>
    <row r="40" spans="1:14" x14ac:dyDescent="0.4">
      <c r="A40" s="10"/>
      <c r="B40" s="9"/>
      <c r="C40" s="9">
        <v>40</v>
      </c>
      <c r="D40" s="5">
        <f t="shared" si="2"/>
        <v>29.033795196325904</v>
      </c>
      <c r="E40" s="11">
        <v>81.227080000000001</v>
      </c>
      <c r="F40" s="10"/>
      <c r="I40" s="10"/>
      <c r="J40" s="9"/>
      <c r="K40" s="9">
        <v>40</v>
      </c>
      <c r="L40" s="5">
        <f t="shared" si="3"/>
        <v>22.023405844206827</v>
      </c>
      <c r="M40" s="11">
        <v>408.07479999999998</v>
      </c>
      <c r="N40" s="10"/>
    </row>
    <row r="41" spans="1:14" x14ac:dyDescent="0.4">
      <c r="A41" s="10"/>
      <c r="B41" s="9"/>
      <c r="C41" s="9">
        <v>60</v>
      </c>
      <c r="D41" s="5">
        <f t="shared" si="2"/>
        <v>27.282693056848281</v>
      </c>
      <c r="E41" s="11">
        <v>121.56570000000001</v>
      </c>
      <c r="F41" s="10"/>
      <c r="I41" s="10"/>
      <c r="J41" s="9"/>
      <c r="K41" s="9">
        <v>60</v>
      </c>
      <c r="L41" s="5">
        <f t="shared" si="3"/>
        <v>19.889896235307319</v>
      </c>
      <c r="M41" s="11">
        <v>666.9461</v>
      </c>
      <c r="N41" s="10"/>
    </row>
    <row r="42" spans="1:14" x14ac:dyDescent="0.4">
      <c r="A42" s="10"/>
      <c r="B42" s="9"/>
      <c r="C42" s="9">
        <v>80</v>
      </c>
      <c r="D42" s="5">
        <f t="shared" si="2"/>
        <v>26.247028950528538</v>
      </c>
      <c r="E42" s="11">
        <v>154.30410000000001</v>
      </c>
      <c r="F42" s="10"/>
      <c r="I42" s="10"/>
      <c r="J42" s="9"/>
      <c r="K42" s="9">
        <v>80</v>
      </c>
      <c r="L42" s="5">
        <f t="shared" si="3"/>
        <v>18.782955212122044</v>
      </c>
      <c r="M42" s="11">
        <v>860.56730000000005</v>
      </c>
      <c r="N42" s="10"/>
    </row>
    <row r="43" spans="1:14" x14ac:dyDescent="0.4">
      <c r="A43" s="10"/>
      <c r="B43" s="9"/>
      <c r="C43" s="9">
        <v>100</v>
      </c>
      <c r="D43" s="5">
        <f t="shared" si="2"/>
        <v>25.060404646517377</v>
      </c>
      <c r="E43" s="11">
        <v>202.7869</v>
      </c>
      <c r="F43" s="10"/>
      <c r="I43" s="10"/>
      <c r="J43" s="9"/>
      <c r="K43" s="9">
        <v>100</v>
      </c>
      <c r="L43" s="5">
        <f t="shared" si="3"/>
        <v>17.75316121150496</v>
      </c>
      <c r="M43" s="11">
        <v>1090.848</v>
      </c>
      <c r="N43" s="10"/>
    </row>
    <row r="44" spans="1:14" x14ac:dyDescent="0.4">
      <c r="A44" s="10"/>
      <c r="B44" s="10"/>
      <c r="C44" s="10"/>
      <c r="D44" s="10"/>
      <c r="E44" s="10"/>
      <c r="F44" s="10"/>
      <c r="I44" s="10"/>
      <c r="J44" s="10"/>
      <c r="K44" s="10"/>
      <c r="L44" s="10"/>
      <c r="M44" s="10"/>
      <c r="N44" s="10"/>
    </row>
    <row r="47" spans="1:14" ht="30.9" x14ac:dyDescent="0.8">
      <c r="A47" s="10"/>
      <c r="B47" s="22" t="s">
        <v>36</v>
      </c>
      <c r="C47" s="22"/>
      <c r="D47" s="22"/>
      <c r="E47" s="22"/>
      <c r="F47" s="10"/>
      <c r="I47" s="10"/>
      <c r="J47" s="22" t="s">
        <v>37</v>
      </c>
      <c r="K47" s="22"/>
      <c r="L47" s="22"/>
      <c r="M47" s="22"/>
      <c r="N47" s="10"/>
    </row>
    <row r="48" spans="1:14" x14ac:dyDescent="0.4">
      <c r="A48" s="10"/>
      <c r="B48" s="8" t="s">
        <v>30</v>
      </c>
      <c r="C48" s="8" t="s">
        <v>29</v>
      </c>
      <c r="D48" s="8" t="s">
        <v>1</v>
      </c>
      <c r="E48" s="8" t="s">
        <v>2</v>
      </c>
      <c r="F48" s="10"/>
      <c r="I48" s="10"/>
      <c r="J48" s="8" t="s">
        <v>30</v>
      </c>
      <c r="K48" s="8" t="s">
        <v>29</v>
      </c>
      <c r="L48" s="8" t="s">
        <v>1</v>
      </c>
      <c r="M48" s="8" t="s">
        <v>2</v>
      </c>
      <c r="N48" s="10"/>
    </row>
    <row r="49" spans="1:14" x14ac:dyDescent="0.4">
      <c r="A49" s="10"/>
      <c r="B49" s="9" t="s">
        <v>31</v>
      </c>
      <c r="C49" s="9">
        <v>0</v>
      </c>
      <c r="D49" s="5">
        <f t="shared" ref="D49:D66" si="4">(20*LOG10(255))-(10*LOG10(E49))</f>
        <v>45.250926405042037</v>
      </c>
      <c r="E49" s="11">
        <v>1.940831</v>
      </c>
      <c r="F49" s="10"/>
      <c r="I49" s="10"/>
      <c r="J49" s="9" t="s">
        <v>31</v>
      </c>
      <c r="K49" s="9">
        <v>0</v>
      </c>
      <c r="L49" s="5">
        <f t="shared" ref="L49:L66" si="5">(20*LOG10(255))-(10*LOG10(M49))</f>
        <v>45.250926405042037</v>
      </c>
      <c r="M49" s="11">
        <v>1.940831</v>
      </c>
      <c r="N49" s="10"/>
    </row>
    <row r="50" spans="1:14" x14ac:dyDescent="0.4">
      <c r="A50" s="10"/>
      <c r="B50" s="9"/>
      <c r="C50" s="9">
        <v>20</v>
      </c>
      <c r="D50" s="5">
        <f t="shared" si="4"/>
        <v>30.423042469778462</v>
      </c>
      <c r="E50" s="11">
        <v>58.989690000000003</v>
      </c>
      <c r="F50" s="10"/>
      <c r="I50" s="10"/>
      <c r="J50" s="9"/>
      <c r="K50" s="9">
        <v>20</v>
      </c>
      <c r="L50" s="5">
        <f t="shared" si="5"/>
        <v>24.552474326447182</v>
      </c>
      <c r="M50" s="11">
        <v>227.94649999999999</v>
      </c>
      <c r="N50" s="10"/>
    </row>
    <row r="51" spans="1:14" x14ac:dyDescent="0.4">
      <c r="A51" s="10"/>
      <c r="B51" s="9"/>
      <c r="C51" s="9">
        <v>40</v>
      </c>
      <c r="D51" s="5">
        <f t="shared" si="4"/>
        <v>27.896817888099573</v>
      </c>
      <c r="E51" s="11">
        <v>105.5355</v>
      </c>
      <c r="F51" s="10"/>
      <c r="I51" s="10"/>
      <c r="J51" s="9"/>
      <c r="K51" s="9">
        <v>40</v>
      </c>
      <c r="L51" s="5">
        <f t="shared" si="5"/>
        <v>21.162676347713255</v>
      </c>
      <c r="M51" s="11">
        <v>497.52249999999998</v>
      </c>
      <c r="N51" s="10"/>
    </row>
    <row r="52" spans="1:14" x14ac:dyDescent="0.4">
      <c r="A52" s="10"/>
      <c r="B52" s="9"/>
      <c r="C52" s="9">
        <v>60</v>
      </c>
      <c r="D52" s="5">
        <f t="shared" si="4"/>
        <v>26.129691751951711</v>
      </c>
      <c r="E52" s="11">
        <v>158.5299</v>
      </c>
      <c r="F52" s="10"/>
      <c r="I52" s="10"/>
      <c r="J52" s="9"/>
      <c r="K52" s="9">
        <v>60</v>
      </c>
      <c r="L52" s="5">
        <f t="shared" si="5"/>
        <v>19.412237089065069</v>
      </c>
      <c r="M52" s="11">
        <v>744.48620000000005</v>
      </c>
      <c r="N52" s="10"/>
    </row>
    <row r="53" spans="1:14" x14ac:dyDescent="0.4">
      <c r="A53" s="10"/>
      <c r="B53" s="9"/>
      <c r="C53" s="9">
        <v>80</v>
      </c>
      <c r="D53" s="5">
        <f t="shared" si="4"/>
        <v>24.759938542131422</v>
      </c>
      <c r="E53" s="11">
        <v>217.3134</v>
      </c>
      <c r="F53" s="10"/>
      <c r="I53" s="10"/>
      <c r="J53" s="9"/>
      <c r="K53" s="9">
        <v>80</v>
      </c>
      <c r="L53" s="5">
        <f t="shared" si="5"/>
        <v>17.91273561995191</v>
      </c>
      <c r="M53" s="11">
        <v>1051.4939999999999</v>
      </c>
      <c r="N53" s="10"/>
    </row>
    <row r="54" spans="1:14" x14ac:dyDescent="0.4">
      <c r="A54" s="10"/>
      <c r="B54" s="9"/>
      <c r="C54" s="9">
        <v>100</v>
      </c>
      <c r="D54" s="5">
        <f t="shared" si="4"/>
        <v>23.796798742548106</v>
      </c>
      <c r="E54" s="11">
        <v>271.26920000000001</v>
      </c>
      <c r="F54" s="10"/>
      <c r="I54" s="10"/>
      <c r="J54" s="9"/>
      <c r="K54" s="9">
        <v>100</v>
      </c>
      <c r="L54" s="5">
        <f t="shared" si="5"/>
        <v>16.905381468900664</v>
      </c>
      <c r="M54" s="11">
        <v>1325.9960000000001</v>
      </c>
      <c r="N54" s="10"/>
    </row>
    <row r="55" spans="1:14" x14ac:dyDescent="0.4">
      <c r="A55" s="10"/>
      <c r="B55" s="9" t="s">
        <v>32</v>
      </c>
      <c r="C55" s="9">
        <v>0</v>
      </c>
      <c r="D55" s="5">
        <f t="shared" si="4"/>
        <v>39.349911220137493</v>
      </c>
      <c r="E55" s="11">
        <v>7.5524740000000001</v>
      </c>
      <c r="F55" s="10"/>
      <c r="I55" s="10"/>
      <c r="J55" s="9" t="s">
        <v>32</v>
      </c>
      <c r="K55" s="9">
        <v>0</v>
      </c>
      <c r="L55" s="5">
        <f t="shared" si="5"/>
        <v>39.349911220137493</v>
      </c>
      <c r="M55" s="11">
        <v>7.5524740000000001</v>
      </c>
      <c r="N55" s="10"/>
    </row>
    <row r="56" spans="1:14" x14ac:dyDescent="0.4">
      <c r="A56" s="10"/>
      <c r="B56" s="9"/>
      <c r="C56" s="9">
        <v>20</v>
      </c>
      <c r="D56" s="5">
        <f t="shared" si="4"/>
        <v>28.941094949076678</v>
      </c>
      <c r="E56" s="11">
        <v>82.979510000000005</v>
      </c>
      <c r="F56" s="10"/>
      <c r="I56" s="10"/>
      <c r="J56" s="9"/>
      <c r="K56" s="9">
        <v>20</v>
      </c>
      <c r="L56" s="5">
        <f t="shared" si="5"/>
        <v>22.576377694682083</v>
      </c>
      <c r="M56" s="11">
        <v>359.28789999999998</v>
      </c>
      <c r="N56" s="10"/>
    </row>
    <row r="57" spans="1:14" x14ac:dyDescent="0.4">
      <c r="A57" s="10"/>
      <c r="B57" s="9"/>
      <c r="C57" s="9">
        <v>40</v>
      </c>
      <c r="D57" s="5">
        <f t="shared" si="4"/>
        <v>26.00471189256351</v>
      </c>
      <c r="E57" s="11">
        <v>163.1583</v>
      </c>
      <c r="F57" s="10"/>
      <c r="I57" s="10"/>
      <c r="J57" s="9"/>
      <c r="K57" s="9">
        <v>40</v>
      </c>
      <c r="L57" s="5">
        <f t="shared" si="5"/>
        <v>19.583177906391704</v>
      </c>
      <c r="M57" s="11">
        <v>715.75199999999995</v>
      </c>
      <c r="N57" s="10"/>
    </row>
    <row r="58" spans="1:14" x14ac:dyDescent="0.4">
      <c r="A58" s="10"/>
      <c r="B58" s="9"/>
      <c r="C58" s="9">
        <v>60</v>
      </c>
      <c r="D58" s="5">
        <f t="shared" si="4"/>
        <v>24.291937549004686</v>
      </c>
      <c r="E58" s="11">
        <v>242.03970000000001</v>
      </c>
      <c r="F58" s="10"/>
      <c r="I58" s="10"/>
      <c r="J58" s="9"/>
      <c r="K58" s="9">
        <v>60</v>
      </c>
      <c r="L58" s="5">
        <f t="shared" si="5"/>
        <v>17.775617715194542</v>
      </c>
      <c r="M58" s="11">
        <v>1085.222</v>
      </c>
      <c r="N58" s="10"/>
    </row>
    <row r="59" spans="1:14" x14ac:dyDescent="0.4">
      <c r="A59" s="10"/>
      <c r="B59" s="9"/>
      <c r="C59" s="9">
        <v>80</v>
      </c>
      <c r="D59" s="5">
        <f t="shared" si="4"/>
        <v>23.174823295275441</v>
      </c>
      <c r="E59" s="11">
        <v>313.03870000000001</v>
      </c>
      <c r="F59" s="10"/>
      <c r="I59" s="10"/>
      <c r="J59" s="9"/>
      <c r="K59" s="9">
        <v>80</v>
      </c>
      <c r="L59" s="5">
        <f t="shared" si="5"/>
        <v>16.574191798381875</v>
      </c>
      <c r="M59" s="11">
        <v>1431.0709999999999</v>
      </c>
      <c r="N59" s="10"/>
    </row>
    <row r="60" spans="1:14" x14ac:dyDescent="0.4">
      <c r="A60" s="10"/>
      <c r="B60" s="9"/>
      <c r="C60" s="9">
        <v>100</v>
      </c>
      <c r="D60" s="5">
        <f t="shared" si="4"/>
        <v>22.092474033015296</v>
      </c>
      <c r="E60" s="11">
        <v>401.63630000000001</v>
      </c>
      <c r="F60" s="10"/>
      <c r="I60" s="10"/>
      <c r="J60" s="9"/>
      <c r="K60" s="9">
        <v>100</v>
      </c>
      <c r="L60" s="5">
        <f t="shared" si="5"/>
        <v>15.629156425785069</v>
      </c>
      <c r="M60" s="11">
        <v>1778.954</v>
      </c>
      <c r="N60" s="10"/>
    </row>
    <row r="61" spans="1:14" x14ac:dyDescent="0.4">
      <c r="A61" s="10"/>
      <c r="B61" s="9" t="s">
        <v>33</v>
      </c>
      <c r="C61" s="9">
        <v>0</v>
      </c>
      <c r="D61" s="5">
        <f t="shared" si="4"/>
        <v>37.952647436958301</v>
      </c>
      <c r="E61" s="11">
        <v>10.418749999999999</v>
      </c>
      <c r="F61" s="10"/>
      <c r="I61" s="10"/>
      <c r="J61" s="9" t="s">
        <v>33</v>
      </c>
      <c r="K61" s="9">
        <v>0</v>
      </c>
      <c r="L61" s="5">
        <f t="shared" si="5"/>
        <v>37.952647436958301</v>
      </c>
      <c r="M61" s="11">
        <v>10.418749999999999</v>
      </c>
      <c r="N61" s="10"/>
    </row>
    <row r="62" spans="1:14" x14ac:dyDescent="0.4">
      <c r="A62" s="10"/>
      <c r="B62" s="9"/>
      <c r="C62" s="9">
        <v>20</v>
      </c>
      <c r="D62" s="5">
        <f t="shared" si="4"/>
        <v>30.223452278307999</v>
      </c>
      <c r="E62" s="11">
        <v>61.763959999999997</v>
      </c>
      <c r="F62" s="10"/>
      <c r="I62" s="10"/>
      <c r="J62" s="9"/>
      <c r="K62" s="9">
        <v>20</v>
      </c>
      <c r="L62" s="5">
        <f t="shared" si="5"/>
        <v>23.954011195211674</v>
      </c>
      <c r="M62" s="11">
        <v>261.625</v>
      </c>
      <c r="N62" s="10"/>
    </row>
    <row r="63" spans="1:14" x14ac:dyDescent="0.4">
      <c r="A63" s="10"/>
      <c r="B63" s="9"/>
      <c r="C63" s="9">
        <v>40</v>
      </c>
      <c r="D63" s="5">
        <f t="shared" si="4"/>
        <v>27.330888262470118</v>
      </c>
      <c r="E63" s="11">
        <v>120.22410000000001</v>
      </c>
      <c r="F63" s="10"/>
      <c r="I63" s="10"/>
      <c r="J63" s="9"/>
      <c r="K63" s="9">
        <v>40</v>
      </c>
      <c r="L63" s="5">
        <f t="shared" si="5"/>
        <v>21.309091914930661</v>
      </c>
      <c r="M63" s="11">
        <v>481.02890000000002</v>
      </c>
      <c r="N63" s="10"/>
    </row>
    <row r="64" spans="1:14" x14ac:dyDescent="0.4">
      <c r="A64" s="10"/>
      <c r="B64" s="9"/>
      <c r="C64" s="9">
        <v>60</v>
      </c>
      <c r="D64" s="5">
        <f t="shared" si="4"/>
        <v>26.063227364745572</v>
      </c>
      <c r="E64" s="11">
        <v>160.97470000000001</v>
      </c>
      <c r="F64" s="10"/>
      <c r="I64" s="10"/>
      <c r="J64" s="9"/>
      <c r="K64" s="9">
        <v>60</v>
      </c>
      <c r="L64" s="5">
        <f t="shared" si="5"/>
        <v>19.204571872357441</v>
      </c>
      <c r="M64" s="11">
        <v>780.94989999999996</v>
      </c>
      <c r="N64" s="10"/>
    </row>
    <row r="65" spans="1:14" x14ac:dyDescent="0.4">
      <c r="A65" s="10"/>
      <c r="B65" s="9"/>
      <c r="C65" s="9">
        <v>80</v>
      </c>
      <c r="D65" s="5">
        <f t="shared" si="4"/>
        <v>24.438802793985552</v>
      </c>
      <c r="E65" s="11">
        <v>233.9915</v>
      </c>
      <c r="F65" s="10"/>
      <c r="I65" s="10"/>
      <c r="J65" s="9"/>
      <c r="K65" s="9">
        <v>80</v>
      </c>
      <c r="L65" s="5">
        <f t="shared" si="5"/>
        <v>17.967303198583043</v>
      </c>
      <c r="M65" s="11">
        <v>1038.365</v>
      </c>
      <c r="N65" s="10"/>
    </row>
    <row r="66" spans="1:14" x14ac:dyDescent="0.4">
      <c r="A66" s="10"/>
      <c r="B66" s="9"/>
      <c r="C66" s="9">
        <v>100</v>
      </c>
      <c r="D66" s="5">
        <f t="shared" si="4"/>
        <v>23.688828076443095</v>
      </c>
      <c r="E66" s="11">
        <v>278.09780000000001</v>
      </c>
      <c r="F66" s="10"/>
      <c r="I66" s="10"/>
      <c r="J66" s="9"/>
      <c r="K66" s="9">
        <v>100</v>
      </c>
      <c r="L66" s="5">
        <f t="shared" si="5"/>
        <v>16.902022380039256</v>
      </c>
      <c r="M66" s="11">
        <v>1327.0219999999999</v>
      </c>
      <c r="N66" s="10"/>
    </row>
    <row r="67" spans="1:14" x14ac:dyDescent="0.4">
      <c r="A67" s="10"/>
      <c r="B67" s="10"/>
      <c r="C67" s="10"/>
      <c r="D67" s="10"/>
      <c r="E67" s="10"/>
      <c r="F67" s="10"/>
      <c r="I67" s="10"/>
      <c r="J67" s="10"/>
      <c r="K67" s="10"/>
      <c r="L67" s="10"/>
      <c r="M67" s="10"/>
      <c r="N67" s="10"/>
    </row>
  </sheetData>
  <mergeCells count="6">
    <mergeCell ref="B24:E24"/>
    <mergeCell ref="B47:E47"/>
    <mergeCell ref="J1:M1"/>
    <mergeCell ref="J24:M24"/>
    <mergeCell ref="J47:M47"/>
    <mergeCell ref="B1:E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AB0-0A28-4F26-8FF3-44E886F00CAF}">
  <dimension ref="A1:Q32"/>
  <sheetViews>
    <sheetView tabSelected="1" workbookViewId="0">
      <selection activeCell="N25" sqref="N25"/>
    </sheetView>
  </sheetViews>
  <sheetFormatPr defaultRowHeight="14.6" x14ac:dyDescent="0.4"/>
  <cols>
    <col min="2" max="2" width="16.23046875" customWidth="1"/>
    <col min="3" max="3" width="19.61328125" customWidth="1"/>
    <col min="4" max="4" width="10.69140625" customWidth="1"/>
    <col min="5" max="5" width="11.84375" customWidth="1"/>
    <col min="6" max="6" width="13" customWidth="1"/>
    <col min="7" max="7" width="11.53515625" bestFit="1" customWidth="1"/>
    <col min="10" max="10" width="11.4609375" customWidth="1"/>
    <col min="11" max="11" width="17.84375" customWidth="1"/>
    <col min="12" max="12" width="11.15234375" customWidth="1"/>
    <col min="13" max="13" width="11.3046875" customWidth="1"/>
    <col min="14" max="14" width="14.3828125" customWidth="1"/>
    <col min="15" max="15" width="13.69140625" customWidth="1"/>
  </cols>
  <sheetData>
    <row r="1" spans="1:17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4">
      <c r="A2" s="10"/>
      <c r="B2" s="26" t="s">
        <v>61</v>
      </c>
      <c r="C2" s="27"/>
      <c r="D2" s="27"/>
      <c r="E2" s="27"/>
      <c r="F2" s="27"/>
      <c r="G2" s="27"/>
      <c r="H2" s="28"/>
      <c r="I2" s="10"/>
      <c r="J2" s="26" t="s">
        <v>60</v>
      </c>
      <c r="K2" s="27"/>
      <c r="L2" s="27"/>
      <c r="M2" s="27"/>
      <c r="N2" s="27"/>
      <c r="O2" s="27"/>
      <c r="P2" s="28"/>
      <c r="Q2" s="10"/>
    </row>
    <row r="3" spans="1:17" x14ac:dyDescent="0.4">
      <c r="A3" s="10"/>
      <c r="B3" s="12" t="s">
        <v>54</v>
      </c>
      <c r="C3" s="12" t="s">
        <v>0</v>
      </c>
      <c r="D3" s="12" t="s">
        <v>1</v>
      </c>
      <c r="E3" s="12" t="s">
        <v>2</v>
      </c>
      <c r="F3" s="14" t="s">
        <v>53</v>
      </c>
      <c r="G3" s="14" t="s">
        <v>58</v>
      </c>
      <c r="H3" s="14" t="s">
        <v>57</v>
      </c>
      <c r="I3" s="6"/>
      <c r="J3" s="12" t="s">
        <v>54</v>
      </c>
      <c r="K3" s="12" t="s">
        <v>0</v>
      </c>
      <c r="L3" s="12" t="s">
        <v>1</v>
      </c>
      <c r="M3" s="12" t="s">
        <v>2</v>
      </c>
      <c r="N3" s="14" t="s">
        <v>53</v>
      </c>
      <c r="O3" s="14" t="s">
        <v>58</v>
      </c>
      <c r="P3" s="14" t="s">
        <v>57</v>
      </c>
      <c r="Q3" s="10"/>
    </row>
    <row r="4" spans="1:17" x14ac:dyDescent="0.4">
      <c r="A4" s="10"/>
      <c r="B4" s="3" t="s">
        <v>51</v>
      </c>
      <c r="C4" s="15">
        <v>0.98070000000000002</v>
      </c>
      <c r="D4" s="5">
        <f t="shared" ref="D4:D6" si="0">(20*LOG10(255))-(10*LOG10(E4))</f>
        <v>48.393405372172928</v>
      </c>
      <c r="E4" s="5">
        <v>0.94132550000000004</v>
      </c>
      <c r="F4" s="13">
        <v>2097152</v>
      </c>
      <c r="G4" s="13">
        <v>1876712</v>
      </c>
      <c r="H4" s="9">
        <v>261757</v>
      </c>
      <c r="I4" s="10"/>
      <c r="J4" s="3" t="s">
        <v>51</v>
      </c>
      <c r="K4" s="4">
        <v>0.98109999999999997</v>
      </c>
      <c r="L4" s="5">
        <f t="shared" ref="L4:L6" si="1">(20*LOG10(255))-(10*LOG10(M4))</f>
        <v>34.407568942781914</v>
      </c>
      <c r="M4" s="5">
        <v>23.56804</v>
      </c>
      <c r="N4" s="13">
        <v>2097152</v>
      </c>
      <c r="O4" s="9">
        <v>1875783</v>
      </c>
      <c r="P4" s="9">
        <v>261757</v>
      </c>
      <c r="Q4" s="10"/>
    </row>
    <row r="5" spans="1:17" x14ac:dyDescent="0.4">
      <c r="A5" s="10"/>
      <c r="B5" s="3" t="s">
        <v>50</v>
      </c>
      <c r="C5" s="15">
        <v>1.0984</v>
      </c>
      <c r="D5" s="5">
        <f t="shared" si="0"/>
        <v>36.10897301514261</v>
      </c>
      <c r="E5" s="5">
        <v>15.928800000000001</v>
      </c>
      <c r="F5" s="9">
        <v>2097152</v>
      </c>
      <c r="G5" s="9">
        <v>1652908</v>
      </c>
      <c r="H5" s="9">
        <v>256410</v>
      </c>
      <c r="I5" s="10"/>
      <c r="J5" s="3" t="s">
        <v>50</v>
      </c>
      <c r="K5" s="15">
        <v>1.0989</v>
      </c>
      <c r="L5" s="5">
        <f t="shared" si="1"/>
        <v>32.436187817822891</v>
      </c>
      <c r="M5" s="5">
        <v>37.107489999999999</v>
      </c>
      <c r="N5" s="9">
        <v>2097152</v>
      </c>
      <c r="O5" s="9">
        <v>1652052</v>
      </c>
      <c r="P5" s="9">
        <v>256410</v>
      </c>
      <c r="Q5" s="10"/>
    </row>
    <row r="6" spans="1:17" x14ac:dyDescent="0.4">
      <c r="A6" s="10"/>
      <c r="B6" s="3" t="s">
        <v>48</v>
      </c>
      <c r="C6" s="15">
        <v>1.3797999999999999</v>
      </c>
      <c r="D6" s="5">
        <f t="shared" si="0"/>
        <v>38.533286907494606</v>
      </c>
      <c r="E6" s="5">
        <v>9.1148950000000006</v>
      </c>
      <c r="F6" s="9">
        <v>524288</v>
      </c>
      <c r="G6" s="9">
        <v>322343</v>
      </c>
      <c r="H6" s="9">
        <v>57643</v>
      </c>
      <c r="I6" s="10"/>
      <c r="J6" s="3" t="s">
        <v>48</v>
      </c>
      <c r="K6" s="15">
        <v>1.3807</v>
      </c>
      <c r="L6" s="5">
        <f t="shared" si="1"/>
        <v>32.760064995684573</v>
      </c>
      <c r="M6" s="5">
        <v>34.440849999999998</v>
      </c>
      <c r="N6" s="9">
        <v>524288</v>
      </c>
      <c r="O6" s="9">
        <v>322088</v>
      </c>
      <c r="P6" s="9">
        <v>57643</v>
      </c>
      <c r="Q6" s="10"/>
    </row>
    <row r="7" spans="1:17" x14ac:dyDescent="0.4">
      <c r="A7" s="10"/>
      <c r="I7" s="10"/>
      <c r="Q7" s="10"/>
    </row>
    <row r="8" spans="1:17" x14ac:dyDescent="0.4">
      <c r="A8" s="10"/>
      <c r="B8" s="26" t="s">
        <v>49</v>
      </c>
      <c r="C8" s="27"/>
      <c r="D8" s="27"/>
      <c r="E8" s="27"/>
      <c r="F8" s="27"/>
      <c r="G8" s="27"/>
      <c r="H8" s="28"/>
      <c r="I8" s="10"/>
      <c r="J8" s="26" t="s">
        <v>59</v>
      </c>
      <c r="K8" s="27"/>
      <c r="L8" s="27"/>
      <c r="M8" s="27"/>
      <c r="N8" s="27"/>
      <c r="O8" s="27"/>
      <c r="P8" s="28"/>
      <c r="Q8" s="10"/>
    </row>
    <row r="9" spans="1:17" x14ac:dyDescent="0.4">
      <c r="A9" s="10"/>
      <c r="B9" s="12" t="s">
        <v>54</v>
      </c>
      <c r="C9" s="12" t="s">
        <v>0</v>
      </c>
      <c r="D9" s="12" t="s">
        <v>1</v>
      </c>
      <c r="E9" s="12" t="s">
        <v>2</v>
      </c>
      <c r="F9" s="14" t="s">
        <v>53</v>
      </c>
      <c r="G9" s="14" t="s">
        <v>58</v>
      </c>
      <c r="H9" s="14" t="s">
        <v>57</v>
      </c>
      <c r="I9" s="10"/>
      <c r="J9" s="12" t="s">
        <v>54</v>
      </c>
      <c r="K9" s="12" t="s">
        <v>0</v>
      </c>
      <c r="L9" s="12" t="s">
        <v>1</v>
      </c>
      <c r="M9" s="12" t="s">
        <v>2</v>
      </c>
      <c r="N9" s="14" t="s">
        <v>53</v>
      </c>
      <c r="O9" s="14" t="s">
        <v>58</v>
      </c>
      <c r="P9" s="14" t="s">
        <v>57</v>
      </c>
      <c r="Q9" s="10"/>
    </row>
    <row r="10" spans="1:17" x14ac:dyDescent="0.4">
      <c r="A10" s="10"/>
      <c r="B10" s="3" t="s">
        <v>51</v>
      </c>
      <c r="C10" s="15">
        <v>0.98270000000000002</v>
      </c>
      <c r="D10" s="5">
        <f t="shared" ref="D10:D12" si="2">(20*LOG10(255))-(10*LOG10(E10))</f>
        <v>5.6628644209275549</v>
      </c>
      <c r="E10" s="16">
        <v>17652</v>
      </c>
      <c r="F10" s="13">
        <v>2097152</v>
      </c>
      <c r="G10" s="9">
        <v>1872657</v>
      </c>
      <c r="H10" s="9">
        <v>261412</v>
      </c>
      <c r="I10" s="10"/>
      <c r="J10" s="3" t="s">
        <v>51</v>
      </c>
      <c r="K10" s="15">
        <v>0.98270000000000002</v>
      </c>
      <c r="L10" s="5">
        <f t="shared" ref="L10:L12" si="3">(20*LOG10(255))-(10*LOG10(M10))</f>
        <v>53.868945356233986</v>
      </c>
      <c r="M10" s="15">
        <v>0.26679999999999998</v>
      </c>
      <c r="N10" s="13">
        <v>2097152</v>
      </c>
      <c r="O10" s="9">
        <v>1872657</v>
      </c>
      <c r="P10" s="9">
        <v>261412</v>
      </c>
      <c r="Q10" s="10"/>
    </row>
    <row r="11" spans="1:17" x14ac:dyDescent="0.4">
      <c r="A11" s="10"/>
      <c r="B11" s="3" t="s">
        <v>50</v>
      </c>
      <c r="C11" s="15">
        <v>1.0932999999999999</v>
      </c>
      <c r="D11" s="5">
        <f t="shared" si="2"/>
        <v>5.7707243483578878</v>
      </c>
      <c r="E11" s="16">
        <v>17219</v>
      </c>
      <c r="F11" s="9">
        <v>2097152</v>
      </c>
      <c r="G11" s="9">
        <v>1660986</v>
      </c>
      <c r="H11" s="9">
        <v>257233</v>
      </c>
      <c r="I11" s="10"/>
      <c r="J11" s="3" t="s">
        <v>50</v>
      </c>
      <c r="K11" s="15">
        <v>1.0932999999999999</v>
      </c>
      <c r="L11" s="5">
        <f t="shared" si="3"/>
        <v>53.033403452975278</v>
      </c>
      <c r="M11" s="15">
        <v>0.32340000000000002</v>
      </c>
      <c r="N11" s="9">
        <v>2097152</v>
      </c>
      <c r="O11" s="9">
        <v>1660986</v>
      </c>
      <c r="P11" s="9">
        <v>257233</v>
      </c>
      <c r="Q11" s="10"/>
    </row>
    <row r="12" spans="1:17" x14ac:dyDescent="0.4">
      <c r="A12" s="10"/>
      <c r="B12" s="3" t="s">
        <v>48</v>
      </c>
      <c r="C12" s="15">
        <v>1.2116</v>
      </c>
      <c r="D12" s="5">
        <f t="shared" si="2"/>
        <v>5.6163682583454744</v>
      </c>
      <c r="E12" s="16">
        <v>17842</v>
      </c>
      <c r="F12" s="9">
        <v>524288</v>
      </c>
      <c r="G12" s="9">
        <v>370489</v>
      </c>
      <c r="H12" s="9">
        <v>62249</v>
      </c>
      <c r="I12" s="10"/>
      <c r="J12" s="3" t="s">
        <v>48</v>
      </c>
      <c r="K12" s="15">
        <v>1.2116</v>
      </c>
      <c r="L12" s="5">
        <f t="shared" si="3"/>
        <v>52.770272057087055</v>
      </c>
      <c r="M12" s="15">
        <v>0.34360000000000002</v>
      </c>
      <c r="N12" s="9">
        <v>524288</v>
      </c>
      <c r="O12" s="9">
        <v>370489</v>
      </c>
      <c r="P12" s="9">
        <v>62249</v>
      </c>
      <c r="Q12" s="10"/>
    </row>
    <row r="13" spans="1:17" x14ac:dyDescent="0.4">
      <c r="A13" s="10"/>
      <c r="I13" s="10"/>
      <c r="Q13" s="10"/>
    </row>
    <row r="14" spans="1:17" x14ac:dyDescent="0.4">
      <c r="A14" s="10"/>
      <c r="B14" s="26" t="s">
        <v>56</v>
      </c>
      <c r="C14" s="27"/>
      <c r="D14" s="27"/>
      <c r="E14" s="27"/>
      <c r="F14" s="27"/>
      <c r="G14" s="27"/>
      <c r="H14" s="28"/>
      <c r="I14" s="10"/>
      <c r="J14" s="26" t="s">
        <v>55</v>
      </c>
      <c r="K14" s="27"/>
      <c r="L14" s="27"/>
      <c r="M14" s="27"/>
      <c r="N14" s="27"/>
      <c r="O14" s="27"/>
      <c r="P14" s="28"/>
      <c r="Q14" s="10"/>
    </row>
    <row r="15" spans="1:17" ht="29.15" x14ac:dyDescent="0.4">
      <c r="A15" s="10"/>
      <c r="B15" s="12" t="s">
        <v>54</v>
      </c>
      <c r="C15" s="12" t="s">
        <v>0</v>
      </c>
      <c r="D15" s="12" t="s">
        <v>1</v>
      </c>
      <c r="E15" s="12" t="s">
        <v>2</v>
      </c>
      <c r="F15" s="14" t="s">
        <v>53</v>
      </c>
      <c r="G15" s="14" t="s">
        <v>52</v>
      </c>
      <c r="H15" s="14"/>
      <c r="I15" s="10"/>
      <c r="J15" s="12" t="s">
        <v>54</v>
      </c>
      <c r="K15" s="12" t="s">
        <v>0</v>
      </c>
      <c r="L15" s="12" t="s">
        <v>1</v>
      </c>
      <c r="M15" s="12" t="s">
        <v>2</v>
      </c>
      <c r="N15" s="14" t="s">
        <v>53</v>
      </c>
      <c r="O15" s="14" t="s">
        <v>52</v>
      </c>
      <c r="P15" s="14"/>
      <c r="Q15" s="10"/>
    </row>
    <row r="16" spans="1:17" x14ac:dyDescent="0.4">
      <c r="A16" s="10"/>
      <c r="B16" s="3" t="s">
        <v>51</v>
      </c>
      <c r="C16" s="15">
        <v>7.0533999999999999</v>
      </c>
      <c r="D16" s="15">
        <v>35.013100000000001</v>
      </c>
      <c r="E16" s="15">
        <v>20.500599999999999</v>
      </c>
      <c r="F16" s="13">
        <v>793302</v>
      </c>
      <c r="G16" s="9">
        <v>15828</v>
      </c>
      <c r="H16" s="9"/>
      <c r="I16" s="10"/>
      <c r="J16" s="3" t="s">
        <v>51</v>
      </c>
      <c r="K16" s="15">
        <v>7.0533999999999999</v>
      </c>
      <c r="L16" s="15">
        <v>25.252199999999998</v>
      </c>
      <c r="M16" s="15">
        <v>194.0265</v>
      </c>
      <c r="N16" s="13">
        <v>793302</v>
      </c>
      <c r="O16" s="9">
        <v>15828</v>
      </c>
      <c r="P16" s="9"/>
      <c r="Q16" s="10"/>
    </row>
    <row r="17" spans="1:17" x14ac:dyDescent="0.4">
      <c r="A17" s="10"/>
      <c r="B17" s="3" t="s">
        <v>50</v>
      </c>
      <c r="C17" s="15">
        <v>10.2502</v>
      </c>
      <c r="D17" s="15">
        <v>34.853999999999999</v>
      </c>
      <c r="E17" s="15">
        <v>21.265699999999999</v>
      </c>
      <c r="F17" s="9">
        <v>793298</v>
      </c>
      <c r="G17" s="9">
        <v>74418</v>
      </c>
      <c r="H17" s="9"/>
      <c r="I17" s="10"/>
      <c r="J17" s="3" t="s">
        <v>50</v>
      </c>
      <c r="K17" s="15">
        <v>10.2502</v>
      </c>
      <c r="L17" s="15">
        <v>24.9986</v>
      </c>
      <c r="M17" s="15">
        <v>205.69159999999999</v>
      </c>
      <c r="N17" s="9">
        <v>793298</v>
      </c>
      <c r="O17" s="9">
        <v>74418</v>
      </c>
      <c r="P17" s="9"/>
      <c r="Q17" s="10"/>
    </row>
    <row r="18" spans="1:17" x14ac:dyDescent="0.4">
      <c r="A18" s="10"/>
      <c r="B18" s="3" t="s">
        <v>48</v>
      </c>
      <c r="C18" s="15">
        <v>66.188000000000002</v>
      </c>
      <c r="D18" s="15">
        <v>35.120100000000001</v>
      </c>
      <c r="E18" s="15">
        <v>20.001999999999999</v>
      </c>
      <c r="F18" s="9">
        <v>65126</v>
      </c>
      <c r="G18" s="9">
        <v>1286</v>
      </c>
      <c r="H18" s="9"/>
      <c r="I18" s="10"/>
      <c r="J18" s="3" t="s">
        <v>48</v>
      </c>
      <c r="K18" s="15">
        <v>66.188000000000002</v>
      </c>
      <c r="L18" s="15">
        <v>25.4041</v>
      </c>
      <c r="M18" s="15">
        <v>187.357</v>
      </c>
      <c r="N18" s="9">
        <v>65126</v>
      </c>
      <c r="O18" s="9">
        <v>1286</v>
      </c>
      <c r="P18" s="9"/>
      <c r="Q18" s="10"/>
    </row>
    <row r="19" spans="1:17" x14ac:dyDescent="0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4">
      <c r="A20" s="10"/>
      <c r="B20" s="29" t="s">
        <v>49</v>
      </c>
      <c r="C20" s="29"/>
      <c r="D20" s="29"/>
      <c r="E20" s="29"/>
      <c r="F20" s="29"/>
      <c r="G20" s="29"/>
      <c r="H20" s="29"/>
      <c r="I20" s="9"/>
      <c r="J20" s="10"/>
    </row>
    <row r="21" spans="1:17" x14ac:dyDescent="0.4">
      <c r="A21" s="10"/>
      <c r="B21" s="12"/>
      <c r="C21" s="21" t="s">
        <v>48</v>
      </c>
      <c r="D21" s="30"/>
      <c r="E21" s="30"/>
      <c r="F21" s="8"/>
      <c r="G21" s="31" t="s">
        <v>47</v>
      </c>
      <c r="H21" s="31"/>
      <c r="I21" s="31"/>
      <c r="J21" s="10"/>
    </row>
    <row r="22" spans="1:17" ht="29.15" x14ac:dyDescent="0.4">
      <c r="A22" s="10"/>
      <c r="B22" s="12"/>
      <c r="C22" s="12" t="s">
        <v>0</v>
      </c>
      <c r="D22" s="12" t="s">
        <v>1</v>
      </c>
      <c r="E22" s="12" t="s">
        <v>2</v>
      </c>
      <c r="F22" s="12"/>
      <c r="G22" s="12" t="s">
        <v>0</v>
      </c>
      <c r="H22" s="12" t="s">
        <v>1</v>
      </c>
      <c r="I22" s="12" t="s">
        <v>2</v>
      </c>
      <c r="J22" s="10"/>
    </row>
    <row r="23" spans="1:17" ht="29.15" x14ac:dyDescent="0.4">
      <c r="A23" s="10"/>
      <c r="B23" s="3" t="s">
        <v>46</v>
      </c>
      <c r="C23" s="15">
        <v>12.8</v>
      </c>
      <c r="D23" s="15">
        <v>2.47E-2</v>
      </c>
      <c r="E23" s="15">
        <v>0.99429999999999996</v>
      </c>
      <c r="F23" s="15"/>
      <c r="G23" s="15">
        <v>12.8</v>
      </c>
      <c r="H23" s="15">
        <v>0.99470000000000003</v>
      </c>
      <c r="I23" s="15">
        <v>2.3099999999999999E-2</v>
      </c>
      <c r="J23" s="10"/>
    </row>
    <row r="24" spans="1:17" ht="29.15" x14ac:dyDescent="0.4">
      <c r="A24" s="10"/>
      <c r="B24" s="3" t="s">
        <v>45</v>
      </c>
      <c r="C24" s="15">
        <v>5.7777000000000003</v>
      </c>
      <c r="D24" s="15">
        <v>4.7645999999999997</v>
      </c>
      <c r="E24" s="15">
        <v>0.33379999999999999</v>
      </c>
      <c r="F24" s="9"/>
      <c r="G24" s="15">
        <v>6.0842999999999998</v>
      </c>
      <c r="H24" s="15">
        <v>3.2366999999999999</v>
      </c>
      <c r="I24" s="15">
        <v>0.47460000000000002</v>
      </c>
      <c r="J24" s="10"/>
    </row>
    <row r="25" spans="1:17" ht="29.15" x14ac:dyDescent="0.4">
      <c r="A25" s="10"/>
      <c r="B25" s="3" t="s">
        <v>44</v>
      </c>
      <c r="C25" s="15">
        <v>1.6132</v>
      </c>
      <c r="D25" s="15">
        <v>4.6997999999999998</v>
      </c>
      <c r="E25" s="15">
        <v>0.33889999999999998</v>
      </c>
      <c r="F25" s="9"/>
      <c r="G25" s="15">
        <v>1.46</v>
      </c>
      <c r="H25" s="15">
        <v>3.2218</v>
      </c>
      <c r="I25" s="15">
        <v>0.47620000000000001</v>
      </c>
      <c r="J25" s="10"/>
    </row>
    <row r="26" spans="1:17" ht="29.15" x14ac:dyDescent="0.4">
      <c r="A26" s="10"/>
      <c r="B26" s="3" t="s">
        <v>43</v>
      </c>
      <c r="C26" s="15">
        <v>1.4036</v>
      </c>
      <c r="D26" s="17">
        <v>4.6726000000000001</v>
      </c>
      <c r="E26" s="17">
        <v>0.34100000000000003</v>
      </c>
      <c r="F26" s="9"/>
      <c r="G26" s="15">
        <v>1.3285</v>
      </c>
      <c r="H26" s="15">
        <v>3.2134999999999998</v>
      </c>
      <c r="I26" s="15">
        <v>0.47710000000000002</v>
      </c>
      <c r="J26" s="10"/>
    </row>
    <row r="27" spans="1:17" ht="29.15" x14ac:dyDescent="0.4">
      <c r="A27" s="10"/>
      <c r="B27" s="3" t="s">
        <v>42</v>
      </c>
      <c r="C27" s="17">
        <v>1.2889999999999999</v>
      </c>
      <c r="D27" s="17">
        <v>4.6513999999999998</v>
      </c>
      <c r="E27" s="17">
        <v>0.3427</v>
      </c>
      <c r="F27" s="9"/>
      <c r="G27" s="15">
        <v>1.2921</v>
      </c>
      <c r="H27" s="15">
        <v>3.2092000000000001</v>
      </c>
      <c r="I27" s="15">
        <v>0.47760000000000002</v>
      </c>
      <c r="J27" s="10"/>
    </row>
    <row r="28" spans="1:17" ht="29.15" x14ac:dyDescent="0.4">
      <c r="A28" s="10"/>
      <c r="B28" s="3" t="s">
        <v>41</v>
      </c>
      <c r="C28" s="17">
        <v>1.2116</v>
      </c>
      <c r="D28" s="17">
        <v>4.6436000000000002</v>
      </c>
      <c r="E28" s="17">
        <v>0.34329999999999999</v>
      </c>
      <c r="F28" s="9"/>
      <c r="G28" s="15">
        <v>1.2804</v>
      </c>
      <c r="H28" s="15">
        <v>3.2080000000000002</v>
      </c>
      <c r="I28" s="15">
        <v>0.47770000000000001</v>
      </c>
      <c r="J28" s="10"/>
    </row>
    <row r="29" spans="1:17" ht="29.15" x14ac:dyDescent="0.4">
      <c r="A29" s="10"/>
      <c r="B29" s="3" t="s">
        <v>40</v>
      </c>
      <c r="C29" s="17">
        <v>1.1608000000000001</v>
      </c>
      <c r="D29" s="17">
        <v>4.6334</v>
      </c>
      <c r="E29" s="17">
        <v>0.34410000000000002</v>
      </c>
      <c r="F29" s="9"/>
      <c r="G29" s="15">
        <v>1.2773000000000001</v>
      </c>
      <c r="H29" s="15">
        <v>3.2069000000000001</v>
      </c>
      <c r="I29" s="15">
        <v>0.47789999999999999</v>
      </c>
      <c r="J29" s="10"/>
    </row>
    <row r="30" spans="1:17" ht="29.15" x14ac:dyDescent="0.4">
      <c r="A30" s="10"/>
      <c r="B30" s="3" t="s">
        <v>39</v>
      </c>
      <c r="C30" s="17">
        <v>1.1288</v>
      </c>
      <c r="D30" s="17">
        <v>4.6269</v>
      </c>
      <c r="E30" s="17">
        <v>0.34460000000000002</v>
      </c>
      <c r="F30" s="9"/>
      <c r="G30" s="15">
        <v>1.2765</v>
      </c>
      <c r="H30" s="15">
        <v>3.2057000000000002</v>
      </c>
      <c r="I30" s="15">
        <v>0.47799999999999998</v>
      </c>
      <c r="J30" s="10"/>
    </row>
    <row r="31" spans="1:17" ht="29.15" x14ac:dyDescent="0.4">
      <c r="A31" s="10"/>
      <c r="B31" s="3" t="s">
        <v>38</v>
      </c>
      <c r="C31" s="17">
        <v>1.1238999999999999</v>
      </c>
      <c r="D31" s="17">
        <v>4.6215000000000002</v>
      </c>
      <c r="E31" s="17">
        <v>0.34499999999999997</v>
      </c>
      <c r="F31" s="9"/>
      <c r="G31" s="15">
        <v>1.2762</v>
      </c>
      <c r="H31" s="15">
        <v>3.2029000000000001</v>
      </c>
      <c r="I31" s="15">
        <v>0.4783</v>
      </c>
      <c r="J31" s="10"/>
    </row>
    <row r="32" spans="1:17" x14ac:dyDescent="0.4">
      <c r="A32" s="10"/>
      <c r="B32" s="10"/>
      <c r="C32" s="10"/>
      <c r="D32" s="10"/>
      <c r="E32" s="10"/>
      <c r="F32" s="10"/>
      <c r="G32" s="10"/>
      <c r="H32" s="10"/>
      <c r="I32" s="10"/>
      <c r="J32" s="10"/>
    </row>
  </sheetData>
  <mergeCells count="9">
    <mergeCell ref="J2:P2"/>
    <mergeCell ref="J14:P14"/>
    <mergeCell ref="J8:P8"/>
    <mergeCell ref="B20:H20"/>
    <mergeCell ref="C21:E21"/>
    <mergeCell ref="G21:I21"/>
    <mergeCell ref="B2:H2"/>
    <mergeCell ref="B8:H8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Same Image Different Sizes</vt:lpstr>
      <vt:lpstr>Different Types of Images</vt:lpstr>
      <vt:lpstr>PSNR_MSE</vt:lpstr>
      <vt:lpstr>Known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Narotam</dc:creator>
  <cp:lastModifiedBy>Kishan Narotam</cp:lastModifiedBy>
  <dcterms:created xsi:type="dcterms:W3CDTF">2019-08-22T17:24:25Z</dcterms:created>
  <dcterms:modified xsi:type="dcterms:W3CDTF">2019-09-03T19:52:04Z</dcterms:modified>
</cp:coreProperties>
</file>