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"/>
    </mc:Choice>
  </mc:AlternateContent>
  <bookViews>
    <workbookView xWindow="0" yWindow="0" windowWidth="28800" windowHeight="1233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4" l="1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33" i="4"/>
  <c r="C32" i="4"/>
  <c r="C2" i="4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E194" i="2"/>
  <c r="E195" i="2"/>
  <c r="E196" i="2"/>
  <c r="E3" i="2"/>
  <c r="M106" i="2"/>
  <c r="M170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L3" i="2"/>
  <c r="K3" i="2"/>
  <c r="A46" i="2"/>
  <c r="M46" i="2" s="1"/>
  <c r="A47" i="2"/>
  <c r="M47" i="2" s="1"/>
  <c r="A48" i="2"/>
  <c r="M48" i="2" s="1"/>
  <c r="A49" i="2"/>
  <c r="M49" i="2" s="1"/>
  <c r="A50" i="2"/>
  <c r="M50" i="2" s="1"/>
  <c r="A51" i="2"/>
  <c r="M51" i="2" s="1"/>
  <c r="A52" i="2"/>
  <c r="M52" i="2" s="1"/>
  <c r="A53" i="2"/>
  <c r="M53" i="2" s="1"/>
  <c r="A54" i="2"/>
  <c r="M54" i="2" s="1"/>
  <c r="A55" i="2"/>
  <c r="M55" i="2" s="1"/>
  <c r="A56" i="2"/>
  <c r="M56" i="2" s="1"/>
  <c r="A57" i="2"/>
  <c r="M57" i="2" s="1"/>
  <c r="A58" i="2"/>
  <c r="M58" i="2" s="1"/>
  <c r="A59" i="2"/>
  <c r="M59" i="2" s="1"/>
  <c r="A60" i="2"/>
  <c r="M60" i="2" s="1"/>
  <c r="A61" i="2"/>
  <c r="M61" i="2" s="1"/>
  <c r="A62" i="2"/>
  <c r="M62" i="2" s="1"/>
  <c r="A63" i="2"/>
  <c r="M63" i="2" s="1"/>
  <c r="A64" i="2"/>
  <c r="M64" i="2" s="1"/>
  <c r="A65" i="2"/>
  <c r="M65" i="2" s="1"/>
  <c r="A66" i="2"/>
  <c r="M66" i="2" s="1"/>
  <c r="A67" i="2"/>
  <c r="M67" i="2" s="1"/>
  <c r="A68" i="2"/>
  <c r="M68" i="2" s="1"/>
  <c r="A69" i="2"/>
  <c r="M69" i="2" s="1"/>
  <c r="A70" i="2"/>
  <c r="M70" i="2" s="1"/>
  <c r="A71" i="2"/>
  <c r="M71" i="2" s="1"/>
  <c r="A72" i="2"/>
  <c r="M72" i="2" s="1"/>
  <c r="A73" i="2"/>
  <c r="M73" i="2" s="1"/>
  <c r="A74" i="2"/>
  <c r="M74" i="2" s="1"/>
  <c r="A75" i="2"/>
  <c r="M75" i="2" s="1"/>
  <c r="A76" i="2"/>
  <c r="M76" i="2" s="1"/>
  <c r="A77" i="2"/>
  <c r="M77" i="2" s="1"/>
  <c r="A78" i="2"/>
  <c r="M78" i="2" s="1"/>
  <c r="A79" i="2"/>
  <c r="M79" i="2" s="1"/>
  <c r="A80" i="2"/>
  <c r="M80" i="2" s="1"/>
  <c r="A81" i="2"/>
  <c r="M81" i="2" s="1"/>
  <c r="A82" i="2"/>
  <c r="M82" i="2" s="1"/>
  <c r="A83" i="2"/>
  <c r="M83" i="2" s="1"/>
  <c r="A84" i="2"/>
  <c r="M84" i="2" s="1"/>
  <c r="A85" i="2"/>
  <c r="M85" i="2" s="1"/>
  <c r="A86" i="2"/>
  <c r="M86" i="2" s="1"/>
  <c r="A87" i="2"/>
  <c r="M87" i="2" s="1"/>
  <c r="A88" i="2"/>
  <c r="M88" i="2" s="1"/>
  <c r="A89" i="2"/>
  <c r="M89" i="2" s="1"/>
  <c r="A90" i="2"/>
  <c r="M90" i="2" s="1"/>
  <c r="A91" i="2"/>
  <c r="M91" i="2" s="1"/>
  <c r="A92" i="2"/>
  <c r="M92" i="2" s="1"/>
  <c r="A93" i="2"/>
  <c r="M93" i="2" s="1"/>
  <c r="A94" i="2"/>
  <c r="M94" i="2" s="1"/>
  <c r="A95" i="2"/>
  <c r="M95" i="2" s="1"/>
  <c r="A96" i="2"/>
  <c r="M96" i="2" s="1"/>
  <c r="A97" i="2"/>
  <c r="M97" i="2" s="1"/>
  <c r="A98" i="2"/>
  <c r="M98" i="2" s="1"/>
  <c r="A99" i="2"/>
  <c r="M99" i="2" s="1"/>
  <c r="A100" i="2"/>
  <c r="M100" i="2" s="1"/>
  <c r="A101" i="2"/>
  <c r="M101" i="2" s="1"/>
  <c r="A102" i="2"/>
  <c r="M102" i="2" s="1"/>
  <c r="A103" i="2"/>
  <c r="M103" i="2" s="1"/>
  <c r="A104" i="2"/>
  <c r="M104" i="2" s="1"/>
  <c r="A105" i="2"/>
  <c r="M105" i="2" s="1"/>
  <c r="A106" i="2"/>
  <c r="A107" i="2"/>
  <c r="M107" i="2" s="1"/>
  <c r="A108" i="2"/>
  <c r="M108" i="2" s="1"/>
  <c r="A109" i="2"/>
  <c r="M109" i="2" s="1"/>
  <c r="A110" i="2"/>
  <c r="M110" i="2" s="1"/>
  <c r="A111" i="2"/>
  <c r="M111" i="2" s="1"/>
  <c r="A112" i="2"/>
  <c r="M112" i="2" s="1"/>
  <c r="A113" i="2"/>
  <c r="M113" i="2" s="1"/>
  <c r="A114" i="2"/>
  <c r="M114" i="2" s="1"/>
  <c r="A115" i="2"/>
  <c r="M115" i="2" s="1"/>
  <c r="A116" i="2"/>
  <c r="M116" i="2" s="1"/>
  <c r="A117" i="2"/>
  <c r="M117" i="2" s="1"/>
  <c r="A118" i="2"/>
  <c r="M118" i="2" s="1"/>
  <c r="A119" i="2"/>
  <c r="M119" i="2" s="1"/>
  <c r="A120" i="2"/>
  <c r="M120" i="2" s="1"/>
  <c r="A121" i="2"/>
  <c r="M121" i="2" s="1"/>
  <c r="A122" i="2"/>
  <c r="M122" i="2" s="1"/>
  <c r="A123" i="2"/>
  <c r="M123" i="2" s="1"/>
  <c r="A124" i="2"/>
  <c r="M124" i="2" s="1"/>
  <c r="A125" i="2"/>
  <c r="M125" i="2" s="1"/>
  <c r="A126" i="2"/>
  <c r="M126" i="2" s="1"/>
  <c r="A127" i="2"/>
  <c r="M127" i="2" s="1"/>
  <c r="A128" i="2"/>
  <c r="M128" i="2" s="1"/>
  <c r="A129" i="2"/>
  <c r="M129" i="2" s="1"/>
  <c r="A130" i="2"/>
  <c r="M130" i="2" s="1"/>
  <c r="A131" i="2"/>
  <c r="M131" i="2" s="1"/>
  <c r="A132" i="2"/>
  <c r="M132" i="2" s="1"/>
  <c r="A133" i="2"/>
  <c r="M133" i="2" s="1"/>
  <c r="A134" i="2"/>
  <c r="M134" i="2" s="1"/>
  <c r="A135" i="2"/>
  <c r="M135" i="2" s="1"/>
  <c r="A136" i="2"/>
  <c r="M136" i="2" s="1"/>
  <c r="A137" i="2"/>
  <c r="M137" i="2" s="1"/>
  <c r="A138" i="2"/>
  <c r="M138" i="2" s="1"/>
  <c r="A139" i="2"/>
  <c r="M139" i="2" s="1"/>
  <c r="A140" i="2"/>
  <c r="M140" i="2" s="1"/>
  <c r="A141" i="2"/>
  <c r="M141" i="2" s="1"/>
  <c r="A142" i="2"/>
  <c r="M142" i="2" s="1"/>
  <c r="A143" i="2"/>
  <c r="M143" i="2" s="1"/>
  <c r="A144" i="2"/>
  <c r="M144" i="2" s="1"/>
  <c r="A145" i="2"/>
  <c r="M145" i="2" s="1"/>
  <c r="A146" i="2"/>
  <c r="M146" i="2" s="1"/>
  <c r="A147" i="2"/>
  <c r="M147" i="2" s="1"/>
  <c r="A148" i="2"/>
  <c r="M148" i="2" s="1"/>
  <c r="A149" i="2"/>
  <c r="M149" i="2" s="1"/>
  <c r="A150" i="2"/>
  <c r="M150" i="2" s="1"/>
  <c r="A151" i="2"/>
  <c r="M151" i="2" s="1"/>
  <c r="A152" i="2"/>
  <c r="M152" i="2" s="1"/>
  <c r="A153" i="2"/>
  <c r="M153" i="2" s="1"/>
  <c r="A154" i="2"/>
  <c r="M154" i="2" s="1"/>
  <c r="A155" i="2"/>
  <c r="M155" i="2" s="1"/>
  <c r="A156" i="2"/>
  <c r="M156" i="2" s="1"/>
  <c r="A157" i="2"/>
  <c r="M157" i="2" s="1"/>
  <c r="A158" i="2"/>
  <c r="M158" i="2" s="1"/>
  <c r="A159" i="2"/>
  <c r="M159" i="2" s="1"/>
  <c r="A160" i="2"/>
  <c r="M160" i="2" s="1"/>
  <c r="A161" i="2"/>
  <c r="M161" i="2" s="1"/>
  <c r="A162" i="2"/>
  <c r="M162" i="2" s="1"/>
  <c r="A163" i="2"/>
  <c r="M163" i="2" s="1"/>
  <c r="A164" i="2"/>
  <c r="M164" i="2" s="1"/>
  <c r="A165" i="2"/>
  <c r="M165" i="2" s="1"/>
  <c r="A166" i="2"/>
  <c r="M166" i="2" s="1"/>
  <c r="A167" i="2"/>
  <c r="M167" i="2" s="1"/>
  <c r="A168" i="2"/>
  <c r="M168" i="2" s="1"/>
  <c r="A169" i="2"/>
  <c r="M169" i="2" s="1"/>
  <c r="A170" i="2"/>
  <c r="A171" i="2"/>
  <c r="M171" i="2" s="1"/>
  <c r="A172" i="2"/>
  <c r="M172" i="2" s="1"/>
  <c r="A173" i="2"/>
  <c r="M173" i="2" s="1"/>
  <c r="A174" i="2"/>
  <c r="M174" i="2" s="1"/>
  <c r="A175" i="2"/>
  <c r="M175" i="2" s="1"/>
  <c r="A176" i="2"/>
  <c r="M176" i="2" s="1"/>
  <c r="A177" i="2"/>
  <c r="M177" i="2" s="1"/>
  <c r="A178" i="2"/>
  <c r="M178" i="2" s="1"/>
  <c r="A179" i="2"/>
  <c r="M179" i="2" s="1"/>
  <c r="A180" i="2"/>
  <c r="M180" i="2" s="1"/>
  <c r="A181" i="2"/>
  <c r="M181" i="2" s="1"/>
  <c r="A182" i="2"/>
  <c r="M182" i="2" s="1"/>
  <c r="A183" i="2"/>
  <c r="M183" i="2" s="1"/>
  <c r="A184" i="2"/>
  <c r="M184" i="2" s="1"/>
  <c r="A185" i="2"/>
  <c r="M185" i="2" s="1"/>
  <c r="A186" i="2"/>
  <c r="M186" i="2" s="1"/>
  <c r="A187" i="2"/>
  <c r="M187" i="2" s="1"/>
  <c r="A188" i="2"/>
  <c r="M188" i="2" s="1"/>
  <c r="A189" i="2"/>
  <c r="M189" i="2" s="1"/>
  <c r="A190" i="2"/>
  <c r="M190" i="2" s="1"/>
  <c r="A191" i="2"/>
  <c r="M191" i="2" s="1"/>
  <c r="A192" i="2"/>
  <c r="M192" i="2" s="1"/>
  <c r="A193" i="2"/>
  <c r="M193" i="2" s="1"/>
  <c r="A194" i="2"/>
  <c r="M194" i="2" s="1"/>
  <c r="A195" i="2"/>
  <c r="M195" i="2" s="1"/>
  <c r="A196" i="2"/>
  <c r="M196" i="2" s="1"/>
  <c r="A4" i="2"/>
  <c r="M4" i="2" s="1"/>
  <c r="A5" i="2"/>
  <c r="M5" i="2" s="1"/>
  <c r="A6" i="2"/>
  <c r="M6" i="2" s="1"/>
  <c r="A7" i="2"/>
  <c r="M7" i="2" s="1"/>
  <c r="A8" i="2"/>
  <c r="M8" i="2" s="1"/>
  <c r="A9" i="2"/>
  <c r="M9" i="2" s="1"/>
  <c r="A10" i="2"/>
  <c r="M10" i="2" s="1"/>
  <c r="A11" i="2"/>
  <c r="M11" i="2" s="1"/>
  <c r="A12" i="2"/>
  <c r="M12" i="2" s="1"/>
  <c r="A13" i="2"/>
  <c r="M13" i="2" s="1"/>
  <c r="A14" i="2"/>
  <c r="M14" i="2" s="1"/>
  <c r="A15" i="2"/>
  <c r="M15" i="2" s="1"/>
  <c r="A16" i="2"/>
  <c r="M16" i="2" s="1"/>
  <c r="A17" i="2"/>
  <c r="M17" i="2" s="1"/>
  <c r="A18" i="2"/>
  <c r="M18" i="2" s="1"/>
  <c r="A19" i="2"/>
  <c r="M19" i="2" s="1"/>
  <c r="A20" i="2"/>
  <c r="M20" i="2" s="1"/>
  <c r="A21" i="2"/>
  <c r="M21" i="2" s="1"/>
  <c r="A22" i="2"/>
  <c r="M22" i="2" s="1"/>
  <c r="A23" i="2"/>
  <c r="M23" i="2" s="1"/>
  <c r="A24" i="2"/>
  <c r="M24" i="2" s="1"/>
  <c r="A25" i="2"/>
  <c r="M25" i="2" s="1"/>
  <c r="A26" i="2"/>
  <c r="M26" i="2" s="1"/>
  <c r="A27" i="2"/>
  <c r="M27" i="2" s="1"/>
  <c r="A28" i="2"/>
  <c r="M28" i="2" s="1"/>
  <c r="A29" i="2"/>
  <c r="M29" i="2" s="1"/>
  <c r="A30" i="2"/>
  <c r="M30" i="2" s="1"/>
  <c r="A31" i="2"/>
  <c r="M31" i="2" s="1"/>
  <c r="A32" i="2"/>
  <c r="M32" i="2" s="1"/>
  <c r="A33" i="2"/>
  <c r="M33" i="2" s="1"/>
  <c r="A34" i="2"/>
  <c r="M34" i="2" s="1"/>
  <c r="A35" i="2"/>
  <c r="M35" i="2" s="1"/>
  <c r="A36" i="2"/>
  <c r="M36" i="2" s="1"/>
  <c r="A37" i="2"/>
  <c r="M37" i="2" s="1"/>
  <c r="A38" i="2"/>
  <c r="M38" i="2" s="1"/>
  <c r="A39" i="2"/>
  <c r="M39" i="2" s="1"/>
  <c r="A40" i="2"/>
  <c r="M40" i="2" s="1"/>
  <c r="A41" i="2"/>
  <c r="M41" i="2" s="1"/>
  <c r="A42" i="2"/>
  <c r="M42" i="2" s="1"/>
  <c r="A43" i="2"/>
  <c r="M43" i="2" s="1"/>
  <c r="A44" i="2"/>
  <c r="M44" i="2" s="1"/>
  <c r="A45" i="2"/>
  <c r="M45" i="2" s="1"/>
  <c r="A3" i="2"/>
  <c r="M3" i="2" s="1"/>
  <c r="E130" i="2"/>
  <c r="E146" i="2"/>
  <c r="E162" i="2"/>
  <c r="E178" i="2"/>
  <c r="E76" i="2"/>
  <c r="E122" i="2"/>
  <c r="E138" i="2"/>
  <c r="E170" i="2"/>
  <c r="E72" i="2"/>
  <c r="E88" i="2"/>
  <c r="E102" i="2"/>
  <c r="E118" i="2"/>
  <c r="E134" i="2"/>
  <c r="E150" i="2"/>
  <c r="E166" i="2"/>
  <c r="E182" i="2"/>
  <c r="E92" i="2"/>
  <c r="E186" i="2"/>
  <c r="N4" i="2"/>
  <c r="O5" i="2"/>
  <c r="P6" i="2"/>
  <c r="N8" i="2"/>
  <c r="O9" i="2"/>
  <c r="P10" i="2"/>
  <c r="N12" i="2"/>
  <c r="O13" i="2"/>
  <c r="P14" i="2"/>
  <c r="N16" i="2"/>
  <c r="O17" i="2"/>
  <c r="P18" i="2"/>
  <c r="N20" i="2"/>
  <c r="O21" i="2"/>
  <c r="P22" i="2"/>
  <c r="N24" i="2"/>
  <c r="O25" i="2"/>
  <c r="P26" i="2"/>
  <c r="N28" i="2"/>
  <c r="O29" i="2"/>
  <c r="P30" i="2"/>
  <c r="N32" i="2"/>
  <c r="O33" i="2"/>
  <c r="P34" i="2"/>
  <c r="N36" i="2"/>
  <c r="O37" i="2"/>
  <c r="P38" i="2"/>
  <c r="N40" i="2"/>
  <c r="O41" i="2"/>
  <c r="P42" i="2"/>
  <c r="N44" i="2"/>
  <c r="O45" i="2"/>
  <c r="P46" i="2"/>
  <c r="N48" i="2"/>
  <c r="O49" i="2"/>
  <c r="P50" i="2"/>
  <c r="N52" i="2"/>
  <c r="O53" i="2"/>
  <c r="P54" i="2"/>
  <c r="N56" i="2"/>
  <c r="O57" i="2"/>
  <c r="P58" i="2"/>
  <c r="N60" i="2"/>
  <c r="O61" i="2"/>
  <c r="P62" i="2"/>
  <c r="N64" i="2"/>
  <c r="O65" i="2"/>
  <c r="P66" i="2"/>
  <c r="N68" i="2"/>
  <c r="O69" i="2"/>
  <c r="P70" i="2"/>
  <c r="N72" i="2"/>
  <c r="O73" i="2"/>
  <c r="P74" i="2"/>
  <c r="N76" i="2"/>
  <c r="O77" i="2"/>
  <c r="P78" i="2"/>
  <c r="N80" i="2"/>
  <c r="O81" i="2"/>
  <c r="P82" i="2"/>
  <c r="N84" i="2"/>
  <c r="O85" i="2"/>
  <c r="P86" i="2"/>
  <c r="N88" i="2"/>
  <c r="O89" i="2"/>
  <c r="P90" i="2"/>
  <c r="N92" i="2"/>
  <c r="O93" i="2"/>
  <c r="P94" i="2"/>
  <c r="N96" i="2"/>
  <c r="O97" i="2"/>
  <c r="P98" i="2"/>
  <c r="N100" i="2"/>
  <c r="O101" i="2"/>
  <c r="P102" i="2"/>
  <c r="N104" i="2"/>
  <c r="O105" i="2"/>
  <c r="P106" i="2"/>
  <c r="N108" i="2"/>
  <c r="O109" i="2"/>
  <c r="P110" i="2"/>
  <c r="N112" i="2"/>
  <c r="O113" i="2"/>
  <c r="P114" i="2"/>
  <c r="N116" i="2"/>
  <c r="O117" i="2"/>
  <c r="P118" i="2"/>
  <c r="N120" i="2"/>
  <c r="O121" i="2"/>
  <c r="P122" i="2"/>
  <c r="N124" i="2"/>
  <c r="O125" i="2"/>
  <c r="P126" i="2"/>
  <c r="N128" i="2"/>
  <c r="O129" i="2"/>
  <c r="P130" i="2"/>
  <c r="N132" i="2"/>
  <c r="O133" i="2"/>
  <c r="P134" i="2"/>
  <c r="N136" i="2"/>
  <c r="O137" i="2"/>
  <c r="P138" i="2"/>
  <c r="N140" i="2"/>
  <c r="O141" i="2"/>
  <c r="P142" i="2"/>
  <c r="N144" i="2"/>
  <c r="O145" i="2"/>
  <c r="P146" i="2"/>
  <c r="N148" i="2"/>
  <c r="O149" i="2"/>
  <c r="P150" i="2"/>
  <c r="N152" i="2"/>
  <c r="O153" i="2"/>
  <c r="P154" i="2"/>
  <c r="N156" i="2"/>
  <c r="O157" i="2"/>
  <c r="P158" i="2"/>
  <c r="N160" i="2"/>
  <c r="O161" i="2"/>
  <c r="P162" i="2"/>
  <c r="N164" i="2"/>
  <c r="O165" i="2"/>
  <c r="P166" i="2"/>
  <c r="N168" i="2"/>
  <c r="O169" i="2"/>
  <c r="O4" i="2"/>
  <c r="P5" i="2"/>
  <c r="N7" i="2"/>
  <c r="O8" i="2"/>
  <c r="P9" i="2"/>
  <c r="N11" i="2"/>
  <c r="O12" i="2"/>
  <c r="P13" i="2"/>
  <c r="N15" i="2"/>
  <c r="O16" i="2"/>
  <c r="P17" i="2"/>
  <c r="N19" i="2"/>
  <c r="O20" i="2"/>
  <c r="P21" i="2"/>
  <c r="N23" i="2"/>
  <c r="O24" i="2"/>
  <c r="P25" i="2"/>
  <c r="N27" i="2"/>
  <c r="O28" i="2"/>
  <c r="P29" i="2"/>
  <c r="N31" i="2"/>
  <c r="O32" i="2"/>
  <c r="P33" i="2"/>
  <c r="N35" i="2"/>
  <c r="O36" i="2"/>
  <c r="P37" i="2"/>
  <c r="N39" i="2"/>
  <c r="O40" i="2"/>
  <c r="P41" i="2"/>
  <c r="N43" i="2"/>
  <c r="O44" i="2"/>
  <c r="P45" i="2"/>
  <c r="N47" i="2"/>
  <c r="O48" i="2"/>
  <c r="P49" i="2"/>
  <c r="N51" i="2"/>
  <c r="O52" i="2"/>
  <c r="P53" i="2"/>
  <c r="N55" i="2"/>
  <c r="O56" i="2"/>
  <c r="P57" i="2"/>
  <c r="N59" i="2"/>
  <c r="O60" i="2"/>
  <c r="P61" i="2"/>
  <c r="N63" i="2"/>
  <c r="O64" i="2"/>
  <c r="P65" i="2"/>
  <c r="N67" i="2"/>
  <c r="O68" i="2"/>
  <c r="P69" i="2"/>
  <c r="N71" i="2"/>
  <c r="O72" i="2"/>
  <c r="P73" i="2"/>
  <c r="N75" i="2"/>
  <c r="O76" i="2"/>
  <c r="P77" i="2"/>
  <c r="N79" i="2"/>
  <c r="O80" i="2"/>
  <c r="P81" i="2"/>
  <c r="N83" i="2"/>
  <c r="O84" i="2"/>
  <c r="P85" i="2"/>
  <c r="N87" i="2"/>
  <c r="O88" i="2"/>
  <c r="P89" i="2"/>
  <c r="N91" i="2"/>
  <c r="O92" i="2"/>
  <c r="P93" i="2"/>
  <c r="N95" i="2"/>
  <c r="O96" i="2"/>
  <c r="P97" i="2"/>
  <c r="N99" i="2"/>
  <c r="O100" i="2"/>
  <c r="P101" i="2"/>
  <c r="N103" i="2"/>
  <c r="O104" i="2"/>
  <c r="P105" i="2"/>
  <c r="N107" i="2"/>
  <c r="O108" i="2"/>
  <c r="P109" i="2"/>
  <c r="N111" i="2"/>
  <c r="O112" i="2"/>
  <c r="P113" i="2"/>
  <c r="N115" i="2"/>
  <c r="O116" i="2"/>
  <c r="P117" i="2"/>
  <c r="N119" i="2"/>
  <c r="O120" i="2"/>
  <c r="P121" i="2"/>
  <c r="N123" i="2"/>
  <c r="O124" i="2"/>
  <c r="P125" i="2"/>
  <c r="N127" i="2"/>
  <c r="O128" i="2"/>
  <c r="P129" i="2"/>
  <c r="N131" i="2"/>
  <c r="O132" i="2"/>
  <c r="P133" i="2"/>
  <c r="N135" i="2"/>
  <c r="O136" i="2"/>
  <c r="P137" i="2"/>
  <c r="N139" i="2"/>
  <c r="O140" i="2"/>
  <c r="P141" i="2"/>
  <c r="N143" i="2"/>
  <c r="O144" i="2"/>
  <c r="P145" i="2"/>
  <c r="N147" i="2"/>
  <c r="O148" i="2"/>
  <c r="P149" i="2"/>
  <c r="N151" i="2"/>
  <c r="O152" i="2"/>
  <c r="P153" i="2"/>
  <c r="N155" i="2"/>
  <c r="O156" i="2"/>
  <c r="P157" i="2"/>
  <c r="N159" i="2"/>
  <c r="O160" i="2"/>
  <c r="P161" i="2"/>
  <c r="N163" i="2"/>
  <c r="O164" i="2"/>
  <c r="P165" i="2"/>
  <c r="N167" i="2"/>
  <c r="O168" i="2"/>
  <c r="P169" i="2"/>
  <c r="N171" i="2"/>
  <c r="O172" i="2"/>
  <c r="P4" i="2"/>
  <c r="N6" i="2"/>
  <c r="O7" i="2"/>
  <c r="P8" i="2"/>
  <c r="N10" i="2"/>
  <c r="O11" i="2"/>
  <c r="P12" i="2"/>
  <c r="N14" i="2"/>
  <c r="O15" i="2"/>
  <c r="P16" i="2"/>
  <c r="N18" i="2"/>
  <c r="O19" i="2"/>
  <c r="P20" i="2"/>
  <c r="N22" i="2"/>
  <c r="O23" i="2"/>
  <c r="P24" i="2"/>
  <c r="N26" i="2"/>
  <c r="O27" i="2"/>
  <c r="P28" i="2"/>
  <c r="N30" i="2"/>
  <c r="O31" i="2"/>
  <c r="P32" i="2"/>
  <c r="N34" i="2"/>
  <c r="O35" i="2"/>
  <c r="P36" i="2"/>
  <c r="N38" i="2"/>
  <c r="O39" i="2"/>
  <c r="P40" i="2"/>
  <c r="N42" i="2"/>
  <c r="O43" i="2"/>
  <c r="P44" i="2"/>
  <c r="N46" i="2"/>
  <c r="O47" i="2"/>
  <c r="P48" i="2"/>
  <c r="N50" i="2"/>
  <c r="O51" i="2"/>
  <c r="P52" i="2"/>
  <c r="N54" i="2"/>
  <c r="O55" i="2"/>
  <c r="P56" i="2"/>
  <c r="N58" i="2"/>
  <c r="O59" i="2"/>
  <c r="P60" i="2"/>
  <c r="N62" i="2"/>
  <c r="O63" i="2"/>
  <c r="P64" i="2"/>
  <c r="N66" i="2"/>
  <c r="O67" i="2"/>
  <c r="P68" i="2"/>
  <c r="N70" i="2"/>
  <c r="O71" i="2"/>
  <c r="P72" i="2"/>
  <c r="N74" i="2"/>
  <c r="O75" i="2"/>
  <c r="P76" i="2"/>
  <c r="N78" i="2"/>
  <c r="O79" i="2"/>
  <c r="P80" i="2"/>
  <c r="N82" i="2"/>
  <c r="O83" i="2"/>
  <c r="P84" i="2"/>
  <c r="N86" i="2"/>
  <c r="O87" i="2"/>
  <c r="P88" i="2"/>
  <c r="N90" i="2"/>
  <c r="O91" i="2"/>
  <c r="N5" i="2"/>
  <c r="O10" i="2"/>
  <c r="P15" i="2"/>
  <c r="N21" i="2"/>
  <c r="O26" i="2"/>
  <c r="P31" i="2"/>
  <c r="N37" i="2"/>
  <c r="O42" i="2"/>
  <c r="P47" i="2"/>
  <c r="N53" i="2"/>
  <c r="O58" i="2"/>
  <c r="P63" i="2"/>
  <c r="N69" i="2"/>
  <c r="O74" i="2"/>
  <c r="P79" i="2"/>
  <c r="N85" i="2"/>
  <c r="O90" i="2"/>
  <c r="N94" i="2"/>
  <c r="P96" i="2"/>
  <c r="O99" i="2"/>
  <c r="N102" i="2"/>
  <c r="P104" i="2"/>
  <c r="O107" i="2"/>
  <c r="N110" i="2"/>
  <c r="P112" i="2"/>
  <c r="O115" i="2"/>
  <c r="N118" i="2"/>
  <c r="P120" i="2"/>
  <c r="O123" i="2"/>
  <c r="N126" i="2"/>
  <c r="P128" i="2"/>
  <c r="O131" i="2"/>
  <c r="N134" i="2"/>
  <c r="P136" i="2"/>
  <c r="O139" i="2"/>
  <c r="N142" i="2"/>
  <c r="P144" i="2"/>
  <c r="O147" i="2"/>
  <c r="N150" i="2"/>
  <c r="P152" i="2"/>
  <c r="O155" i="2"/>
  <c r="N158" i="2"/>
  <c r="P160" i="2"/>
  <c r="O163" i="2"/>
  <c r="N166" i="2"/>
  <c r="P168" i="2"/>
  <c r="P170" i="2"/>
  <c r="P172" i="2"/>
  <c r="N174" i="2"/>
  <c r="O175" i="2"/>
  <c r="P176" i="2"/>
  <c r="N178" i="2"/>
  <c r="O179" i="2"/>
  <c r="P180" i="2"/>
  <c r="N182" i="2"/>
  <c r="O183" i="2"/>
  <c r="P184" i="2"/>
  <c r="N186" i="2"/>
  <c r="O187" i="2"/>
  <c r="P188" i="2"/>
  <c r="N190" i="2"/>
  <c r="O191" i="2"/>
  <c r="P192" i="2"/>
  <c r="N194" i="2"/>
  <c r="O195" i="2"/>
  <c r="P196" i="2"/>
  <c r="N93" i="2"/>
  <c r="N149" i="2"/>
  <c r="N165" i="2"/>
  <c r="N175" i="2"/>
  <c r="N183" i="2"/>
  <c r="N187" i="2"/>
  <c r="P193" i="2"/>
  <c r="O6" i="2"/>
  <c r="P11" i="2"/>
  <c r="N17" i="2"/>
  <c r="O22" i="2"/>
  <c r="P27" i="2"/>
  <c r="N33" i="2"/>
  <c r="O38" i="2"/>
  <c r="P43" i="2"/>
  <c r="N49" i="2"/>
  <c r="O54" i="2"/>
  <c r="P59" i="2"/>
  <c r="N65" i="2"/>
  <c r="O70" i="2"/>
  <c r="P75" i="2"/>
  <c r="N81" i="2"/>
  <c r="O86" i="2"/>
  <c r="P91" i="2"/>
  <c r="O94" i="2"/>
  <c r="N97" i="2"/>
  <c r="P99" i="2"/>
  <c r="O102" i="2"/>
  <c r="N105" i="2"/>
  <c r="P107" i="2"/>
  <c r="O110" i="2"/>
  <c r="N113" i="2"/>
  <c r="P115" i="2"/>
  <c r="O118" i="2"/>
  <c r="N121" i="2"/>
  <c r="P123" i="2"/>
  <c r="O126" i="2"/>
  <c r="N129" i="2"/>
  <c r="P131" i="2"/>
  <c r="O134" i="2"/>
  <c r="N137" i="2"/>
  <c r="P139" i="2"/>
  <c r="O142" i="2"/>
  <c r="N145" i="2"/>
  <c r="P147" i="2"/>
  <c r="O150" i="2"/>
  <c r="N153" i="2"/>
  <c r="P155" i="2"/>
  <c r="O158" i="2"/>
  <c r="N161" i="2"/>
  <c r="P163" i="2"/>
  <c r="O166" i="2"/>
  <c r="N169" i="2"/>
  <c r="O171" i="2"/>
  <c r="N173" i="2"/>
  <c r="O174" i="2"/>
  <c r="P175" i="2"/>
  <c r="N177" i="2"/>
  <c r="O178" i="2"/>
  <c r="P179" i="2"/>
  <c r="N181" i="2"/>
  <c r="O182" i="2"/>
  <c r="P183" i="2"/>
  <c r="N185" i="2"/>
  <c r="O186" i="2"/>
  <c r="P187" i="2"/>
  <c r="N189" i="2"/>
  <c r="O190" i="2"/>
  <c r="P191" i="2"/>
  <c r="N193" i="2"/>
  <c r="O194" i="2"/>
  <c r="P195" i="2"/>
  <c r="O14" i="2"/>
  <c r="N25" i="2"/>
  <c r="P35" i="2"/>
  <c r="O46" i="2"/>
  <c r="P51" i="2"/>
  <c r="O62" i="2"/>
  <c r="N73" i="2"/>
  <c r="P83" i="2"/>
  <c r="P95" i="2"/>
  <c r="N101" i="2"/>
  <c r="O106" i="2"/>
  <c r="P111" i="2"/>
  <c r="N117" i="2"/>
  <c r="O122" i="2"/>
  <c r="P127" i="2"/>
  <c r="N133" i="2"/>
  <c r="O138" i="2"/>
  <c r="O146" i="2"/>
  <c r="O154" i="2"/>
  <c r="P159" i="2"/>
  <c r="P167" i="2"/>
  <c r="N172" i="2"/>
  <c r="O176" i="2"/>
  <c r="N179" i="2"/>
  <c r="P181" i="2"/>
  <c r="P185" i="2"/>
  <c r="P189" i="2"/>
  <c r="N191" i="2"/>
  <c r="N195" i="2"/>
  <c r="P7" i="2"/>
  <c r="N13" i="2"/>
  <c r="O18" i="2"/>
  <c r="P23" i="2"/>
  <c r="N29" i="2"/>
  <c r="O34" i="2"/>
  <c r="P39" i="2"/>
  <c r="N45" i="2"/>
  <c r="O50" i="2"/>
  <c r="P55" i="2"/>
  <c r="N61" i="2"/>
  <c r="O66" i="2"/>
  <c r="P71" i="2"/>
  <c r="N77" i="2"/>
  <c r="O82" i="2"/>
  <c r="P87" i="2"/>
  <c r="P92" i="2"/>
  <c r="O95" i="2"/>
  <c r="N98" i="2"/>
  <c r="P100" i="2"/>
  <c r="O103" i="2"/>
  <c r="N106" i="2"/>
  <c r="P108" i="2"/>
  <c r="O111" i="2"/>
  <c r="N114" i="2"/>
  <c r="P116" i="2"/>
  <c r="O119" i="2"/>
  <c r="N122" i="2"/>
  <c r="P124" i="2"/>
  <c r="O127" i="2"/>
  <c r="N130" i="2"/>
  <c r="P132" i="2"/>
  <c r="O135" i="2"/>
  <c r="N138" i="2"/>
  <c r="P140" i="2"/>
  <c r="O143" i="2"/>
  <c r="N146" i="2"/>
  <c r="P148" i="2"/>
  <c r="O151" i="2"/>
  <c r="N154" i="2"/>
  <c r="P156" i="2"/>
  <c r="O159" i="2"/>
  <c r="N162" i="2"/>
  <c r="P164" i="2"/>
  <c r="O167" i="2"/>
  <c r="N170" i="2"/>
  <c r="P171" i="2"/>
  <c r="O173" i="2"/>
  <c r="P174" i="2"/>
  <c r="N176" i="2"/>
  <c r="O177" i="2"/>
  <c r="P178" i="2"/>
  <c r="N180" i="2"/>
  <c r="O181" i="2"/>
  <c r="P182" i="2"/>
  <c r="N184" i="2"/>
  <c r="O185" i="2"/>
  <c r="P186" i="2"/>
  <c r="N188" i="2"/>
  <c r="O189" i="2"/>
  <c r="P190" i="2"/>
  <c r="N192" i="2"/>
  <c r="O193" i="2"/>
  <c r="P194" i="2"/>
  <c r="N196" i="2"/>
  <c r="N9" i="2"/>
  <c r="P19" i="2"/>
  <c r="O30" i="2"/>
  <c r="N41" i="2"/>
  <c r="N57" i="2"/>
  <c r="P67" i="2"/>
  <c r="O78" i="2"/>
  <c r="N89" i="2"/>
  <c r="O98" i="2"/>
  <c r="P103" i="2"/>
  <c r="N109" i="2"/>
  <c r="O114" i="2"/>
  <c r="P119" i="2"/>
  <c r="N125" i="2"/>
  <c r="O130" i="2"/>
  <c r="P135" i="2"/>
  <c r="N141" i="2"/>
  <c r="P143" i="2"/>
  <c r="P151" i="2"/>
  <c r="N157" i="2"/>
  <c r="O162" i="2"/>
  <c r="O170" i="2"/>
  <c r="P173" i="2"/>
  <c r="P177" i="2"/>
  <c r="O180" i="2"/>
  <c r="O184" i="2"/>
  <c r="O188" i="2"/>
  <c r="O192" i="2"/>
  <c r="O196" i="2"/>
  <c r="P3" i="2"/>
  <c r="O3" i="2"/>
  <c r="N3" i="2"/>
  <c r="F5" i="2"/>
  <c r="H6" i="2"/>
  <c r="F9" i="2"/>
  <c r="H10" i="2"/>
  <c r="F13" i="2"/>
  <c r="H14" i="2"/>
  <c r="F17" i="2"/>
  <c r="H18" i="2"/>
  <c r="F21" i="2"/>
  <c r="H22" i="2"/>
  <c r="F25" i="2"/>
  <c r="H26" i="2"/>
  <c r="F29" i="2"/>
  <c r="H30" i="2"/>
  <c r="F33" i="2"/>
  <c r="H34" i="2"/>
  <c r="F37" i="2"/>
  <c r="H38" i="2"/>
  <c r="F41" i="2"/>
  <c r="H42" i="2"/>
  <c r="F45" i="2"/>
  <c r="H46" i="2"/>
  <c r="F49" i="2"/>
  <c r="H50" i="2"/>
  <c r="F53" i="2"/>
  <c r="H54" i="2"/>
  <c r="F57" i="2"/>
  <c r="H58" i="2"/>
  <c r="F61" i="2"/>
  <c r="H62" i="2"/>
  <c r="F65" i="2"/>
  <c r="H66" i="2"/>
  <c r="F69" i="2"/>
  <c r="H70" i="2"/>
  <c r="F73" i="2"/>
  <c r="H74" i="2"/>
  <c r="F77" i="2"/>
  <c r="H78" i="2"/>
  <c r="F81" i="2"/>
  <c r="H82" i="2"/>
  <c r="F85" i="2"/>
  <c r="H86" i="2"/>
  <c r="F89" i="2"/>
  <c r="H90" i="2"/>
  <c r="F93" i="2"/>
  <c r="H94" i="2"/>
  <c r="F97" i="2"/>
  <c r="H98" i="2"/>
  <c r="F101" i="2"/>
  <c r="H102" i="2"/>
  <c r="F105" i="2"/>
  <c r="H106" i="2"/>
  <c r="F109" i="2"/>
  <c r="H110" i="2"/>
  <c r="F113" i="2"/>
  <c r="H114" i="2"/>
  <c r="F117" i="2"/>
  <c r="H118" i="2"/>
  <c r="F121" i="2"/>
  <c r="H122" i="2"/>
  <c r="F125" i="2"/>
  <c r="H126" i="2"/>
  <c r="F129" i="2"/>
  <c r="H130" i="2"/>
  <c r="F133" i="2"/>
  <c r="H134" i="2"/>
  <c r="F137" i="2"/>
  <c r="H138" i="2"/>
  <c r="F141" i="2"/>
  <c r="H142" i="2"/>
  <c r="F145" i="2"/>
  <c r="H146" i="2"/>
  <c r="F149" i="2"/>
  <c r="H150" i="2"/>
  <c r="F153" i="2"/>
  <c r="H154" i="2"/>
  <c r="F157" i="2"/>
  <c r="H158" i="2"/>
  <c r="F161" i="2"/>
  <c r="H162" i="2"/>
  <c r="F165" i="2"/>
  <c r="H166" i="2"/>
  <c r="F169" i="2"/>
  <c r="H170" i="2"/>
  <c r="F4" i="2"/>
  <c r="H5" i="2"/>
  <c r="F8" i="2"/>
  <c r="H9" i="2"/>
  <c r="F12" i="2"/>
  <c r="H13" i="2"/>
  <c r="F16" i="2"/>
  <c r="H17" i="2"/>
  <c r="F20" i="2"/>
  <c r="H21" i="2"/>
  <c r="F24" i="2"/>
  <c r="H25" i="2"/>
  <c r="F28" i="2"/>
  <c r="H29" i="2"/>
  <c r="F32" i="2"/>
  <c r="H33" i="2"/>
  <c r="F36" i="2"/>
  <c r="H37" i="2"/>
  <c r="F40" i="2"/>
  <c r="H41" i="2"/>
  <c r="F44" i="2"/>
  <c r="H45" i="2"/>
  <c r="F48" i="2"/>
  <c r="H49" i="2"/>
  <c r="F52" i="2"/>
  <c r="H53" i="2"/>
  <c r="F56" i="2"/>
  <c r="H57" i="2"/>
  <c r="F60" i="2"/>
  <c r="H61" i="2"/>
  <c r="F64" i="2"/>
  <c r="H65" i="2"/>
  <c r="F68" i="2"/>
  <c r="H69" i="2"/>
  <c r="F72" i="2"/>
  <c r="H73" i="2"/>
  <c r="F76" i="2"/>
  <c r="H77" i="2"/>
  <c r="F80" i="2"/>
  <c r="H81" i="2"/>
  <c r="F84" i="2"/>
  <c r="H85" i="2"/>
  <c r="F88" i="2"/>
  <c r="H89" i="2"/>
  <c r="F92" i="2"/>
  <c r="H93" i="2"/>
  <c r="F96" i="2"/>
  <c r="H97" i="2"/>
  <c r="F100" i="2"/>
  <c r="H101" i="2"/>
  <c r="F104" i="2"/>
  <c r="H105" i="2"/>
  <c r="F108" i="2"/>
  <c r="H109" i="2"/>
  <c r="F112" i="2"/>
  <c r="H113" i="2"/>
  <c r="F116" i="2"/>
  <c r="H117" i="2"/>
  <c r="F120" i="2"/>
  <c r="H121" i="2"/>
  <c r="F124" i="2"/>
  <c r="H125" i="2"/>
  <c r="F128" i="2"/>
  <c r="H129" i="2"/>
  <c r="F132" i="2"/>
  <c r="H133" i="2"/>
  <c r="F136" i="2"/>
  <c r="H137" i="2"/>
  <c r="F140" i="2"/>
  <c r="H141" i="2"/>
  <c r="F144" i="2"/>
  <c r="H145" i="2"/>
  <c r="F148" i="2"/>
  <c r="H149" i="2"/>
  <c r="F152" i="2"/>
  <c r="H153" i="2"/>
  <c r="F156" i="2"/>
  <c r="H157" i="2"/>
  <c r="F160" i="2"/>
  <c r="H161" i="2"/>
  <c r="F164" i="2"/>
  <c r="H165" i="2"/>
  <c r="F168" i="2"/>
  <c r="H169" i="2"/>
  <c r="F172" i="2"/>
  <c r="H4" i="2"/>
  <c r="F7" i="2"/>
  <c r="H8" i="2"/>
  <c r="F11" i="2"/>
  <c r="H12" i="2"/>
  <c r="F15" i="2"/>
  <c r="H16" i="2"/>
  <c r="F19" i="2"/>
  <c r="H20" i="2"/>
  <c r="F23" i="2"/>
  <c r="H24" i="2"/>
  <c r="F27" i="2"/>
  <c r="H28" i="2"/>
  <c r="F31" i="2"/>
  <c r="H32" i="2"/>
  <c r="F35" i="2"/>
  <c r="H36" i="2"/>
  <c r="F39" i="2"/>
  <c r="H40" i="2"/>
  <c r="F43" i="2"/>
  <c r="H44" i="2"/>
  <c r="F47" i="2"/>
  <c r="H48" i="2"/>
  <c r="F51" i="2"/>
  <c r="H52" i="2"/>
  <c r="F55" i="2"/>
  <c r="H56" i="2"/>
  <c r="F59" i="2"/>
  <c r="H60" i="2"/>
  <c r="F63" i="2"/>
  <c r="H64" i="2"/>
  <c r="F67" i="2"/>
  <c r="H68" i="2"/>
  <c r="F71" i="2"/>
  <c r="H72" i="2"/>
  <c r="F75" i="2"/>
  <c r="H76" i="2"/>
  <c r="F79" i="2"/>
  <c r="H80" i="2"/>
  <c r="F83" i="2"/>
  <c r="H84" i="2"/>
  <c r="F87" i="2"/>
  <c r="H88" i="2"/>
  <c r="F91" i="2"/>
  <c r="H92" i="2"/>
  <c r="F95" i="2"/>
  <c r="H96" i="2"/>
  <c r="F99" i="2"/>
  <c r="H100" i="2"/>
  <c r="F103" i="2"/>
  <c r="H104" i="2"/>
  <c r="F107" i="2"/>
  <c r="H108" i="2"/>
  <c r="F111" i="2"/>
  <c r="H112" i="2"/>
  <c r="F115" i="2"/>
  <c r="H116" i="2"/>
  <c r="F119" i="2"/>
  <c r="H120" i="2"/>
  <c r="F123" i="2"/>
  <c r="H124" i="2"/>
  <c r="F127" i="2"/>
  <c r="H128" i="2"/>
  <c r="F131" i="2"/>
  <c r="H132" i="2"/>
  <c r="F135" i="2"/>
  <c r="H136" i="2"/>
  <c r="F139" i="2"/>
  <c r="H140" i="2"/>
  <c r="F10" i="2"/>
  <c r="H15" i="2"/>
  <c r="F26" i="2"/>
  <c r="H31" i="2"/>
  <c r="F42" i="2"/>
  <c r="H47" i="2"/>
  <c r="F58" i="2"/>
  <c r="H63" i="2"/>
  <c r="F74" i="2"/>
  <c r="H79" i="2"/>
  <c r="F90" i="2"/>
  <c r="H95" i="2"/>
  <c r="F106" i="2"/>
  <c r="H111" i="2"/>
  <c r="F122" i="2"/>
  <c r="H127" i="2"/>
  <c r="F138" i="2"/>
  <c r="F143" i="2"/>
  <c r="H148" i="2"/>
  <c r="F151" i="2"/>
  <c r="H156" i="2"/>
  <c r="F159" i="2"/>
  <c r="H164" i="2"/>
  <c r="F167" i="2"/>
  <c r="H172" i="2"/>
  <c r="F175" i="2"/>
  <c r="H176" i="2"/>
  <c r="F179" i="2"/>
  <c r="H180" i="2"/>
  <c r="F183" i="2"/>
  <c r="H184" i="2"/>
  <c r="F187" i="2"/>
  <c r="H188" i="2"/>
  <c r="F191" i="2"/>
  <c r="H192" i="2"/>
  <c r="F195" i="2"/>
  <c r="H196" i="2"/>
  <c r="F6" i="2"/>
  <c r="H11" i="2"/>
  <c r="F22" i="2"/>
  <c r="H27" i="2"/>
  <c r="F38" i="2"/>
  <c r="H43" i="2"/>
  <c r="F54" i="2"/>
  <c r="H59" i="2"/>
  <c r="F70" i="2"/>
  <c r="H75" i="2"/>
  <c r="F86" i="2"/>
  <c r="H91" i="2"/>
  <c r="F102" i="2"/>
  <c r="H107" i="2"/>
  <c r="F118" i="2"/>
  <c r="H123" i="2"/>
  <c r="F134" i="2"/>
  <c r="H139" i="2"/>
  <c r="H143" i="2"/>
  <c r="F146" i="2"/>
  <c r="H151" i="2"/>
  <c r="F154" i="2"/>
  <c r="H159" i="2"/>
  <c r="F162" i="2"/>
  <c r="H167" i="2"/>
  <c r="F170" i="2"/>
  <c r="F174" i="2"/>
  <c r="H175" i="2"/>
  <c r="F178" i="2"/>
  <c r="H179" i="2"/>
  <c r="F182" i="2"/>
  <c r="H183" i="2"/>
  <c r="F186" i="2"/>
  <c r="H187" i="2"/>
  <c r="F190" i="2"/>
  <c r="H191" i="2"/>
  <c r="F194" i="2"/>
  <c r="H195" i="2"/>
  <c r="H7" i="2"/>
  <c r="F18" i="2"/>
  <c r="H23" i="2"/>
  <c r="F34" i="2"/>
  <c r="H39" i="2"/>
  <c r="F50" i="2"/>
  <c r="H55" i="2"/>
  <c r="F66" i="2"/>
  <c r="H71" i="2"/>
  <c r="F82" i="2"/>
  <c r="H87" i="2"/>
  <c r="F30" i="2"/>
  <c r="H51" i="2"/>
  <c r="H103" i="2"/>
  <c r="F114" i="2"/>
  <c r="H135" i="2"/>
  <c r="H144" i="2"/>
  <c r="F155" i="2"/>
  <c r="H160" i="2"/>
  <c r="F171" i="2"/>
  <c r="H174" i="2"/>
  <c r="F177" i="2"/>
  <c r="H182" i="2"/>
  <c r="F185" i="2"/>
  <c r="H190" i="2"/>
  <c r="F193" i="2"/>
  <c r="F14" i="2"/>
  <c r="H35" i="2"/>
  <c r="F78" i="2"/>
  <c r="F94" i="2"/>
  <c r="H115" i="2"/>
  <c r="F126" i="2"/>
  <c r="F150" i="2"/>
  <c r="H155" i="2"/>
  <c r="F166" i="2"/>
  <c r="H171" i="2"/>
  <c r="H177" i="2"/>
  <c r="F180" i="2"/>
  <c r="H185" i="2"/>
  <c r="F188" i="2"/>
  <c r="H193" i="2"/>
  <c r="F196" i="2"/>
  <c r="H19" i="2"/>
  <c r="F62" i="2"/>
  <c r="H83" i="2"/>
  <c r="F98" i="2"/>
  <c r="H119" i="2"/>
  <c r="F130" i="2"/>
  <c r="F147" i="2"/>
  <c r="H152" i="2"/>
  <c r="F163" i="2"/>
  <c r="H168" i="2"/>
  <c r="F173" i="2"/>
  <c r="H178" i="2"/>
  <c r="F181" i="2"/>
  <c r="H186" i="2"/>
  <c r="F189" i="2"/>
  <c r="H194" i="2"/>
  <c r="F46" i="2"/>
  <c r="H67" i="2"/>
  <c r="H99" i="2"/>
  <c r="F110" i="2"/>
  <c r="H131" i="2"/>
  <c r="F142" i="2"/>
  <c r="H147" i="2"/>
  <c r="F158" i="2"/>
  <c r="H163" i="2"/>
  <c r="H173" i="2"/>
  <c r="F176" i="2"/>
  <c r="H181" i="2"/>
  <c r="F184" i="2"/>
  <c r="H189" i="2"/>
  <c r="F192" i="2"/>
  <c r="F3" i="2"/>
  <c r="H3" i="2"/>
  <c r="B3" i="2"/>
  <c r="A3" i="4" a="1"/>
  <c r="A4" i="4" l="1"/>
  <c r="A6" i="4"/>
  <c r="A8" i="4"/>
  <c r="A10" i="4"/>
  <c r="A12" i="4"/>
  <c r="A14" i="4"/>
  <c r="A16" i="4"/>
  <c r="A18" i="4"/>
  <c r="A20" i="4"/>
  <c r="A22" i="4"/>
  <c r="A24" i="4"/>
  <c r="A26" i="4"/>
  <c r="A28" i="4"/>
  <c r="A30" i="4"/>
  <c r="A32" i="4"/>
  <c r="A34" i="4"/>
  <c r="A36" i="4"/>
  <c r="A38" i="4"/>
  <c r="A40" i="4"/>
  <c r="A42" i="4"/>
  <c r="A44" i="4"/>
  <c r="A46" i="4"/>
  <c r="A48" i="4"/>
  <c r="A50" i="4"/>
  <c r="A52" i="4"/>
  <c r="A54" i="4"/>
  <c r="A56" i="4"/>
  <c r="A58" i="4"/>
  <c r="A60" i="4"/>
  <c r="A62" i="4"/>
  <c r="A64" i="4"/>
  <c r="A66" i="4"/>
  <c r="A68" i="4"/>
  <c r="A70" i="4"/>
  <c r="A72" i="4"/>
  <c r="A74" i="4"/>
  <c r="A76" i="4"/>
  <c r="A78" i="4"/>
  <c r="A80" i="4"/>
  <c r="A82" i="4"/>
  <c r="A84" i="4"/>
  <c r="A86" i="4"/>
  <c r="A88" i="4"/>
  <c r="A90" i="4"/>
  <c r="A92" i="4"/>
  <c r="A94" i="4"/>
  <c r="A96" i="4"/>
  <c r="A98" i="4"/>
  <c r="A100" i="4"/>
  <c r="A102" i="4"/>
  <c r="A104" i="4"/>
  <c r="A106" i="4"/>
  <c r="A108" i="4"/>
  <c r="A110" i="4"/>
  <c r="A112" i="4"/>
  <c r="A114" i="4"/>
  <c r="A116" i="4"/>
  <c r="A118" i="4"/>
  <c r="A120" i="4"/>
  <c r="A122" i="4"/>
  <c r="A124" i="4"/>
  <c r="A126" i="4"/>
  <c r="A128" i="4"/>
  <c r="A130" i="4"/>
  <c r="A132" i="4"/>
  <c r="A134" i="4"/>
  <c r="A136" i="4"/>
  <c r="A138" i="4"/>
  <c r="A140" i="4"/>
  <c r="A142" i="4"/>
  <c r="A144" i="4"/>
  <c r="A146" i="4"/>
  <c r="A148" i="4"/>
  <c r="A150" i="4"/>
  <c r="A152" i="4"/>
  <c r="A154" i="4"/>
  <c r="A156" i="4"/>
  <c r="A158" i="4"/>
  <c r="A160" i="4"/>
  <c r="A162" i="4"/>
  <c r="A164" i="4"/>
  <c r="A166" i="4"/>
  <c r="A168" i="4"/>
  <c r="A170" i="4"/>
  <c r="A172" i="4"/>
  <c r="A5" i="4"/>
  <c r="B7" i="4"/>
  <c r="B10" i="4"/>
  <c r="A13" i="4"/>
  <c r="B15" i="4"/>
  <c r="B18" i="4"/>
  <c r="A21" i="4"/>
  <c r="B23" i="4"/>
  <c r="B26" i="4"/>
  <c r="A29" i="4"/>
  <c r="B31" i="4"/>
  <c r="B34" i="4"/>
  <c r="A37" i="4"/>
  <c r="B39" i="4"/>
  <c r="B42" i="4"/>
  <c r="A45" i="4"/>
  <c r="B47" i="4"/>
  <c r="B50" i="4"/>
  <c r="A53" i="4"/>
  <c r="B55" i="4"/>
  <c r="B58" i="4"/>
  <c r="A61" i="4"/>
  <c r="B63" i="4"/>
  <c r="B66" i="4"/>
  <c r="A69" i="4"/>
  <c r="B71" i="4"/>
  <c r="B74" i="4"/>
  <c r="A77" i="4"/>
  <c r="B79" i="4"/>
  <c r="B82" i="4"/>
  <c r="A85" i="4"/>
  <c r="B87" i="4"/>
  <c r="B90" i="4"/>
  <c r="A93" i="4"/>
  <c r="B95" i="4"/>
  <c r="B98" i="4"/>
  <c r="A3" i="4"/>
  <c r="B5" i="4"/>
  <c r="B8" i="4"/>
  <c r="A11" i="4"/>
  <c r="B13" i="4"/>
  <c r="B16" i="4"/>
  <c r="A19" i="4"/>
  <c r="B21" i="4"/>
  <c r="B24" i="4"/>
  <c r="A27" i="4"/>
  <c r="B29" i="4"/>
  <c r="B32" i="4"/>
  <c r="A35" i="4"/>
  <c r="B37" i="4"/>
  <c r="B40" i="4"/>
  <c r="A43" i="4"/>
  <c r="B45" i="4"/>
  <c r="B48" i="4"/>
  <c r="A51" i="4"/>
  <c r="B53" i="4"/>
  <c r="B56" i="4"/>
  <c r="A59" i="4"/>
  <c r="B61" i="4"/>
  <c r="B64" i="4"/>
  <c r="A67" i="4"/>
  <c r="B69" i="4"/>
  <c r="B72" i="4"/>
  <c r="A75" i="4"/>
  <c r="B77" i="4"/>
  <c r="B80" i="4"/>
  <c r="A83" i="4"/>
  <c r="B85" i="4"/>
  <c r="B88" i="4"/>
  <c r="A91" i="4"/>
  <c r="B93" i="4"/>
  <c r="B96" i="4"/>
  <c r="A99" i="4"/>
  <c r="B101" i="4"/>
  <c r="B104" i="4"/>
  <c r="A107" i="4"/>
  <c r="B109" i="4"/>
  <c r="B112" i="4"/>
  <c r="A115" i="4"/>
  <c r="B117" i="4"/>
  <c r="B120" i="4"/>
  <c r="A123" i="4"/>
  <c r="B125" i="4"/>
  <c r="B128" i="4"/>
  <c r="A131" i="4"/>
  <c r="B133" i="4"/>
  <c r="B136" i="4"/>
  <c r="A139" i="4"/>
  <c r="B141" i="4"/>
  <c r="B144" i="4"/>
  <c r="A147" i="4"/>
  <c r="B149" i="4"/>
  <c r="B152" i="4"/>
  <c r="A155" i="4"/>
  <c r="B157" i="4"/>
  <c r="B160" i="4"/>
  <c r="A163" i="4"/>
  <c r="B165" i="4"/>
  <c r="B168" i="4"/>
  <c r="A171" i="4"/>
  <c r="B173" i="4"/>
  <c r="B175" i="4"/>
  <c r="B177" i="4"/>
  <c r="B179" i="4"/>
  <c r="B181" i="4"/>
  <c r="B183" i="4"/>
  <c r="B185" i="4"/>
  <c r="B187" i="4"/>
  <c r="B189" i="4"/>
  <c r="B191" i="4"/>
  <c r="B193" i="4"/>
  <c r="B195" i="4"/>
  <c r="B197" i="4"/>
  <c r="B199" i="4"/>
  <c r="B201" i="4"/>
  <c r="B203" i="4"/>
  <c r="B205" i="4"/>
  <c r="B207" i="4"/>
  <c r="B209" i="4"/>
  <c r="B211" i="4"/>
  <c r="B213" i="4"/>
  <c r="B3" i="4"/>
  <c r="B6" i="4"/>
  <c r="A9" i="4"/>
  <c r="B11" i="4"/>
  <c r="B14" i="4"/>
  <c r="A17" i="4"/>
  <c r="B19" i="4"/>
  <c r="B22" i="4"/>
  <c r="A25" i="4"/>
  <c r="B27" i="4"/>
  <c r="B30" i="4"/>
  <c r="A33" i="4"/>
  <c r="B35" i="4"/>
  <c r="B38" i="4"/>
  <c r="A41" i="4"/>
  <c r="B43" i="4"/>
  <c r="B46" i="4"/>
  <c r="A49" i="4"/>
  <c r="B51" i="4"/>
  <c r="B54" i="4"/>
  <c r="A57" i="4"/>
  <c r="B59" i="4"/>
  <c r="B62" i="4"/>
  <c r="A65" i="4"/>
  <c r="B67" i="4"/>
  <c r="B70" i="4"/>
  <c r="A73" i="4"/>
  <c r="B75" i="4"/>
  <c r="B78" i="4"/>
  <c r="A81" i="4"/>
  <c r="B83" i="4"/>
  <c r="B86" i="4"/>
  <c r="A89" i="4"/>
  <c r="B91" i="4"/>
  <c r="B94" i="4"/>
  <c r="A97" i="4"/>
  <c r="B99" i="4"/>
  <c r="B102" i="4"/>
  <c r="A105" i="4"/>
  <c r="B107" i="4"/>
  <c r="B110" i="4"/>
  <c r="A113" i="4"/>
  <c r="B115" i="4"/>
  <c r="B118" i="4"/>
  <c r="A121" i="4"/>
  <c r="B123" i="4"/>
  <c r="B126" i="4"/>
  <c r="A129" i="4"/>
  <c r="B131" i="4"/>
  <c r="B134" i="4"/>
  <c r="A137" i="4"/>
  <c r="B139" i="4"/>
  <c r="B142" i="4"/>
  <c r="A145" i="4"/>
  <c r="B147" i="4"/>
  <c r="B150" i="4"/>
  <c r="A153" i="4"/>
  <c r="B155" i="4"/>
  <c r="B158" i="4"/>
  <c r="A161" i="4"/>
  <c r="B163" i="4"/>
  <c r="B166" i="4"/>
  <c r="A169" i="4"/>
  <c r="B171" i="4"/>
  <c r="A174" i="4"/>
  <c r="A176" i="4"/>
  <c r="A178" i="4"/>
  <c r="A180" i="4"/>
  <c r="A182" i="4"/>
  <c r="A184" i="4"/>
  <c r="A186" i="4"/>
  <c r="A188" i="4"/>
  <c r="A190" i="4"/>
  <c r="A192" i="4"/>
  <c r="A194" i="4"/>
  <c r="A196" i="4"/>
  <c r="A198" i="4"/>
  <c r="A200" i="4"/>
  <c r="A202" i="4"/>
  <c r="A204" i="4"/>
  <c r="A206" i="4"/>
  <c r="A208" i="4"/>
  <c r="A210" i="4"/>
  <c r="A212" i="4"/>
  <c r="B4" i="4"/>
  <c r="A7" i="4"/>
  <c r="B17" i="4"/>
  <c r="B28" i="4"/>
  <c r="A39" i="4"/>
  <c r="B49" i="4"/>
  <c r="B60" i="4"/>
  <c r="A71" i="4"/>
  <c r="B81" i="4"/>
  <c r="B92" i="4"/>
  <c r="A101" i="4"/>
  <c r="B106" i="4"/>
  <c r="B111" i="4"/>
  <c r="A117" i="4"/>
  <c r="B122" i="4"/>
  <c r="B127" i="4"/>
  <c r="A133" i="4"/>
  <c r="B138" i="4"/>
  <c r="B143" i="4"/>
  <c r="A149" i="4"/>
  <c r="B154" i="4"/>
  <c r="B159" i="4"/>
  <c r="A165" i="4"/>
  <c r="B170" i="4"/>
  <c r="A175" i="4"/>
  <c r="A179" i="4"/>
  <c r="A183" i="4"/>
  <c r="A187" i="4"/>
  <c r="A191" i="4"/>
  <c r="A195" i="4"/>
  <c r="A199" i="4"/>
  <c r="A203" i="4"/>
  <c r="A207" i="4"/>
  <c r="A211" i="4"/>
  <c r="B9" i="4"/>
  <c r="B20" i="4"/>
  <c r="A31" i="4"/>
  <c r="B52" i="4"/>
  <c r="A63" i="4"/>
  <c r="B73" i="4"/>
  <c r="B84" i="4"/>
  <c r="A95" i="4"/>
  <c r="A103" i="4"/>
  <c r="B108" i="4"/>
  <c r="B113" i="4"/>
  <c r="A119" i="4"/>
  <c r="B124" i="4"/>
  <c r="A135" i="4"/>
  <c r="B140" i="4"/>
  <c r="B145" i="4"/>
  <c r="A151" i="4"/>
  <c r="B156" i="4"/>
  <c r="B161" i="4"/>
  <c r="A167" i="4"/>
  <c r="B172" i="4"/>
  <c r="B176" i="4"/>
  <c r="B180" i="4"/>
  <c r="B184" i="4"/>
  <c r="B188" i="4"/>
  <c r="B196" i="4"/>
  <c r="B200" i="4"/>
  <c r="B204" i="4"/>
  <c r="B208" i="4"/>
  <c r="B212" i="4"/>
  <c r="A209" i="4"/>
  <c r="A15" i="4"/>
  <c r="B36" i="4"/>
  <c r="B57" i="4"/>
  <c r="A79" i="4"/>
  <c r="B100" i="4"/>
  <c r="A111" i="4"/>
  <c r="A127" i="4"/>
  <c r="A143" i="4"/>
  <c r="A159" i="4"/>
  <c r="B174" i="4"/>
  <c r="B182" i="4"/>
  <c r="B194" i="4"/>
  <c r="B206" i="4"/>
  <c r="B41" i="4"/>
  <c r="B129" i="4"/>
  <c r="B192" i="4"/>
  <c r="B116" i="4"/>
  <c r="B137" i="4"/>
  <c r="B153" i="4"/>
  <c r="B169" i="4"/>
  <c r="B178" i="4"/>
  <c r="B186" i="4"/>
  <c r="B198" i="4"/>
  <c r="B210" i="4"/>
  <c r="B12" i="4"/>
  <c r="A23" i="4"/>
  <c r="B33" i="4"/>
  <c r="B44" i="4"/>
  <c r="A55" i="4"/>
  <c r="B65" i="4"/>
  <c r="B76" i="4"/>
  <c r="A87" i="4"/>
  <c r="B97" i="4"/>
  <c r="B103" i="4"/>
  <c r="A109" i="4"/>
  <c r="B114" i="4"/>
  <c r="B119" i="4"/>
  <c r="A125" i="4"/>
  <c r="B130" i="4"/>
  <c r="B135" i="4"/>
  <c r="A141" i="4"/>
  <c r="B146" i="4"/>
  <c r="B151" i="4"/>
  <c r="A157" i="4"/>
  <c r="B162" i="4"/>
  <c r="B167" i="4"/>
  <c r="A173" i="4"/>
  <c r="A177" i="4"/>
  <c r="A181" i="4"/>
  <c r="A185" i="4"/>
  <c r="A189" i="4"/>
  <c r="A193" i="4"/>
  <c r="A197" i="4"/>
  <c r="A201" i="4"/>
  <c r="A205" i="4"/>
  <c r="A213" i="4"/>
  <c r="B25" i="4"/>
  <c r="A47" i="4"/>
  <c r="B68" i="4"/>
  <c r="B89" i="4"/>
  <c r="B105" i="4"/>
  <c r="B121" i="4"/>
  <c r="B132" i="4"/>
  <c r="B148" i="4"/>
  <c r="B164" i="4"/>
  <c r="B190" i="4"/>
  <c r="B202" i="4"/>
  <c r="E114" i="2"/>
  <c r="E84" i="2"/>
  <c r="E68" i="2"/>
  <c r="E154" i="2"/>
  <c r="E106" i="2"/>
  <c r="E190" i="2"/>
  <c r="E174" i="2"/>
  <c r="E158" i="2"/>
  <c r="E142" i="2"/>
  <c r="E126" i="2"/>
  <c r="E110" i="2"/>
  <c r="E96" i="2"/>
  <c r="E80" i="2"/>
  <c r="E64" i="2"/>
  <c r="E56" i="2"/>
  <c r="E40" i="2"/>
  <c r="E25" i="2"/>
  <c r="E5" i="2"/>
  <c r="E192" i="2"/>
  <c r="E188" i="2"/>
  <c r="E184" i="2"/>
  <c r="E180" i="2"/>
  <c r="E176" i="2"/>
  <c r="E172" i="2"/>
  <c r="E168" i="2"/>
  <c r="E164" i="2"/>
  <c r="E160" i="2"/>
  <c r="E156" i="2"/>
  <c r="E152" i="2"/>
  <c r="E148" i="2"/>
  <c r="E144" i="2"/>
  <c r="E140" i="2"/>
  <c r="E136" i="2"/>
  <c r="E132" i="2"/>
  <c r="E128" i="2"/>
  <c r="E124" i="2"/>
  <c r="E120" i="2"/>
  <c r="E116" i="2"/>
  <c r="E112" i="2"/>
  <c r="E108" i="2"/>
  <c r="E104" i="2"/>
  <c r="E100" i="2"/>
  <c r="E98" i="2"/>
  <c r="E94" i="2"/>
  <c r="E90" i="2"/>
  <c r="E86" i="2"/>
  <c r="E82" i="2"/>
  <c r="E78" i="2"/>
  <c r="E74" i="2"/>
  <c r="E70" i="2"/>
  <c r="E66" i="2"/>
  <c r="E62" i="2"/>
  <c r="E58" i="2"/>
  <c r="E54" i="2"/>
  <c r="E50" i="2"/>
  <c r="E46" i="2"/>
  <c r="E42" i="2"/>
  <c r="E35" i="2"/>
  <c r="E31" i="2"/>
  <c r="E27" i="2"/>
  <c r="E23" i="2"/>
  <c r="E19" i="2"/>
  <c r="E15" i="2"/>
  <c r="E11" i="2"/>
  <c r="E7" i="2"/>
  <c r="E60" i="2"/>
  <c r="E48" i="2"/>
  <c r="E37" i="2"/>
  <c r="E33" i="2"/>
  <c r="E21" i="2"/>
  <c r="E17" i="2"/>
  <c r="E13" i="2"/>
  <c r="E191" i="2"/>
  <c r="E187" i="2"/>
  <c r="E183" i="2"/>
  <c r="E179" i="2"/>
  <c r="E175" i="2"/>
  <c r="E171" i="2"/>
  <c r="E167" i="2"/>
  <c r="E163" i="2"/>
  <c r="E159" i="2"/>
  <c r="E155" i="2"/>
  <c r="E151" i="2"/>
  <c r="E147" i="2"/>
  <c r="E143" i="2"/>
  <c r="E139" i="2"/>
  <c r="E135" i="2"/>
  <c r="E131" i="2"/>
  <c r="E127" i="2"/>
  <c r="E123" i="2"/>
  <c r="E119" i="2"/>
  <c r="E115" i="2"/>
  <c r="E111" i="2"/>
  <c r="E107" i="2"/>
  <c r="E103" i="2"/>
  <c r="E99" i="2"/>
  <c r="E97" i="2"/>
  <c r="E93" i="2"/>
  <c r="E89" i="2"/>
  <c r="E85" i="2"/>
  <c r="E81" i="2"/>
  <c r="E77" i="2"/>
  <c r="E73" i="2"/>
  <c r="E69" i="2"/>
  <c r="E65" i="2"/>
  <c r="E61" i="2"/>
  <c r="E57" i="2"/>
  <c r="E53" i="2"/>
  <c r="J53" i="2" s="1"/>
  <c r="E49" i="2"/>
  <c r="E45" i="2"/>
  <c r="E41" i="2"/>
  <c r="E38" i="2"/>
  <c r="J38" i="2" s="1"/>
  <c r="E34" i="2"/>
  <c r="E30" i="2"/>
  <c r="E26" i="2"/>
  <c r="E22" i="2"/>
  <c r="E18" i="2"/>
  <c r="E14" i="2"/>
  <c r="E10" i="2"/>
  <c r="E6" i="2"/>
  <c r="E52" i="2"/>
  <c r="E44" i="2"/>
  <c r="E29" i="2"/>
  <c r="E9" i="2"/>
  <c r="E193" i="2"/>
  <c r="E189" i="2"/>
  <c r="E185" i="2"/>
  <c r="E181" i="2"/>
  <c r="E177" i="2"/>
  <c r="E173" i="2"/>
  <c r="E169" i="2"/>
  <c r="E165" i="2"/>
  <c r="J165" i="2" s="1"/>
  <c r="E161" i="2"/>
  <c r="E157" i="2"/>
  <c r="E153" i="2"/>
  <c r="E149" i="2"/>
  <c r="E145" i="2"/>
  <c r="E141" i="2"/>
  <c r="E137" i="2"/>
  <c r="E133" i="2"/>
  <c r="E129" i="2"/>
  <c r="E125" i="2"/>
  <c r="E121" i="2"/>
  <c r="E117" i="2"/>
  <c r="J117" i="2" s="1"/>
  <c r="E113" i="2"/>
  <c r="E109" i="2"/>
  <c r="E105" i="2"/>
  <c r="E101" i="2"/>
  <c r="E95" i="2"/>
  <c r="E91" i="2"/>
  <c r="E87" i="2"/>
  <c r="E83" i="2"/>
  <c r="J83" i="2" s="1"/>
  <c r="E79" i="2"/>
  <c r="E75" i="2"/>
  <c r="E71" i="2"/>
  <c r="E67" i="2"/>
  <c r="J67" i="2" s="1"/>
  <c r="E63" i="2"/>
  <c r="E59" i="2"/>
  <c r="E55" i="2"/>
  <c r="E51" i="2"/>
  <c r="E47" i="2"/>
  <c r="E43" i="2"/>
  <c r="E39" i="2"/>
  <c r="E36" i="2"/>
  <c r="E32" i="2"/>
  <c r="E28" i="2"/>
  <c r="E24" i="2"/>
  <c r="E20" i="2"/>
  <c r="E16" i="2"/>
  <c r="E12" i="2"/>
  <c r="E8" i="2"/>
  <c r="E4" i="2"/>
  <c r="I3" i="2"/>
  <c r="I195" i="2"/>
  <c r="G195" i="2"/>
  <c r="J195" i="2" s="1"/>
  <c r="G187" i="2"/>
  <c r="J187" i="2" s="1"/>
  <c r="I187" i="2"/>
  <c r="G179" i="2"/>
  <c r="I179" i="2"/>
  <c r="G169" i="2"/>
  <c r="J169" i="2" s="1"/>
  <c r="I169" i="2"/>
  <c r="I153" i="2"/>
  <c r="G153" i="2"/>
  <c r="J153" i="2" s="1"/>
  <c r="I121" i="2"/>
  <c r="G121" i="2"/>
  <c r="I89" i="2"/>
  <c r="G89" i="2"/>
  <c r="I25" i="2"/>
  <c r="G25" i="2"/>
  <c r="I192" i="2"/>
  <c r="G192" i="2"/>
  <c r="J192" i="2" s="1"/>
  <c r="I184" i="2"/>
  <c r="G184" i="2"/>
  <c r="I176" i="2"/>
  <c r="G176" i="2"/>
  <c r="J176" i="2" s="1"/>
  <c r="I158" i="2"/>
  <c r="G158" i="2"/>
  <c r="I141" i="2"/>
  <c r="G141" i="2"/>
  <c r="J141" i="2" s="1"/>
  <c r="I109" i="2"/>
  <c r="G109" i="2"/>
  <c r="I41" i="2"/>
  <c r="G41" i="2"/>
  <c r="J41" i="2" s="1"/>
  <c r="I191" i="2"/>
  <c r="G191" i="2"/>
  <c r="I183" i="2"/>
  <c r="G183" i="2"/>
  <c r="J183" i="2" s="1"/>
  <c r="I175" i="2"/>
  <c r="G175" i="2"/>
  <c r="I161" i="2"/>
  <c r="G161" i="2"/>
  <c r="J161" i="2" s="1"/>
  <c r="I145" i="2"/>
  <c r="G145" i="2"/>
  <c r="I137" i="2"/>
  <c r="G137" i="2"/>
  <c r="J137" i="2" s="1"/>
  <c r="I105" i="2"/>
  <c r="G105" i="2"/>
  <c r="I57" i="2"/>
  <c r="G57" i="2"/>
  <c r="J57" i="2" s="1"/>
  <c r="I196" i="2"/>
  <c r="G196" i="2"/>
  <c r="I188" i="2"/>
  <c r="G188" i="2"/>
  <c r="I180" i="2"/>
  <c r="G180" i="2"/>
  <c r="I166" i="2"/>
  <c r="G166" i="2"/>
  <c r="J166" i="2" s="1"/>
  <c r="I150" i="2"/>
  <c r="G150" i="2"/>
  <c r="I125" i="2"/>
  <c r="G125" i="2"/>
  <c r="J125" i="2" s="1"/>
  <c r="I93" i="2"/>
  <c r="G93" i="2"/>
  <c r="I73" i="2"/>
  <c r="G73" i="2"/>
  <c r="J73" i="2" s="1"/>
  <c r="I9" i="2"/>
  <c r="G9" i="2"/>
  <c r="I77" i="2"/>
  <c r="G77" i="2"/>
  <c r="J77" i="2" s="1"/>
  <c r="I61" i="2"/>
  <c r="G61" i="2"/>
  <c r="I45" i="2"/>
  <c r="G45" i="2"/>
  <c r="I29" i="2"/>
  <c r="G29" i="2"/>
  <c r="I13" i="2"/>
  <c r="G13" i="2"/>
  <c r="I193" i="2"/>
  <c r="G193" i="2"/>
  <c r="I189" i="2"/>
  <c r="G189" i="2"/>
  <c r="G185" i="2"/>
  <c r="J185" i="2" s="1"/>
  <c r="I185" i="2"/>
  <c r="I181" i="2"/>
  <c r="G181" i="2"/>
  <c r="G177" i="2"/>
  <c r="J177" i="2" s="1"/>
  <c r="I177" i="2"/>
  <c r="I173" i="2"/>
  <c r="G173" i="2"/>
  <c r="I165" i="2"/>
  <c r="G165" i="2"/>
  <c r="I157" i="2"/>
  <c r="G157" i="2"/>
  <c r="J157" i="2" s="1"/>
  <c r="I149" i="2"/>
  <c r="G149" i="2"/>
  <c r="I129" i="2"/>
  <c r="G129" i="2"/>
  <c r="I113" i="2"/>
  <c r="G113" i="2"/>
  <c r="I97" i="2"/>
  <c r="G97" i="2"/>
  <c r="J97" i="2" s="1"/>
  <c r="I81" i="2"/>
  <c r="G81" i="2"/>
  <c r="I65" i="2"/>
  <c r="G65" i="2"/>
  <c r="J65" i="2" s="1"/>
  <c r="I49" i="2"/>
  <c r="G49" i="2"/>
  <c r="I33" i="2"/>
  <c r="G33" i="2"/>
  <c r="J33" i="2" s="1"/>
  <c r="I17" i="2"/>
  <c r="G17" i="2"/>
  <c r="I194" i="2"/>
  <c r="G194" i="2"/>
  <c r="J194" i="2" s="1"/>
  <c r="I190" i="2"/>
  <c r="G190" i="2"/>
  <c r="I186" i="2"/>
  <c r="G186" i="2"/>
  <c r="J186" i="2" s="1"/>
  <c r="I182" i="2"/>
  <c r="G182" i="2"/>
  <c r="I178" i="2"/>
  <c r="G178" i="2"/>
  <c r="J178" i="2" s="1"/>
  <c r="I174" i="2"/>
  <c r="G174" i="2"/>
  <c r="I170" i="2"/>
  <c r="G170" i="2"/>
  <c r="J170" i="2" s="1"/>
  <c r="I162" i="2"/>
  <c r="G162" i="2"/>
  <c r="I154" i="2"/>
  <c r="G154" i="2"/>
  <c r="J154" i="2" s="1"/>
  <c r="I146" i="2"/>
  <c r="G146" i="2"/>
  <c r="I133" i="2"/>
  <c r="G133" i="2"/>
  <c r="I117" i="2"/>
  <c r="G117" i="2"/>
  <c r="I101" i="2"/>
  <c r="G101" i="2"/>
  <c r="I85" i="2"/>
  <c r="G85" i="2"/>
  <c r="I69" i="2"/>
  <c r="G69" i="2"/>
  <c r="I53" i="2"/>
  <c r="G53" i="2"/>
  <c r="I37" i="2"/>
  <c r="G37" i="2"/>
  <c r="I21" i="2"/>
  <c r="G21" i="2"/>
  <c r="I5" i="2"/>
  <c r="G5" i="2"/>
  <c r="J5" i="2" s="1"/>
  <c r="I142" i="2"/>
  <c r="G142" i="2"/>
  <c r="I138" i="2"/>
  <c r="G138" i="2"/>
  <c r="I134" i="2"/>
  <c r="G134" i="2"/>
  <c r="I130" i="2"/>
  <c r="G130" i="2"/>
  <c r="J130" i="2" s="1"/>
  <c r="I126" i="2"/>
  <c r="G126" i="2"/>
  <c r="I122" i="2"/>
  <c r="G122" i="2"/>
  <c r="I118" i="2"/>
  <c r="G118" i="2"/>
  <c r="I114" i="2"/>
  <c r="G114" i="2"/>
  <c r="J114" i="2" s="1"/>
  <c r="I110" i="2"/>
  <c r="G110" i="2"/>
  <c r="I106" i="2"/>
  <c r="G106" i="2"/>
  <c r="J106" i="2" s="1"/>
  <c r="I102" i="2"/>
  <c r="G102" i="2"/>
  <c r="I98" i="2"/>
  <c r="G98" i="2"/>
  <c r="J98" i="2" s="1"/>
  <c r="I94" i="2"/>
  <c r="G94" i="2"/>
  <c r="I90" i="2"/>
  <c r="G90" i="2"/>
  <c r="J90" i="2" s="1"/>
  <c r="I86" i="2"/>
  <c r="G86" i="2"/>
  <c r="I82" i="2"/>
  <c r="G82" i="2"/>
  <c r="J82" i="2" s="1"/>
  <c r="I78" i="2"/>
  <c r="G78" i="2"/>
  <c r="I74" i="2"/>
  <c r="G74" i="2"/>
  <c r="J74" i="2" s="1"/>
  <c r="I70" i="2"/>
  <c r="G70" i="2"/>
  <c r="I66" i="2"/>
  <c r="G66" i="2"/>
  <c r="J66" i="2" s="1"/>
  <c r="I62" i="2"/>
  <c r="G62" i="2"/>
  <c r="I58" i="2"/>
  <c r="G58" i="2"/>
  <c r="J58" i="2" s="1"/>
  <c r="I54" i="2"/>
  <c r="G54" i="2"/>
  <c r="I50" i="2"/>
  <c r="G50" i="2"/>
  <c r="J50" i="2" s="1"/>
  <c r="I46" i="2"/>
  <c r="G46" i="2"/>
  <c r="I42" i="2"/>
  <c r="G42" i="2"/>
  <c r="J42" i="2" s="1"/>
  <c r="I38" i="2"/>
  <c r="G38" i="2"/>
  <c r="I34" i="2"/>
  <c r="G34" i="2"/>
  <c r="J34" i="2" s="1"/>
  <c r="I30" i="2"/>
  <c r="G30" i="2"/>
  <c r="I26" i="2"/>
  <c r="G26" i="2"/>
  <c r="J26" i="2" s="1"/>
  <c r="I22" i="2"/>
  <c r="G22" i="2"/>
  <c r="I18" i="2"/>
  <c r="G18" i="2"/>
  <c r="J18" i="2" s="1"/>
  <c r="I14" i="2"/>
  <c r="G14" i="2"/>
  <c r="I10" i="2"/>
  <c r="G10" i="2"/>
  <c r="I6" i="2"/>
  <c r="G6" i="2"/>
  <c r="G171" i="2"/>
  <c r="I171" i="2"/>
  <c r="I167" i="2"/>
  <c r="G167" i="2"/>
  <c r="G163" i="2"/>
  <c r="I163" i="2"/>
  <c r="G159" i="2"/>
  <c r="J159" i="2" s="1"/>
  <c r="I159" i="2"/>
  <c r="I155" i="2"/>
  <c r="G155" i="2"/>
  <c r="J155" i="2" s="1"/>
  <c r="I151" i="2"/>
  <c r="G151" i="2"/>
  <c r="G147" i="2"/>
  <c r="I147" i="2"/>
  <c r="I143" i="2"/>
  <c r="G143" i="2"/>
  <c r="I139" i="2"/>
  <c r="G139" i="2"/>
  <c r="J139" i="2" s="1"/>
  <c r="I135" i="2"/>
  <c r="G135" i="2"/>
  <c r="G131" i="2"/>
  <c r="I131" i="2"/>
  <c r="I127" i="2"/>
  <c r="G127" i="2"/>
  <c r="I123" i="2"/>
  <c r="G123" i="2"/>
  <c r="J123" i="2" s="1"/>
  <c r="I119" i="2"/>
  <c r="G119" i="2"/>
  <c r="G115" i="2"/>
  <c r="I115" i="2"/>
  <c r="I111" i="2"/>
  <c r="G111" i="2"/>
  <c r="I107" i="2"/>
  <c r="G107" i="2"/>
  <c r="J107" i="2" s="1"/>
  <c r="I103" i="2"/>
  <c r="G103" i="2"/>
  <c r="G99" i="2"/>
  <c r="I99" i="2"/>
  <c r="G95" i="2"/>
  <c r="J95" i="2" s="1"/>
  <c r="I95" i="2"/>
  <c r="I91" i="2"/>
  <c r="G91" i="2"/>
  <c r="J91" i="2" s="1"/>
  <c r="I87" i="2"/>
  <c r="G87" i="2"/>
  <c r="G83" i="2"/>
  <c r="I83" i="2"/>
  <c r="G79" i="2"/>
  <c r="J79" i="2" s="1"/>
  <c r="I79" i="2"/>
  <c r="I75" i="2"/>
  <c r="G75" i="2"/>
  <c r="J75" i="2" s="1"/>
  <c r="I71" i="2"/>
  <c r="G71" i="2"/>
  <c r="G67" i="2"/>
  <c r="I67" i="2"/>
  <c r="I63" i="2"/>
  <c r="G63" i="2"/>
  <c r="I59" i="2"/>
  <c r="G59" i="2"/>
  <c r="J59" i="2" s="1"/>
  <c r="I55" i="2"/>
  <c r="G55" i="2"/>
  <c r="G51" i="2"/>
  <c r="I51" i="2"/>
  <c r="I47" i="2"/>
  <c r="G47" i="2"/>
  <c r="I43" i="2"/>
  <c r="G43" i="2"/>
  <c r="J43" i="2" s="1"/>
  <c r="I39" i="2"/>
  <c r="G39" i="2"/>
  <c r="G35" i="2"/>
  <c r="I35" i="2"/>
  <c r="I31" i="2"/>
  <c r="G31" i="2"/>
  <c r="I27" i="2"/>
  <c r="G27" i="2"/>
  <c r="J27" i="2" s="1"/>
  <c r="I23" i="2"/>
  <c r="G23" i="2"/>
  <c r="I19" i="2"/>
  <c r="G19" i="2"/>
  <c r="I15" i="2"/>
  <c r="G15" i="2"/>
  <c r="I11" i="2"/>
  <c r="G11" i="2"/>
  <c r="J11" i="2" s="1"/>
  <c r="I7" i="2"/>
  <c r="G7" i="2"/>
  <c r="I172" i="2"/>
  <c r="G172" i="2"/>
  <c r="I168" i="2"/>
  <c r="G168" i="2"/>
  <c r="I164" i="2"/>
  <c r="G164" i="2"/>
  <c r="J164" i="2" s="1"/>
  <c r="I160" i="2"/>
  <c r="G160" i="2"/>
  <c r="I156" i="2"/>
  <c r="G156" i="2"/>
  <c r="J156" i="2" s="1"/>
  <c r="I152" i="2"/>
  <c r="G152" i="2"/>
  <c r="I148" i="2"/>
  <c r="G148" i="2"/>
  <c r="J148" i="2" s="1"/>
  <c r="I144" i="2"/>
  <c r="G144" i="2"/>
  <c r="I140" i="2"/>
  <c r="G140" i="2"/>
  <c r="J140" i="2" s="1"/>
  <c r="I136" i="2"/>
  <c r="G136" i="2"/>
  <c r="I132" i="2"/>
  <c r="G132" i="2"/>
  <c r="J132" i="2" s="1"/>
  <c r="I128" i="2"/>
  <c r="G128" i="2"/>
  <c r="I124" i="2"/>
  <c r="G124" i="2"/>
  <c r="J124" i="2" s="1"/>
  <c r="I120" i="2"/>
  <c r="G120" i="2"/>
  <c r="I116" i="2"/>
  <c r="G116" i="2"/>
  <c r="J116" i="2" s="1"/>
  <c r="I112" i="2"/>
  <c r="G112" i="2"/>
  <c r="I108" i="2"/>
  <c r="G108" i="2"/>
  <c r="J108" i="2" s="1"/>
  <c r="I104" i="2"/>
  <c r="G104" i="2"/>
  <c r="I100" i="2"/>
  <c r="G100" i="2"/>
  <c r="J100" i="2" s="1"/>
  <c r="I96" i="2"/>
  <c r="G96" i="2"/>
  <c r="I92" i="2"/>
  <c r="G92" i="2"/>
  <c r="J92" i="2" s="1"/>
  <c r="I88" i="2"/>
  <c r="G88" i="2"/>
  <c r="I84" i="2"/>
  <c r="G84" i="2"/>
  <c r="J84" i="2" s="1"/>
  <c r="I80" i="2"/>
  <c r="G80" i="2"/>
  <c r="I76" i="2"/>
  <c r="G76" i="2"/>
  <c r="J76" i="2" s="1"/>
  <c r="I72" i="2"/>
  <c r="G72" i="2"/>
  <c r="I68" i="2"/>
  <c r="G68" i="2"/>
  <c r="J68" i="2" s="1"/>
  <c r="I64" i="2"/>
  <c r="G64" i="2"/>
  <c r="I60" i="2"/>
  <c r="G60" i="2"/>
  <c r="J60" i="2" s="1"/>
  <c r="I56" i="2"/>
  <c r="G56" i="2"/>
  <c r="I52" i="2"/>
  <c r="G52" i="2"/>
  <c r="J52" i="2" s="1"/>
  <c r="I48" i="2"/>
  <c r="G48" i="2"/>
  <c r="I44" i="2"/>
  <c r="G44" i="2"/>
  <c r="J44" i="2" s="1"/>
  <c r="I40" i="2"/>
  <c r="G40" i="2"/>
  <c r="I36" i="2"/>
  <c r="G36" i="2"/>
  <c r="I32" i="2"/>
  <c r="G32" i="2"/>
  <c r="I28" i="2"/>
  <c r="G28" i="2"/>
  <c r="J28" i="2" s="1"/>
  <c r="I24" i="2"/>
  <c r="G24" i="2"/>
  <c r="I20" i="2"/>
  <c r="G20" i="2"/>
  <c r="I16" i="2"/>
  <c r="G16" i="2"/>
  <c r="I12" i="2"/>
  <c r="G12" i="2"/>
  <c r="J12" i="2" s="1"/>
  <c r="I8" i="2"/>
  <c r="G8" i="2"/>
  <c r="I4" i="2"/>
  <c r="G4" i="2"/>
  <c r="G3" i="2"/>
  <c r="J3" i="2" s="1"/>
  <c r="J179" i="2"/>
  <c r="J121" i="2"/>
  <c r="J89" i="2"/>
  <c r="J25" i="2"/>
  <c r="J184" i="2"/>
  <c r="J158" i="2"/>
  <c r="J109" i="2"/>
  <c r="J191" i="2"/>
  <c r="J175" i="2"/>
  <c r="J145" i="2"/>
  <c r="J105" i="2"/>
  <c r="J196" i="2"/>
  <c r="J180" i="2"/>
  <c r="J150" i="2"/>
  <c r="J93" i="2"/>
  <c r="J9" i="2"/>
  <c r="J61" i="2"/>
  <c r="J45" i="2"/>
  <c r="J29" i="2"/>
  <c r="J193" i="2"/>
  <c r="J189" i="2"/>
  <c r="J173" i="2"/>
  <c r="J149" i="2"/>
  <c r="J129" i="2"/>
  <c r="J113" i="2"/>
  <c r="J81" i="2"/>
  <c r="J49" i="2"/>
  <c r="J17" i="2"/>
  <c r="J190" i="2"/>
  <c r="J182" i="2"/>
  <c r="J174" i="2"/>
  <c r="J162" i="2"/>
  <c r="J146" i="2"/>
  <c r="J85" i="2"/>
  <c r="J21" i="2"/>
  <c r="J142" i="2"/>
  <c r="J138" i="2"/>
  <c r="J134" i="2"/>
  <c r="J126" i="2"/>
  <c r="J122" i="2"/>
  <c r="J118" i="2"/>
  <c r="J110" i="2"/>
  <c r="J102" i="2"/>
  <c r="J94" i="2"/>
  <c r="J86" i="2"/>
  <c r="J78" i="2"/>
  <c r="J70" i="2"/>
  <c r="J62" i="2"/>
  <c r="J54" i="2"/>
  <c r="J46" i="2"/>
  <c r="J30" i="2"/>
  <c r="J22" i="2"/>
  <c r="J14" i="2"/>
  <c r="J10" i="2"/>
  <c r="J6" i="2"/>
  <c r="J171" i="2"/>
  <c r="J167" i="2"/>
  <c r="J163" i="2"/>
  <c r="J151" i="2"/>
  <c r="J147" i="2"/>
  <c r="J143" i="2"/>
  <c r="J135" i="2"/>
  <c r="J131" i="2"/>
  <c r="J127" i="2"/>
  <c r="J119" i="2"/>
  <c r="J115" i="2"/>
  <c r="J111" i="2"/>
  <c r="J103" i="2"/>
  <c r="J99" i="2"/>
  <c r="J87" i="2"/>
  <c r="J71" i="2"/>
  <c r="J63" i="2"/>
  <c r="J55" i="2"/>
  <c r="J51" i="2"/>
  <c r="J47" i="2"/>
  <c r="J39" i="2"/>
  <c r="J35" i="2"/>
  <c r="J31" i="2"/>
  <c r="J23" i="2"/>
  <c r="J19" i="2"/>
  <c r="J15" i="2"/>
  <c r="J7" i="2"/>
  <c r="J172" i="2"/>
  <c r="J168" i="2"/>
  <c r="J160" i="2"/>
  <c r="J152" i="2"/>
  <c r="J144" i="2"/>
  <c r="J136" i="2"/>
  <c r="J128" i="2"/>
  <c r="J120" i="2"/>
  <c r="J112" i="2"/>
  <c r="J104" i="2"/>
  <c r="J96" i="2"/>
  <c r="J88" i="2"/>
  <c r="J80" i="2"/>
  <c r="J72" i="2"/>
  <c r="J64" i="2"/>
  <c r="J56" i="2"/>
  <c r="J48" i="2"/>
  <c r="J40" i="2"/>
  <c r="J32" i="2"/>
  <c r="J24" i="2"/>
  <c r="J16" i="2"/>
  <c r="J8" i="2"/>
  <c r="F4" i="1"/>
  <c r="F8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7" i="1"/>
  <c r="F23" i="1"/>
  <c r="F39" i="1"/>
  <c r="F55" i="1"/>
  <c r="F71" i="1"/>
  <c r="F87" i="1"/>
  <c r="F103" i="1"/>
  <c r="F119" i="1"/>
  <c r="F130" i="1"/>
  <c r="F138" i="1"/>
  <c r="F146" i="1"/>
  <c r="F154" i="1"/>
  <c r="F162" i="1"/>
  <c r="F170" i="1"/>
  <c r="F178" i="1"/>
  <c r="F186" i="1"/>
  <c r="F194" i="1"/>
  <c r="F11" i="1"/>
  <c r="F27" i="1"/>
  <c r="F43" i="1"/>
  <c r="F59" i="1"/>
  <c r="F75" i="1"/>
  <c r="F91" i="1"/>
  <c r="F107" i="1"/>
  <c r="F123" i="1"/>
  <c r="F131" i="1"/>
  <c r="F139" i="1"/>
  <c r="F147" i="1"/>
  <c r="F155" i="1"/>
  <c r="F163" i="1"/>
  <c r="F171" i="1"/>
  <c r="F179" i="1"/>
  <c r="F187" i="1"/>
  <c r="F195" i="1"/>
  <c r="F15" i="1"/>
  <c r="F31" i="1"/>
  <c r="F47" i="1"/>
  <c r="F63" i="1"/>
  <c r="F79" i="1"/>
  <c r="F95" i="1"/>
  <c r="F111" i="1"/>
  <c r="F126" i="1"/>
  <c r="F134" i="1"/>
  <c r="F142" i="1"/>
  <c r="F150" i="1"/>
  <c r="F158" i="1"/>
  <c r="F166" i="1"/>
  <c r="F174" i="1"/>
  <c r="F182" i="1"/>
  <c r="F190" i="1"/>
  <c r="F19" i="1"/>
  <c r="F35" i="1"/>
  <c r="F51" i="1"/>
  <c r="F67" i="1"/>
  <c r="F83" i="1"/>
  <c r="F99" i="1"/>
  <c r="F115" i="1"/>
  <c r="F127" i="1"/>
  <c r="F135" i="1"/>
  <c r="F143" i="1"/>
  <c r="F151" i="1"/>
  <c r="F159" i="1"/>
  <c r="F167" i="1"/>
  <c r="F175" i="1"/>
  <c r="F183" i="1"/>
  <c r="F191" i="1"/>
  <c r="F3" i="1"/>
  <c r="A3" i="1" a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141" i="1"/>
  <c r="E149" i="1"/>
  <c r="E157" i="1"/>
  <c r="E165" i="1"/>
  <c r="E173" i="1"/>
  <c r="E181" i="1"/>
  <c r="E189" i="1"/>
  <c r="E193" i="1"/>
  <c r="E10" i="1"/>
  <c r="E26" i="1"/>
  <c r="E34" i="1"/>
  <c r="E42" i="1"/>
  <c r="E50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6" i="1"/>
  <c r="E170" i="1"/>
  <c r="E178" i="1"/>
  <c r="E186" i="1"/>
  <c r="E190" i="1"/>
  <c r="E7" i="1"/>
  <c r="E15" i="1"/>
  <c r="E23" i="1"/>
  <c r="E27" i="1"/>
  <c r="E35" i="1"/>
  <c r="E43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175" i="1"/>
  <c r="E183" i="1"/>
  <c r="E187" i="1"/>
  <c r="E195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5" i="1"/>
  <c r="E153" i="1"/>
  <c r="E161" i="1"/>
  <c r="E169" i="1"/>
  <c r="E177" i="1"/>
  <c r="E185" i="1"/>
  <c r="E6" i="1"/>
  <c r="E14" i="1"/>
  <c r="E18" i="1"/>
  <c r="E22" i="1"/>
  <c r="E30" i="1"/>
  <c r="E38" i="1"/>
  <c r="E46" i="1"/>
  <c r="E54" i="1"/>
  <c r="E162" i="1"/>
  <c r="E174" i="1"/>
  <c r="E182" i="1"/>
  <c r="E194" i="1"/>
  <c r="E11" i="1"/>
  <c r="E19" i="1"/>
  <c r="E31" i="1"/>
  <c r="E39" i="1"/>
  <c r="E47" i="1"/>
  <c r="E51" i="1"/>
  <c r="E59" i="1"/>
  <c r="E67" i="1"/>
  <c r="E75" i="1"/>
  <c r="E83" i="1"/>
  <c r="E91" i="1"/>
  <c r="E99" i="1"/>
  <c r="E107" i="1"/>
  <c r="E115" i="1"/>
  <c r="E123" i="1"/>
  <c r="E131" i="1"/>
  <c r="E139" i="1"/>
  <c r="E147" i="1"/>
  <c r="E155" i="1"/>
  <c r="E163" i="1"/>
  <c r="E171" i="1"/>
  <c r="E179" i="1"/>
  <c r="E191" i="1"/>
  <c r="E3" i="1"/>
  <c r="J4" i="2" l="1"/>
  <c r="J20" i="2"/>
  <c r="J36" i="2"/>
  <c r="J37" i="2"/>
  <c r="J69" i="2"/>
  <c r="J101" i="2"/>
  <c r="J133" i="2"/>
  <c r="J181" i="2"/>
  <c r="J13" i="2"/>
  <c r="J188" i="2"/>
  <c r="G191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7" i="1"/>
  <c r="G39" i="1"/>
  <c r="G31" i="1"/>
  <c r="G19" i="1"/>
  <c r="G11" i="1"/>
  <c r="G194" i="1"/>
  <c r="G182" i="1"/>
  <c r="G174" i="1"/>
  <c r="G162" i="1"/>
  <c r="G54" i="1"/>
  <c r="G46" i="1"/>
  <c r="G38" i="1"/>
  <c r="G30" i="1"/>
  <c r="G22" i="1"/>
  <c r="G18" i="1"/>
  <c r="G14" i="1"/>
  <c r="G6" i="1"/>
  <c r="G185" i="1"/>
  <c r="G177" i="1"/>
  <c r="G169" i="1"/>
  <c r="G161" i="1"/>
  <c r="G153" i="1"/>
  <c r="G145" i="1"/>
  <c r="G137" i="1"/>
  <c r="G133" i="1"/>
  <c r="G129" i="1"/>
  <c r="G125" i="1"/>
  <c r="G121" i="1"/>
  <c r="G117" i="1"/>
  <c r="G113" i="1"/>
  <c r="G109" i="1"/>
  <c r="G105" i="1"/>
  <c r="G101" i="1"/>
  <c r="G97" i="1"/>
  <c r="G93" i="1"/>
  <c r="G89" i="1"/>
  <c r="G85" i="1"/>
  <c r="G81" i="1"/>
  <c r="G77" i="1"/>
  <c r="G73" i="1"/>
  <c r="G69" i="1"/>
  <c r="G65" i="1"/>
  <c r="G61" i="1"/>
  <c r="G57" i="1"/>
  <c r="G53" i="1"/>
  <c r="G49" i="1"/>
  <c r="G45" i="1"/>
  <c r="G41" i="1"/>
  <c r="G37" i="1"/>
  <c r="G33" i="1"/>
  <c r="G29" i="1"/>
  <c r="G25" i="1"/>
  <c r="G21" i="1"/>
  <c r="G17" i="1"/>
  <c r="G13" i="1"/>
  <c r="G9" i="1"/>
  <c r="G5" i="1"/>
  <c r="G195" i="1"/>
  <c r="G187" i="1"/>
  <c r="G183" i="1"/>
  <c r="G175" i="1"/>
  <c r="G167" i="1"/>
  <c r="G159" i="1"/>
  <c r="G151" i="1"/>
  <c r="G143" i="1"/>
  <c r="G135" i="1"/>
  <c r="G127" i="1"/>
  <c r="G119" i="1"/>
  <c r="G111" i="1"/>
  <c r="G103" i="1"/>
  <c r="G95" i="1"/>
  <c r="G87" i="1"/>
  <c r="G79" i="1"/>
  <c r="G71" i="1"/>
  <c r="G63" i="1"/>
  <c r="G55" i="1"/>
  <c r="G43" i="1"/>
  <c r="G35" i="1"/>
  <c r="G27" i="1"/>
  <c r="G23" i="1"/>
  <c r="G15" i="1"/>
  <c r="G7" i="1"/>
  <c r="G190" i="1"/>
  <c r="G186" i="1"/>
  <c r="G178" i="1"/>
  <c r="G170" i="1"/>
  <c r="G166" i="1"/>
  <c r="G158" i="1"/>
  <c r="G154" i="1"/>
  <c r="G150" i="1"/>
  <c r="G146" i="1"/>
  <c r="G142" i="1"/>
  <c r="G138" i="1"/>
  <c r="G134" i="1"/>
  <c r="G130" i="1"/>
  <c r="G126" i="1"/>
  <c r="G122" i="1"/>
  <c r="G118" i="1"/>
  <c r="G114" i="1"/>
  <c r="G110" i="1"/>
  <c r="G106" i="1"/>
  <c r="G102" i="1"/>
  <c r="G98" i="1"/>
  <c r="G94" i="1"/>
  <c r="G90" i="1"/>
  <c r="G86" i="1"/>
  <c r="G82" i="1"/>
  <c r="G78" i="1"/>
  <c r="G74" i="1"/>
  <c r="G70" i="1"/>
  <c r="G66" i="1"/>
  <c r="G62" i="1"/>
  <c r="G58" i="1"/>
  <c r="G50" i="1"/>
  <c r="G42" i="1"/>
  <c r="G34" i="1"/>
  <c r="G26" i="1"/>
  <c r="G10" i="1"/>
  <c r="G193" i="1"/>
  <c r="G189" i="1"/>
  <c r="G181" i="1"/>
  <c r="G173" i="1"/>
  <c r="G165" i="1"/>
  <c r="G157" i="1"/>
  <c r="G149" i="1"/>
  <c r="G141" i="1"/>
  <c r="G196" i="1"/>
  <c r="G192" i="1"/>
  <c r="G188" i="1"/>
  <c r="G184" i="1"/>
  <c r="G180" i="1"/>
  <c r="G176" i="1"/>
  <c r="G172" i="1"/>
  <c r="G168" i="1"/>
  <c r="G164" i="1"/>
  <c r="G160" i="1"/>
  <c r="G156" i="1"/>
  <c r="G152" i="1"/>
  <c r="G148" i="1"/>
  <c r="G144" i="1"/>
  <c r="G140" i="1"/>
  <c r="G136" i="1"/>
  <c r="G132" i="1"/>
  <c r="G128" i="1"/>
  <c r="G124" i="1"/>
  <c r="G120" i="1"/>
  <c r="G116" i="1"/>
  <c r="G112" i="1"/>
  <c r="G108" i="1"/>
  <c r="G104" i="1"/>
  <c r="G100" i="1"/>
  <c r="G96" i="1"/>
  <c r="G92" i="1"/>
  <c r="G88" i="1"/>
  <c r="G84" i="1"/>
  <c r="G80" i="1"/>
  <c r="G76" i="1"/>
  <c r="G72" i="1"/>
  <c r="G68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12" i="1"/>
  <c r="G8" i="1"/>
  <c r="G4" i="1"/>
  <c r="G3" i="1"/>
  <c r="A4" i="1"/>
  <c r="A6" i="1"/>
  <c r="A8" i="1"/>
  <c r="A10" i="1"/>
  <c r="A12" i="1"/>
  <c r="A14" i="1"/>
  <c r="A16" i="1"/>
  <c r="A18" i="1"/>
  <c r="A20" i="1"/>
  <c r="A22" i="1"/>
  <c r="A24" i="1"/>
  <c r="A26" i="1"/>
  <c r="A28" i="1"/>
  <c r="A30" i="1"/>
  <c r="A32" i="1"/>
  <c r="A34" i="1"/>
  <c r="A36" i="1"/>
  <c r="A38" i="1"/>
  <c r="A40" i="1"/>
  <c r="A42" i="1"/>
  <c r="A44" i="1"/>
  <c r="A46" i="1"/>
  <c r="A48" i="1"/>
  <c r="A50" i="1"/>
  <c r="A52" i="1"/>
  <c r="A54" i="1"/>
  <c r="A56" i="1"/>
  <c r="A58" i="1"/>
  <c r="A60" i="1"/>
  <c r="A62" i="1"/>
  <c r="A64" i="1"/>
  <c r="A66" i="1"/>
  <c r="A68" i="1"/>
  <c r="A70" i="1"/>
  <c r="A72" i="1"/>
  <c r="A74" i="1"/>
  <c r="A76" i="1"/>
  <c r="A78" i="1"/>
  <c r="A80" i="1"/>
  <c r="A82" i="1"/>
  <c r="A84" i="1"/>
  <c r="A86" i="1"/>
  <c r="A88" i="1"/>
  <c r="A90" i="1"/>
  <c r="A92" i="1"/>
  <c r="A94" i="1"/>
  <c r="A96" i="1"/>
  <c r="A98" i="1"/>
  <c r="A100" i="1"/>
  <c r="A102" i="1"/>
  <c r="A104" i="1"/>
  <c r="A106" i="1"/>
  <c r="A108" i="1"/>
  <c r="A110" i="1"/>
  <c r="A112" i="1"/>
  <c r="A114" i="1"/>
  <c r="A116" i="1"/>
  <c r="A118" i="1"/>
  <c r="A120" i="1"/>
  <c r="A122" i="1"/>
  <c r="A124" i="1"/>
  <c r="A126" i="1"/>
  <c r="A128" i="1"/>
  <c r="A130" i="1"/>
  <c r="A132" i="1"/>
  <c r="A134" i="1"/>
  <c r="A136" i="1"/>
  <c r="A138" i="1"/>
  <c r="A140" i="1"/>
  <c r="A142" i="1"/>
  <c r="A144" i="1"/>
  <c r="A146" i="1"/>
  <c r="A148" i="1"/>
  <c r="A150" i="1"/>
  <c r="A152" i="1"/>
  <c r="A154" i="1"/>
  <c r="A156" i="1"/>
  <c r="A158" i="1"/>
  <c r="A160" i="1"/>
  <c r="A162" i="1"/>
  <c r="A164" i="1"/>
  <c r="A166" i="1"/>
  <c r="A168" i="1"/>
  <c r="A170" i="1"/>
  <c r="A172" i="1"/>
  <c r="A5" i="1"/>
  <c r="B7" i="1"/>
  <c r="B10" i="1"/>
  <c r="A13" i="1"/>
  <c r="B15" i="1"/>
  <c r="B18" i="1"/>
  <c r="A21" i="1"/>
  <c r="B23" i="1"/>
  <c r="B26" i="1"/>
  <c r="A29" i="1"/>
  <c r="B31" i="1"/>
  <c r="B34" i="1"/>
  <c r="A37" i="1"/>
  <c r="B39" i="1"/>
  <c r="B42" i="1"/>
  <c r="A45" i="1"/>
  <c r="B47" i="1"/>
  <c r="B50" i="1"/>
  <c r="A53" i="1"/>
  <c r="B55" i="1"/>
  <c r="B58" i="1"/>
  <c r="A61" i="1"/>
  <c r="B63" i="1"/>
  <c r="B66" i="1"/>
  <c r="A69" i="1"/>
  <c r="B71" i="1"/>
  <c r="B74" i="1"/>
  <c r="A77" i="1"/>
  <c r="B79" i="1"/>
  <c r="A3" i="1"/>
  <c r="B5" i="1"/>
  <c r="B8" i="1"/>
  <c r="A11" i="1"/>
  <c r="B13" i="1"/>
  <c r="B16" i="1"/>
  <c r="A19" i="1"/>
  <c r="B21" i="1"/>
  <c r="B24" i="1"/>
  <c r="A27" i="1"/>
  <c r="B29" i="1"/>
  <c r="B32" i="1"/>
  <c r="A35" i="1"/>
  <c r="B37" i="1"/>
  <c r="B40" i="1"/>
  <c r="A43" i="1"/>
  <c r="B45" i="1"/>
  <c r="B48" i="1"/>
  <c r="A51" i="1"/>
  <c r="B53" i="1"/>
  <c r="B56" i="1"/>
  <c r="A59" i="1"/>
  <c r="B61" i="1"/>
  <c r="B64" i="1"/>
  <c r="A67" i="1"/>
  <c r="B69" i="1"/>
  <c r="B72" i="1"/>
  <c r="A75" i="1"/>
  <c r="B77" i="1"/>
  <c r="B80" i="1"/>
  <c r="A83" i="1"/>
  <c r="B85" i="1"/>
  <c r="B88" i="1"/>
  <c r="A91" i="1"/>
  <c r="B93" i="1"/>
  <c r="B96" i="1"/>
  <c r="A99" i="1"/>
  <c r="B101" i="1"/>
  <c r="B104" i="1"/>
  <c r="A107" i="1"/>
  <c r="B109" i="1"/>
  <c r="B112" i="1"/>
  <c r="A115" i="1"/>
  <c r="B117" i="1"/>
  <c r="B120" i="1"/>
  <c r="A123" i="1"/>
  <c r="B125" i="1"/>
  <c r="B128" i="1"/>
  <c r="A131" i="1"/>
  <c r="B133" i="1"/>
  <c r="B136" i="1"/>
  <c r="A139" i="1"/>
  <c r="B141" i="1"/>
  <c r="B144" i="1"/>
  <c r="A147" i="1"/>
  <c r="B149" i="1"/>
  <c r="B152" i="1"/>
  <c r="A155" i="1"/>
  <c r="B157" i="1"/>
  <c r="B160" i="1"/>
  <c r="A163" i="1"/>
  <c r="B165" i="1"/>
  <c r="B168" i="1"/>
  <c r="A171" i="1"/>
  <c r="B173" i="1"/>
  <c r="B175" i="1"/>
  <c r="B177" i="1"/>
  <c r="B179" i="1"/>
  <c r="B181" i="1"/>
  <c r="B183" i="1"/>
  <c r="B185" i="1"/>
  <c r="B187" i="1"/>
  <c r="B189" i="1"/>
  <c r="B191" i="1"/>
  <c r="B193" i="1"/>
  <c r="B195" i="1"/>
  <c r="B3" i="1"/>
  <c r="A9" i="1"/>
  <c r="B14" i="1"/>
  <c r="B19" i="1"/>
  <c r="A25" i="1"/>
  <c r="B30" i="1"/>
  <c r="B35" i="1"/>
  <c r="A41" i="1"/>
  <c r="B46" i="1"/>
  <c r="B51" i="1"/>
  <c r="A57" i="1"/>
  <c r="B62" i="1"/>
  <c r="B67" i="1"/>
  <c r="A73" i="1"/>
  <c r="B78" i="1"/>
  <c r="B82" i="1"/>
  <c r="B86" i="1"/>
  <c r="B89" i="1"/>
  <c r="A93" i="1"/>
  <c r="A97" i="1"/>
  <c r="B100" i="1"/>
  <c r="B103" i="1"/>
  <c r="B107" i="1"/>
  <c r="A111" i="1"/>
  <c r="B114" i="1"/>
  <c r="B118" i="1"/>
  <c r="B121" i="1"/>
  <c r="A125" i="1"/>
  <c r="A129" i="1"/>
  <c r="B132" i="1"/>
  <c r="B135" i="1"/>
  <c r="B139" i="1"/>
  <c r="A143" i="1"/>
  <c r="B146" i="1"/>
  <c r="B150" i="1"/>
  <c r="B153" i="1"/>
  <c r="A157" i="1"/>
  <c r="A161" i="1"/>
  <c r="B164" i="1"/>
  <c r="B167" i="1"/>
  <c r="B171" i="1"/>
  <c r="B174" i="1"/>
  <c r="A177" i="1"/>
  <c r="A180" i="1"/>
  <c r="B182" i="1"/>
  <c r="A185" i="1"/>
  <c r="A188" i="1"/>
  <c r="B190" i="1"/>
  <c r="A193" i="1"/>
  <c r="A196" i="1"/>
  <c r="B4" i="1"/>
  <c r="B9" i="1"/>
  <c r="A15" i="1"/>
  <c r="B20" i="1"/>
  <c r="B25" i="1"/>
  <c r="A31" i="1"/>
  <c r="B36" i="1"/>
  <c r="B41" i="1"/>
  <c r="A47" i="1"/>
  <c r="B52" i="1"/>
  <c r="B57" i="1"/>
  <c r="A63" i="1"/>
  <c r="B68" i="1"/>
  <c r="B73" i="1"/>
  <c r="A79" i="1"/>
  <c r="B83" i="1"/>
  <c r="A87" i="1"/>
  <c r="B90" i="1"/>
  <c r="B94" i="1"/>
  <c r="B97" i="1"/>
  <c r="A101" i="1"/>
  <c r="A105" i="1"/>
  <c r="B108" i="1"/>
  <c r="B111" i="1"/>
  <c r="B115" i="1"/>
  <c r="A119" i="1"/>
  <c r="B122" i="1"/>
  <c r="B126" i="1"/>
  <c r="B129" i="1"/>
  <c r="A133" i="1"/>
  <c r="A137" i="1"/>
  <c r="B140" i="1"/>
  <c r="B143" i="1"/>
  <c r="B147" i="1"/>
  <c r="A151" i="1"/>
  <c r="B154" i="1"/>
  <c r="B158" i="1"/>
  <c r="B161" i="1"/>
  <c r="A165" i="1"/>
  <c r="A169" i="1"/>
  <c r="B172" i="1"/>
  <c r="A175" i="1"/>
  <c r="A178" i="1"/>
  <c r="B180" i="1"/>
  <c r="A183" i="1"/>
  <c r="A186" i="1"/>
  <c r="B188" i="1"/>
  <c r="A191" i="1"/>
  <c r="A194" i="1"/>
  <c r="B196" i="1"/>
  <c r="B6" i="1"/>
  <c r="A17" i="1"/>
  <c r="B27" i="1"/>
  <c r="B38" i="1"/>
  <c r="A49" i="1"/>
  <c r="B59" i="1"/>
  <c r="B70" i="1"/>
  <c r="A81" i="1"/>
  <c r="B87" i="1"/>
  <c r="A95" i="1"/>
  <c r="B102" i="1"/>
  <c r="A109" i="1"/>
  <c r="B116" i="1"/>
  <c r="B123" i="1"/>
  <c r="B130" i="1"/>
  <c r="B137" i="1"/>
  <c r="A145" i="1"/>
  <c r="B151" i="1"/>
  <c r="A159" i="1"/>
  <c r="B166" i="1"/>
  <c r="A173" i="1"/>
  <c r="B178" i="1"/>
  <c r="A184" i="1"/>
  <c r="A189" i="1"/>
  <c r="B194" i="1"/>
  <c r="A23" i="1"/>
  <c r="A85" i="1"/>
  <c r="B99" i="1"/>
  <c r="B113" i="1"/>
  <c r="A135" i="1"/>
  <c r="A149" i="1"/>
  <c r="B163" i="1"/>
  <c r="A182" i="1"/>
  <c r="B192" i="1"/>
  <c r="A7" i="1"/>
  <c r="B17" i="1"/>
  <c r="B28" i="1"/>
  <c r="A39" i="1"/>
  <c r="B49" i="1"/>
  <c r="B60" i="1"/>
  <c r="A71" i="1"/>
  <c r="B81" i="1"/>
  <c r="A89" i="1"/>
  <c r="B95" i="1"/>
  <c r="A103" i="1"/>
  <c r="B110" i="1"/>
  <c r="A117" i="1"/>
  <c r="B124" i="1"/>
  <c r="B131" i="1"/>
  <c r="B138" i="1"/>
  <c r="B145" i="1"/>
  <c r="A153" i="1"/>
  <c r="B159" i="1"/>
  <c r="A167" i="1"/>
  <c r="A174" i="1"/>
  <c r="A179" i="1"/>
  <c r="B184" i="1"/>
  <c r="A190" i="1"/>
  <c r="A195" i="1"/>
  <c r="B11" i="1"/>
  <c r="B22" i="1"/>
  <c r="A33" i="1"/>
  <c r="B43" i="1"/>
  <c r="B54" i="1"/>
  <c r="A65" i="1"/>
  <c r="B75" i="1"/>
  <c r="B84" i="1"/>
  <c r="B91" i="1"/>
  <c r="B98" i="1"/>
  <c r="B105" i="1"/>
  <c r="A113" i="1"/>
  <c r="B119" i="1"/>
  <c r="A127" i="1"/>
  <c r="B134" i="1"/>
  <c r="A141" i="1"/>
  <c r="B148" i="1"/>
  <c r="B155" i="1"/>
  <c r="B162" i="1"/>
  <c r="B169" i="1"/>
  <c r="A176" i="1"/>
  <c r="A181" i="1"/>
  <c r="B186" i="1"/>
  <c r="A192" i="1"/>
  <c r="B12" i="1"/>
  <c r="B33" i="1"/>
  <c r="B44" i="1"/>
  <c r="A55" i="1"/>
  <c r="B65" i="1"/>
  <c r="B76" i="1"/>
  <c r="B92" i="1"/>
  <c r="B106" i="1"/>
  <c r="A121" i="1"/>
  <c r="B127" i="1"/>
  <c r="B142" i="1"/>
  <c r="B156" i="1"/>
  <c r="B170" i="1"/>
  <c r="B176" i="1"/>
  <c r="A187" i="1"/>
  <c r="C4" i="1"/>
  <c r="C12" i="1"/>
  <c r="C20" i="1"/>
  <c r="C28" i="1"/>
  <c r="C36" i="1"/>
  <c r="C44" i="1"/>
  <c r="C52" i="1"/>
  <c r="C60" i="1"/>
  <c r="C68" i="1"/>
  <c r="C76" i="1"/>
  <c r="C84" i="1"/>
  <c r="C92" i="1"/>
  <c r="C100" i="1"/>
  <c r="C108" i="1"/>
  <c r="C116" i="1"/>
  <c r="C124" i="1"/>
  <c r="C132" i="1"/>
  <c r="C140" i="1"/>
  <c r="C148" i="1"/>
  <c r="C156" i="1"/>
  <c r="C164" i="1"/>
  <c r="C172" i="1"/>
  <c r="C13" i="1"/>
  <c r="C45" i="1"/>
  <c r="C77" i="1"/>
  <c r="C19" i="1"/>
  <c r="C51" i="1"/>
  <c r="C83" i="1"/>
  <c r="C115" i="1"/>
  <c r="C147" i="1"/>
  <c r="C57" i="1"/>
  <c r="C93" i="1"/>
  <c r="C177" i="1"/>
  <c r="C188" i="1"/>
  <c r="C47" i="1"/>
  <c r="C87" i="1"/>
  <c r="C101" i="1"/>
  <c r="C183" i="1"/>
  <c r="C194" i="1"/>
  <c r="C159" i="1"/>
  <c r="C184" i="1"/>
  <c r="C85" i="1"/>
  <c r="C149" i="1"/>
  <c r="C7" i="1"/>
  <c r="C89" i="1"/>
  <c r="C117" i="1"/>
  <c r="C174" i="1"/>
  <c r="C195" i="1"/>
  <c r="C113" i="1"/>
  <c r="C141" i="1"/>
  <c r="C192" i="1"/>
  <c r="C55" i="1"/>
  <c r="C26" i="1"/>
  <c r="C50" i="1"/>
  <c r="C90" i="1"/>
  <c r="C106" i="1"/>
  <c r="C130" i="1"/>
  <c r="C6" i="1"/>
  <c r="C14" i="1"/>
  <c r="C22" i="1"/>
  <c r="C30" i="1"/>
  <c r="C38" i="1"/>
  <c r="C46" i="1"/>
  <c r="C54" i="1"/>
  <c r="C62" i="1"/>
  <c r="C70" i="1"/>
  <c r="C78" i="1"/>
  <c r="C86" i="1"/>
  <c r="C94" i="1"/>
  <c r="C102" i="1"/>
  <c r="C110" i="1"/>
  <c r="C118" i="1"/>
  <c r="C126" i="1"/>
  <c r="C134" i="1"/>
  <c r="C142" i="1"/>
  <c r="C150" i="1"/>
  <c r="C158" i="1"/>
  <c r="C166" i="1"/>
  <c r="C5" i="1"/>
  <c r="C37" i="1"/>
  <c r="C69" i="1"/>
  <c r="C11" i="1"/>
  <c r="C43" i="1"/>
  <c r="C75" i="1"/>
  <c r="C107" i="1"/>
  <c r="C139" i="1"/>
  <c r="C171" i="1"/>
  <c r="C41" i="1"/>
  <c r="C97" i="1"/>
  <c r="C111" i="1"/>
  <c r="C125" i="1"/>
  <c r="C180" i="1"/>
  <c r="C31" i="1"/>
  <c r="C105" i="1"/>
  <c r="C119" i="1"/>
  <c r="C133" i="1"/>
  <c r="C175" i="1"/>
  <c r="C186" i="1"/>
  <c r="C81" i="1"/>
  <c r="C109" i="1"/>
  <c r="C189" i="1"/>
  <c r="C153" i="1"/>
  <c r="C179" i="1"/>
  <c r="C176" i="1"/>
  <c r="C121" i="1"/>
  <c r="C18" i="1"/>
  <c r="C42" i="1"/>
  <c r="C58" i="1"/>
  <c r="C74" i="1"/>
  <c r="C8" i="1"/>
  <c r="C16" i="1"/>
  <c r="C24" i="1"/>
  <c r="C32" i="1"/>
  <c r="C40" i="1"/>
  <c r="C48" i="1"/>
  <c r="C56" i="1"/>
  <c r="C64" i="1"/>
  <c r="C72" i="1"/>
  <c r="C80" i="1"/>
  <c r="C88" i="1"/>
  <c r="C96" i="1"/>
  <c r="C104" i="1"/>
  <c r="C112" i="1"/>
  <c r="C120" i="1"/>
  <c r="C128" i="1"/>
  <c r="C136" i="1"/>
  <c r="C144" i="1"/>
  <c r="C152" i="1"/>
  <c r="C160" i="1"/>
  <c r="C168" i="1"/>
  <c r="C29" i="1"/>
  <c r="C61" i="1"/>
  <c r="C3" i="1"/>
  <c r="C35" i="1"/>
  <c r="C67" i="1"/>
  <c r="C99" i="1"/>
  <c r="C131" i="1"/>
  <c r="C163" i="1"/>
  <c r="C25" i="1"/>
  <c r="C129" i="1"/>
  <c r="C143" i="1"/>
  <c r="C157" i="1"/>
  <c r="C193" i="1"/>
  <c r="C15" i="1"/>
  <c r="C79" i="1"/>
  <c r="C137" i="1"/>
  <c r="C151" i="1"/>
  <c r="C165" i="1"/>
  <c r="C178" i="1"/>
  <c r="C49" i="1"/>
  <c r="C145" i="1"/>
  <c r="C173" i="1"/>
  <c r="C182" i="1"/>
  <c r="C71" i="1"/>
  <c r="C103" i="1"/>
  <c r="C65" i="1"/>
  <c r="C127" i="1"/>
  <c r="C181" i="1"/>
  <c r="C10" i="1"/>
  <c r="C34" i="1"/>
  <c r="C66" i="1"/>
  <c r="C82" i="1"/>
  <c r="C98" i="1"/>
  <c r="C114" i="1"/>
  <c r="C146" i="1"/>
  <c r="C162" i="1"/>
  <c r="C170" i="1"/>
  <c r="C21" i="1"/>
  <c r="C27" i="1"/>
  <c r="C59" i="1"/>
  <c r="C91" i="1"/>
  <c r="C169" i="1"/>
  <c r="C191" i="1"/>
  <c r="C135" i="1"/>
  <c r="C167" i="1"/>
  <c r="C122" i="1"/>
  <c r="C185" i="1"/>
  <c r="C63" i="1"/>
  <c r="C95" i="1"/>
  <c r="C39" i="1"/>
  <c r="C190" i="1"/>
  <c r="C138" i="1"/>
  <c r="C53" i="1"/>
  <c r="C123" i="1"/>
  <c r="C155" i="1"/>
  <c r="C9" i="1"/>
  <c r="C73" i="1"/>
  <c r="C161" i="1"/>
  <c r="C196" i="1"/>
  <c r="C17" i="1"/>
  <c r="C23" i="1"/>
  <c r="C33" i="1"/>
  <c r="C187" i="1"/>
  <c r="C154" i="1"/>
  <c r="D154" i="1" l="1"/>
  <c r="D187" i="1"/>
  <c r="D33" i="1"/>
  <c r="D23" i="1"/>
  <c r="D17" i="1"/>
  <c r="D196" i="1"/>
  <c r="D161" i="1"/>
  <c r="D73" i="1"/>
  <c r="D9" i="1"/>
  <c r="D155" i="1"/>
  <c r="D123" i="1"/>
  <c r="D53" i="1"/>
  <c r="D138" i="1"/>
  <c r="D190" i="1"/>
  <c r="D39" i="1"/>
  <c r="D95" i="1"/>
  <c r="D63" i="1"/>
  <c r="D185" i="1"/>
  <c r="D122" i="1"/>
  <c r="D167" i="1"/>
  <c r="D135" i="1"/>
  <c r="D191" i="1"/>
  <c r="D169" i="1"/>
  <c r="D91" i="1"/>
  <c r="D59" i="1"/>
  <c r="D27" i="1"/>
  <c r="D21" i="1"/>
  <c r="D170" i="1"/>
  <c r="D162" i="1"/>
  <c r="D146" i="1"/>
  <c r="D114" i="1"/>
  <c r="D98" i="1"/>
  <c r="D82" i="1"/>
  <c r="D66" i="1"/>
  <c r="D34" i="1"/>
  <c r="D10" i="1"/>
  <c r="D181" i="1"/>
  <c r="D127" i="1"/>
  <c r="D65" i="1"/>
  <c r="D103" i="1"/>
  <c r="D71" i="1"/>
  <c r="D182" i="1"/>
  <c r="D173" i="1"/>
  <c r="D145" i="1"/>
  <c r="D49" i="1"/>
  <c r="D178" i="1"/>
  <c r="D165" i="1"/>
  <c r="D151" i="1"/>
  <c r="D137" i="1"/>
  <c r="D79" i="1"/>
  <c r="D15" i="1"/>
  <c r="D193" i="1"/>
  <c r="D157" i="1"/>
  <c r="D143" i="1"/>
  <c r="D129" i="1"/>
  <c r="D25" i="1"/>
  <c r="D163" i="1"/>
  <c r="D131" i="1"/>
  <c r="D99" i="1"/>
  <c r="D67" i="1"/>
  <c r="D35" i="1"/>
  <c r="D3" i="1"/>
  <c r="D61" i="1"/>
  <c r="D29" i="1"/>
  <c r="D168" i="1"/>
  <c r="D160" i="1"/>
  <c r="D152" i="1"/>
  <c r="D144" i="1"/>
  <c r="D136" i="1"/>
  <c r="D128" i="1"/>
  <c r="D120" i="1"/>
  <c r="D112" i="1"/>
  <c r="D104" i="1"/>
  <c r="D96" i="1"/>
  <c r="D88" i="1"/>
  <c r="D80" i="1"/>
  <c r="D72" i="1"/>
  <c r="D64" i="1"/>
  <c r="D56" i="1"/>
  <c r="D48" i="1"/>
  <c r="D40" i="1"/>
  <c r="D32" i="1"/>
  <c r="D24" i="1"/>
  <c r="D16" i="1"/>
  <c r="D8" i="1"/>
  <c r="D74" i="1"/>
  <c r="D58" i="1"/>
  <c r="D42" i="1"/>
  <c r="D18" i="1"/>
  <c r="D121" i="1"/>
  <c r="D176" i="1"/>
  <c r="D179" i="1"/>
  <c r="D153" i="1"/>
  <c r="D189" i="1"/>
  <c r="D109" i="1"/>
  <c r="D81" i="1"/>
  <c r="D186" i="1"/>
  <c r="D175" i="1"/>
  <c r="D133" i="1"/>
  <c r="D119" i="1"/>
  <c r="D105" i="1"/>
  <c r="D31" i="1"/>
  <c r="D180" i="1"/>
  <c r="D125" i="1"/>
  <c r="D111" i="1"/>
  <c r="D97" i="1"/>
  <c r="D41" i="1"/>
  <c r="D171" i="1"/>
  <c r="D139" i="1"/>
  <c r="D107" i="1"/>
  <c r="D75" i="1"/>
  <c r="D43" i="1"/>
  <c r="D11" i="1"/>
  <c r="D69" i="1"/>
  <c r="D37" i="1"/>
  <c r="D5" i="1"/>
  <c r="D166" i="1"/>
  <c r="D158" i="1"/>
  <c r="D150" i="1"/>
  <c r="D142" i="1"/>
  <c r="D134" i="1"/>
  <c r="D126" i="1"/>
  <c r="D118" i="1"/>
  <c r="D110" i="1"/>
  <c r="D102" i="1"/>
  <c r="D94" i="1"/>
  <c r="D86" i="1"/>
  <c r="D78" i="1"/>
  <c r="D70" i="1"/>
  <c r="D62" i="1"/>
  <c r="D54" i="1"/>
  <c r="D46" i="1"/>
  <c r="D38" i="1"/>
  <c r="D30" i="1"/>
  <c r="D22" i="1"/>
  <c r="D14" i="1"/>
  <c r="D6" i="1"/>
  <c r="D130" i="1"/>
  <c r="D106" i="1"/>
  <c r="D90" i="1"/>
  <c r="D50" i="1"/>
  <c r="D26" i="1"/>
  <c r="D55" i="1"/>
  <c r="D192" i="1"/>
  <c r="D141" i="1"/>
  <c r="D113" i="1"/>
  <c r="D195" i="1"/>
  <c r="D174" i="1"/>
  <c r="D117" i="1"/>
  <c r="D89" i="1"/>
  <c r="D7" i="1"/>
  <c r="D149" i="1"/>
  <c r="D85" i="1"/>
  <c r="D184" i="1"/>
  <c r="D159" i="1"/>
  <c r="D194" i="1"/>
  <c r="D183" i="1"/>
  <c r="D101" i="1"/>
  <c r="D87" i="1"/>
  <c r="D47" i="1"/>
  <c r="D188" i="1"/>
  <c r="D177" i="1"/>
  <c r="D93" i="1"/>
  <c r="D57" i="1"/>
  <c r="D147" i="1"/>
  <c r="D115" i="1"/>
  <c r="D83" i="1"/>
  <c r="D51" i="1"/>
  <c r="D19" i="1"/>
  <c r="D77" i="1"/>
  <c r="D45" i="1"/>
  <c r="D13" i="1"/>
  <c r="D172" i="1"/>
  <c r="D164" i="1"/>
  <c r="D156" i="1"/>
  <c r="D148" i="1"/>
  <c r="D140" i="1"/>
  <c r="D132" i="1"/>
  <c r="D124" i="1"/>
  <c r="D116" i="1"/>
  <c r="D108" i="1"/>
  <c r="D100" i="1"/>
  <c r="D92" i="1"/>
  <c r="D84" i="1"/>
  <c r="D76" i="1"/>
  <c r="D68" i="1"/>
  <c r="D60" i="1"/>
  <c r="D52" i="1"/>
  <c r="D44" i="1"/>
  <c r="D36" i="1"/>
  <c r="D28" i="1"/>
  <c r="D20" i="1"/>
  <c r="D12" i="1"/>
  <c r="D4" i="1"/>
</calcChain>
</file>

<file path=xl/sharedStrings.xml><?xml version="1.0" encoding="utf-8"?>
<sst xmlns="http://schemas.openxmlformats.org/spreadsheetml/2006/main" count="23" uniqueCount="21">
  <si>
    <t>*</t>
  </si>
  <si>
    <t>\\APPLEPI_AF\MWRD_Production\Hite Treatment Plant\04-Primaries</t>
  </si>
  <si>
    <t>NPRI Total Average BOD Load</t>
  </si>
  <si>
    <t>NPRI Total BOD Load</t>
  </si>
  <si>
    <t>% Diff</t>
  </si>
  <si>
    <t>NPRI Total Eff BOD Load</t>
  </si>
  <si>
    <t>NPRI Total Average Eff BOD Load</t>
  </si>
  <si>
    <t>NPRI 1 Eff BOD Load</t>
  </si>
  <si>
    <t>NPRI 2 Eff BOD Load</t>
  </si>
  <si>
    <t>NPRI 3 Eff BOD Load</t>
  </si>
  <si>
    <t>SUM</t>
  </si>
  <si>
    <t>Total</t>
  </si>
  <si>
    <t>Total Avg</t>
  </si>
  <si>
    <t>BOD Concentration</t>
  </si>
  <si>
    <t>NPRI1 1-4 Eff</t>
  </si>
  <si>
    <t>NPRI2 5-6</t>
  </si>
  <si>
    <t>NPRI3 7-10</t>
  </si>
  <si>
    <t>NPRI Eff BOD Load NEW</t>
  </si>
  <si>
    <t>% Difference</t>
  </si>
  <si>
    <t>NPRI 1-2 SOR</t>
  </si>
  <si>
    <t>30-d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</si>
</sst>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\ hh:mm:ss"/>
    <numFmt numFmtId="165" formatCode="[$-409]m/d/yy\ h:mm\ AM/PM;@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quotePrefix="1"/>
    <xf numFmtId="0" fontId="0" fillId="0" borderId="1" xfId="0" applyBorder="1"/>
    <xf numFmtId="0" fontId="0" fillId="0" borderId="1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  <xf numFmtId="165" fontId="0" fillId="0" borderId="0" xfId="0" applyNumberFormat="1"/>
    <xf numFmtId="165" fontId="0" fillId="0" borderId="1" xfId="0" applyNumberFormat="1" applyBorder="1"/>
    <xf numFmtId="0" fontId="0" fillId="0" borderId="0" xfId="0" applyFill="1" applyBorder="1"/>
    <xf numFmtId="22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Influent Total BOD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NPRI Total BOD Load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Sheet1!$A$3:$A$196</c:f>
              <c:numCache>
                <c:formatCode>dd\-mmm\-yy\ hh:mm:ss</c:formatCode>
                <c:ptCount val="194"/>
                <c:pt idx="0">
                  <c:v>43466.333333333336</c:v>
                </c:pt>
                <c:pt idx="1">
                  <c:v>43467.333333333336</c:v>
                </c:pt>
                <c:pt idx="2">
                  <c:v>43468.333333333336</c:v>
                </c:pt>
                <c:pt idx="3">
                  <c:v>43469.333333333336</c:v>
                </c:pt>
                <c:pt idx="4">
                  <c:v>43470.333333333336</c:v>
                </c:pt>
                <c:pt idx="5">
                  <c:v>43471.333333333336</c:v>
                </c:pt>
                <c:pt idx="6">
                  <c:v>43472.333333333336</c:v>
                </c:pt>
                <c:pt idx="7">
                  <c:v>43473.333333333336</c:v>
                </c:pt>
                <c:pt idx="8">
                  <c:v>43474.333333333336</c:v>
                </c:pt>
                <c:pt idx="9">
                  <c:v>43475.333333333336</c:v>
                </c:pt>
                <c:pt idx="10">
                  <c:v>43476.333333333336</c:v>
                </c:pt>
                <c:pt idx="11">
                  <c:v>43477.333333333336</c:v>
                </c:pt>
                <c:pt idx="12">
                  <c:v>43478.333333333336</c:v>
                </c:pt>
                <c:pt idx="13">
                  <c:v>43479.333333333336</c:v>
                </c:pt>
                <c:pt idx="14">
                  <c:v>43480.333333333336</c:v>
                </c:pt>
                <c:pt idx="15">
                  <c:v>43481.333333333336</c:v>
                </c:pt>
                <c:pt idx="16">
                  <c:v>43482.333333333336</c:v>
                </c:pt>
                <c:pt idx="17">
                  <c:v>43483.333333333336</c:v>
                </c:pt>
                <c:pt idx="18">
                  <c:v>43484.333333333336</c:v>
                </c:pt>
                <c:pt idx="19">
                  <c:v>43485.333333333336</c:v>
                </c:pt>
                <c:pt idx="20">
                  <c:v>43486.333333333336</c:v>
                </c:pt>
                <c:pt idx="21">
                  <c:v>43487.333333333336</c:v>
                </c:pt>
                <c:pt idx="22">
                  <c:v>43488.333333333336</c:v>
                </c:pt>
                <c:pt idx="23">
                  <c:v>43489.333333333336</c:v>
                </c:pt>
                <c:pt idx="24">
                  <c:v>43490.333333333336</c:v>
                </c:pt>
                <c:pt idx="25">
                  <c:v>43491.333333333336</c:v>
                </c:pt>
                <c:pt idx="26">
                  <c:v>43492.333333333336</c:v>
                </c:pt>
                <c:pt idx="27">
                  <c:v>43493.333333333336</c:v>
                </c:pt>
                <c:pt idx="28">
                  <c:v>43494.333333333336</c:v>
                </c:pt>
                <c:pt idx="29">
                  <c:v>43495.333333333336</c:v>
                </c:pt>
                <c:pt idx="30">
                  <c:v>43496.333333333336</c:v>
                </c:pt>
                <c:pt idx="31">
                  <c:v>43498.333333333336</c:v>
                </c:pt>
                <c:pt idx="32">
                  <c:v>43499.333333333336</c:v>
                </c:pt>
                <c:pt idx="33">
                  <c:v>43500.333333333336</c:v>
                </c:pt>
                <c:pt idx="34">
                  <c:v>43501.333333333336</c:v>
                </c:pt>
                <c:pt idx="35">
                  <c:v>43502.333333333336</c:v>
                </c:pt>
                <c:pt idx="36">
                  <c:v>43503.333333333336</c:v>
                </c:pt>
                <c:pt idx="37">
                  <c:v>43504.333333333336</c:v>
                </c:pt>
                <c:pt idx="38">
                  <c:v>43505.333333333336</c:v>
                </c:pt>
                <c:pt idx="39">
                  <c:v>43506.333333333336</c:v>
                </c:pt>
                <c:pt idx="40">
                  <c:v>43507.333333333336</c:v>
                </c:pt>
                <c:pt idx="41">
                  <c:v>43508.333333333336</c:v>
                </c:pt>
                <c:pt idx="42">
                  <c:v>43509.333333333336</c:v>
                </c:pt>
                <c:pt idx="43">
                  <c:v>43510.333333333336</c:v>
                </c:pt>
                <c:pt idx="44">
                  <c:v>43511.333333333336</c:v>
                </c:pt>
                <c:pt idx="45">
                  <c:v>43512.333333333336</c:v>
                </c:pt>
                <c:pt idx="46">
                  <c:v>43514.333333333336</c:v>
                </c:pt>
                <c:pt idx="47">
                  <c:v>43515.333333333336</c:v>
                </c:pt>
                <c:pt idx="48">
                  <c:v>43516.333333333336</c:v>
                </c:pt>
                <c:pt idx="49">
                  <c:v>43517.333333333336</c:v>
                </c:pt>
                <c:pt idx="50">
                  <c:v>43518.333333333336</c:v>
                </c:pt>
                <c:pt idx="51">
                  <c:v>43519.333333333336</c:v>
                </c:pt>
                <c:pt idx="52">
                  <c:v>43520.333333333336</c:v>
                </c:pt>
                <c:pt idx="53">
                  <c:v>43521.333333333336</c:v>
                </c:pt>
                <c:pt idx="54">
                  <c:v>43522.333333333336</c:v>
                </c:pt>
                <c:pt idx="55">
                  <c:v>43523.333333333336</c:v>
                </c:pt>
                <c:pt idx="56">
                  <c:v>43524.333333333336</c:v>
                </c:pt>
                <c:pt idx="57">
                  <c:v>43525.333333333336</c:v>
                </c:pt>
                <c:pt idx="58">
                  <c:v>43526.333333333336</c:v>
                </c:pt>
                <c:pt idx="59">
                  <c:v>43527.333333333336</c:v>
                </c:pt>
                <c:pt idx="60">
                  <c:v>43528.333333333336</c:v>
                </c:pt>
                <c:pt idx="61">
                  <c:v>43529.333333333336</c:v>
                </c:pt>
                <c:pt idx="62">
                  <c:v>43530.333333333336</c:v>
                </c:pt>
                <c:pt idx="63">
                  <c:v>43531.333333333336</c:v>
                </c:pt>
                <c:pt idx="64">
                  <c:v>43532.333333333336</c:v>
                </c:pt>
                <c:pt idx="65">
                  <c:v>43533.333333333336</c:v>
                </c:pt>
                <c:pt idx="66">
                  <c:v>43534.333333333336</c:v>
                </c:pt>
                <c:pt idx="67">
                  <c:v>43535.333333333336</c:v>
                </c:pt>
                <c:pt idx="68">
                  <c:v>43536.333333333336</c:v>
                </c:pt>
                <c:pt idx="69">
                  <c:v>43537.333333333336</c:v>
                </c:pt>
                <c:pt idx="70">
                  <c:v>43538.333333333336</c:v>
                </c:pt>
                <c:pt idx="71">
                  <c:v>43539.333333333336</c:v>
                </c:pt>
                <c:pt idx="72">
                  <c:v>43540.333333333336</c:v>
                </c:pt>
                <c:pt idx="73">
                  <c:v>43541.333333333336</c:v>
                </c:pt>
                <c:pt idx="74">
                  <c:v>43542.333333333336</c:v>
                </c:pt>
                <c:pt idx="75">
                  <c:v>43543.333333333336</c:v>
                </c:pt>
                <c:pt idx="76">
                  <c:v>43544.333333333336</c:v>
                </c:pt>
                <c:pt idx="77">
                  <c:v>43545.333333333336</c:v>
                </c:pt>
                <c:pt idx="78">
                  <c:v>43546.333333333336</c:v>
                </c:pt>
                <c:pt idx="79">
                  <c:v>43547.333333333336</c:v>
                </c:pt>
                <c:pt idx="80">
                  <c:v>43548.333333333336</c:v>
                </c:pt>
                <c:pt idx="81">
                  <c:v>43549.333333333336</c:v>
                </c:pt>
                <c:pt idx="82">
                  <c:v>43550.333333333336</c:v>
                </c:pt>
                <c:pt idx="83">
                  <c:v>43551.333333333336</c:v>
                </c:pt>
                <c:pt idx="84">
                  <c:v>43552.333333333336</c:v>
                </c:pt>
                <c:pt idx="85">
                  <c:v>43553.333333333336</c:v>
                </c:pt>
                <c:pt idx="86">
                  <c:v>43554.333333333336</c:v>
                </c:pt>
                <c:pt idx="87">
                  <c:v>43555.333333333336</c:v>
                </c:pt>
                <c:pt idx="88">
                  <c:v>43556.333333333336</c:v>
                </c:pt>
                <c:pt idx="89">
                  <c:v>43557.333333333336</c:v>
                </c:pt>
                <c:pt idx="90">
                  <c:v>43558.333333333336</c:v>
                </c:pt>
                <c:pt idx="91">
                  <c:v>43559.333333333336</c:v>
                </c:pt>
                <c:pt idx="92">
                  <c:v>43560.333333333336</c:v>
                </c:pt>
                <c:pt idx="93">
                  <c:v>43561.333333333336</c:v>
                </c:pt>
                <c:pt idx="94">
                  <c:v>43562.333333333336</c:v>
                </c:pt>
                <c:pt idx="95">
                  <c:v>43563.333333333336</c:v>
                </c:pt>
                <c:pt idx="96">
                  <c:v>43564.333333333336</c:v>
                </c:pt>
                <c:pt idx="97">
                  <c:v>43565.333333333336</c:v>
                </c:pt>
                <c:pt idx="98">
                  <c:v>43566.333333333336</c:v>
                </c:pt>
                <c:pt idx="99">
                  <c:v>43567.333333333336</c:v>
                </c:pt>
                <c:pt idx="100">
                  <c:v>43568.333333333336</c:v>
                </c:pt>
                <c:pt idx="101">
                  <c:v>43569.333333333336</c:v>
                </c:pt>
                <c:pt idx="102">
                  <c:v>43570.333333333336</c:v>
                </c:pt>
                <c:pt idx="103">
                  <c:v>43571.333333333336</c:v>
                </c:pt>
                <c:pt idx="104">
                  <c:v>43572.333333333336</c:v>
                </c:pt>
                <c:pt idx="105">
                  <c:v>43573.333333333336</c:v>
                </c:pt>
                <c:pt idx="106">
                  <c:v>43574.333333333336</c:v>
                </c:pt>
                <c:pt idx="107">
                  <c:v>43575.333333333336</c:v>
                </c:pt>
                <c:pt idx="108">
                  <c:v>43576.333333333336</c:v>
                </c:pt>
                <c:pt idx="109">
                  <c:v>43577.333333333336</c:v>
                </c:pt>
                <c:pt idx="110">
                  <c:v>43578.333333333336</c:v>
                </c:pt>
                <c:pt idx="111">
                  <c:v>43579.333333333336</c:v>
                </c:pt>
                <c:pt idx="112">
                  <c:v>43580.333333333336</c:v>
                </c:pt>
                <c:pt idx="113">
                  <c:v>43581.333333333336</c:v>
                </c:pt>
                <c:pt idx="114">
                  <c:v>43582.333333333336</c:v>
                </c:pt>
                <c:pt idx="115">
                  <c:v>43583.333333333336</c:v>
                </c:pt>
                <c:pt idx="116">
                  <c:v>43584.333333333336</c:v>
                </c:pt>
                <c:pt idx="117">
                  <c:v>43585.333333333336</c:v>
                </c:pt>
                <c:pt idx="118">
                  <c:v>43586.333333333336</c:v>
                </c:pt>
                <c:pt idx="119">
                  <c:v>43587.333333333336</c:v>
                </c:pt>
                <c:pt idx="120">
                  <c:v>43588.333333333336</c:v>
                </c:pt>
                <c:pt idx="121">
                  <c:v>43589.333333333336</c:v>
                </c:pt>
                <c:pt idx="122">
                  <c:v>43590.333333333336</c:v>
                </c:pt>
                <c:pt idx="123">
                  <c:v>43591.333333333336</c:v>
                </c:pt>
                <c:pt idx="124">
                  <c:v>43592.333333333336</c:v>
                </c:pt>
                <c:pt idx="125">
                  <c:v>43593.333333333336</c:v>
                </c:pt>
                <c:pt idx="126">
                  <c:v>43594.333333333336</c:v>
                </c:pt>
                <c:pt idx="127">
                  <c:v>43595.333333333336</c:v>
                </c:pt>
                <c:pt idx="128">
                  <c:v>43596.333333333336</c:v>
                </c:pt>
                <c:pt idx="129">
                  <c:v>43597.333333333336</c:v>
                </c:pt>
                <c:pt idx="130">
                  <c:v>43598.333333333336</c:v>
                </c:pt>
                <c:pt idx="131">
                  <c:v>43599.333333333336</c:v>
                </c:pt>
                <c:pt idx="132">
                  <c:v>43600.333333333336</c:v>
                </c:pt>
                <c:pt idx="133">
                  <c:v>43601.333333333336</c:v>
                </c:pt>
                <c:pt idx="134">
                  <c:v>43602.333333333336</c:v>
                </c:pt>
                <c:pt idx="135">
                  <c:v>43603.333333333336</c:v>
                </c:pt>
                <c:pt idx="136">
                  <c:v>43604.333333333336</c:v>
                </c:pt>
                <c:pt idx="137">
                  <c:v>43605.333333333336</c:v>
                </c:pt>
                <c:pt idx="138">
                  <c:v>43606.333333333336</c:v>
                </c:pt>
                <c:pt idx="139">
                  <c:v>43607.333333333336</c:v>
                </c:pt>
                <c:pt idx="140">
                  <c:v>43608.333333333336</c:v>
                </c:pt>
                <c:pt idx="141">
                  <c:v>43609.333333333336</c:v>
                </c:pt>
                <c:pt idx="142">
                  <c:v>43610.333333333336</c:v>
                </c:pt>
                <c:pt idx="143">
                  <c:v>43612.333333333336</c:v>
                </c:pt>
                <c:pt idx="144">
                  <c:v>43613.333333333336</c:v>
                </c:pt>
                <c:pt idx="145">
                  <c:v>43614.333333333336</c:v>
                </c:pt>
                <c:pt idx="146">
                  <c:v>43615.333333333336</c:v>
                </c:pt>
                <c:pt idx="147">
                  <c:v>43616.333333333336</c:v>
                </c:pt>
                <c:pt idx="148">
                  <c:v>43617.333333333336</c:v>
                </c:pt>
                <c:pt idx="149">
                  <c:v>43618.333333333336</c:v>
                </c:pt>
                <c:pt idx="150">
                  <c:v>43619.333333333336</c:v>
                </c:pt>
                <c:pt idx="151">
                  <c:v>43620.333333333336</c:v>
                </c:pt>
                <c:pt idx="152">
                  <c:v>43621.333333333336</c:v>
                </c:pt>
                <c:pt idx="153">
                  <c:v>43622.333333333336</c:v>
                </c:pt>
                <c:pt idx="154">
                  <c:v>43623.333333333336</c:v>
                </c:pt>
                <c:pt idx="155">
                  <c:v>43624.333333333336</c:v>
                </c:pt>
                <c:pt idx="156">
                  <c:v>43625.333333333336</c:v>
                </c:pt>
                <c:pt idx="157">
                  <c:v>43626.333333333336</c:v>
                </c:pt>
                <c:pt idx="158">
                  <c:v>43628.333333333336</c:v>
                </c:pt>
                <c:pt idx="159">
                  <c:v>43629.333333333336</c:v>
                </c:pt>
                <c:pt idx="160">
                  <c:v>43630.333333333336</c:v>
                </c:pt>
                <c:pt idx="161">
                  <c:v>43631.333333333336</c:v>
                </c:pt>
                <c:pt idx="162">
                  <c:v>43632.333333333336</c:v>
                </c:pt>
                <c:pt idx="163">
                  <c:v>43633.333333333336</c:v>
                </c:pt>
                <c:pt idx="164">
                  <c:v>43634.333333333336</c:v>
                </c:pt>
                <c:pt idx="165">
                  <c:v>43635.333333333336</c:v>
                </c:pt>
                <c:pt idx="166">
                  <c:v>43636.333333333336</c:v>
                </c:pt>
                <c:pt idx="167">
                  <c:v>43637.333333333336</c:v>
                </c:pt>
                <c:pt idx="168">
                  <c:v>43638.333333333336</c:v>
                </c:pt>
                <c:pt idx="169">
                  <c:v>43639.333333333336</c:v>
                </c:pt>
                <c:pt idx="170">
                  <c:v>43640.333333333336</c:v>
                </c:pt>
                <c:pt idx="171">
                  <c:v>43641.333333333336</c:v>
                </c:pt>
                <c:pt idx="172">
                  <c:v>43642.333333333336</c:v>
                </c:pt>
                <c:pt idx="173">
                  <c:v>43643.333333333336</c:v>
                </c:pt>
                <c:pt idx="174">
                  <c:v>43644.333333333336</c:v>
                </c:pt>
                <c:pt idx="175">
                  <c:v>43645.333333333336</c:v>
                </c:pt>
                <c:pt idx="176">
                  <c:v>43646.333333333336</c:v>
                </c:pt>
                <c:pt idx="177">
                  <c:v>43647.333333333336</c:v>
                </c:pt>
                <c:pt idx="178">
                  <c:v>43648.333333333336</c:v>
                </c:pt>
                <c:pt idx="179">
                  <c:v>43650.333333333336</c:v>
                </c:pt>
                <c:pt idx="180">
                  <c:v>43651.333333333336</c:v>
                </c:pt>
                <c:pt idx="181">
                  <c:v>43652.333333333336</c:v>
                </c:pt>
                <c:pt idx="182">
                  <c:v>43653.333333333336</c:v>
                </c:pt>
                <c:pt idx="183">
                  <c:v>43654.333333333336</c:v>
                </c:pt>
                <c:pt idx="184">
                  <c:v>43655.333333333336</c:v>
                </c:pt>
                <c:pt idx="185">
                  <c:v>43656.333333333336</c:v>
                </c:pt>
                <c:pt idx="186">
                  <c:v>43657.333333333336</c:v>
                </c:pt>
                <c:pt idx="187">
                  <c:v>43658.333333333336</c:v>
                </c:pt>
                <c:pt idx="188">
                  <c:v>43659.333333333336</c:v>
                </c:pt>
                <c:pt idx="189">
                  <c:v>43660.333333333336</c:v>
                </c:pt>
                <c:pt idx="190">
                  <c:v>43661.333333333336</c:v>
                </c:pt>
                <c:pt idx="191">
                  <c:v>43662.333333333336</c:v>
                </c:pt>
                <c:pt idx="192">
                  <c:v>43663.333333333336</c:v>
                </c:pt>
                <c:pt idx="193">
                  <c:v>43664.333333333336</c:v>
                </c:pt>
              </c:numCache>
            </c:numRef>
          </c:xVal>
          <c:yVal>
            <c:numRef>
              <c:f>Sheet1!$C$3:$C$196</c:f>
              <c:numCache>
                <c:formatCode>General</c:formatCode>
                <c:ptCount val="194"/>
                <c:pt idx="0">
                  <c:v>116.24317932128906</c:v>
                </c:pt>
                <c:pt idx="1">
                  <c:v>116.24317932128906</c:v>
                </c:pt>
                <c:pt idx="2">
                  <c:v>116.24317932128906</c:v>
                </c:pt>
                <c:pt idx="3">
                  <c:v>116.24317932128906</c:v>
                </c:pt>
                <c:pt idx="4">
                  <c:v>116.24317932128906</c:v>
                </c:pt>
                <c:pt idx="5">
                  <c:v>116.24317932128906</c:v>
                </c:pt>
                <c:pt idx="6">
                  <c:v>116.24317932128906</c:v>
                </c:pt>
                <c:pt idx="7">
                  <c:v>116.24317932128906</c:v>
                </c:pt>
                <c:pt idx="8">
                  <c:v>116.24317932128906</c:v>
                </c:pt>
                <c:pt idx="9">
                  <c:v>116.24317932128906</c:v>
                </c:pt>
                <c:pt idx="10">
                  <c:v>116.24317932128906</c:v>
                </c:pt>
                <c:pt idx="11">
                  <c:v>116.24317932128906</c:v>
                </c:pt>
                <c:pt idx="12">
                  <c:v>116.24317932128906</c:v>
                </c:pt>
                <c:pt idx="13">
                  <c:v>116.24317932128906</c:v>
                </c:pt>
                <c:pt idx="14">
                  <c:v>110.57917022705078</c:v>
                </c:pt>
                <c:pt idx="15">
                  <c:v>110.57917022705078</c:v>
                </c:pt>
                <c:pt idx="16">
                  <c:v>110.57917022705078</c:v>
                </c:pt>
                <c:pt idx="17">
                  <c:v>110.57917022705078</c:v>
                </c:pt>
                <c:pt idx="18">
                  <c:v>110.57917022705078</c:v>
                </c:pt>
                <c:pt idx="19">
                  <c:v>110.57917022705078</c:v>
                </c:pt>
                <c:pt idx="20">
                  <c:v>110.57917022705078</c:v>
                </c:pt>
                <c:pt idx="21">
                  <c:v>117.19051361083984</c:v>
                </c:pt>
                <c:pt idx="22">
                  <c:v>117.19051361083984</c:v>
                </c:pt>
                <c:pt idx="23">
                  <c:v>113.75956726074219</c:v>
                </c:pt>
                <c:pt idx="24">
                  <c:v>113.56884002685547</c:v>
                </c:pt>
                <c:pt idx="25">
                  <c:v>108.26627349853516</c:v>
                </c:pt>
                <c:pt idx="26">
                  <c:v>140.02804565429688</c:v>
                </c:pt>
                <c:pt idx="27">
                  <c:v>140.02804565429688</c:v>
                </c:pt>
                <c:pt idx="28">
                  <c:v>114.01229858398438</c:v>
                </c:pt>
                <c:pt idx="29">
                  <c:v>114.01229858398438</c:v>
                </c:pt>
                <c:pt idx="30">
                  <c:v>114.01229858398438</c:v>
                </c:pt>
                <c:pt idx="31">
                  <c:v>112.57216644287109</c:v>
                </c:pt>
                <c:pt idx="32">
                  <c:v>112.57216644287109</c:v>
                </c:pt>
                <c:pt idx="33">
                  <c:v>112.57216644287109</c:v>
                </c:pt>
                <c:pt idx="34">
                  <c:v>118.18304443359375</c:v>
                </c:pt>
                <c:pt idx="35">
                  <c:v>130.52064514160156</c:v>
                </c:pt>
                <c:pt idx="36">
                  <c:v>130.52064514160156</c:v>
                </c:pt>
                <c:pt idx="37">
                  <c:v>124.95774841308594</c:v>
                </c:pt>
                <c:pt idx="38">
                  <c:v>103.44770812988281</c:v>
                </c:pt>
                <c:pt idx="39">
                  <c:v>110.38430786132813</c:v>
                </c:pt>
                <c:pt idx="40">
                  <c:v>122.12897491455078</c:v>
                </c:pt>
                <c:pt idx="41">
                  <c:v>118.39577484130859</c:v>
                </c:pt>
                <c:pt idx="42">
                  <c:v>126.07916259765625</c:v>
                </c:pt>
                <c:pt idx="43">
                  <c:v>140.6368408203125</c:v>
                </c:pt>
                <c:pt idx="44">
                  <c:v>116.59738159179688</c:v>
                </c:pt>
                <c:pt idx="45">
                  <c:v>115.50393676757813</c:v>
                </c:pt>
                <c:pt idx="46">
                  <c:v>124.21771240234375</c:v>
                </c:pt>
                <c:pt idx="47">
                  <c:v>112.88140869140625</c:v>
                </c:pt>
                <c:pt idx="48">
                  <c:v>117.36293792724609</c:v>
                </c:pt>
                <c:pt idx="49">
                  <c:v>113.04936981201172</c:v>
                </c:pt>
                <c:pt idx="50">
                  <c:v>115.32459259033203</c:v>
                </c:pt>
                <c:pt idx="51">
                  <c:v>109.73086547851563</c:v>
                </c:pt>
                <c:pt idx="52">
                  <c:v>139.771240234375</c:v>
                </c:pt>
                <c:pt idx="53">
                  <c:v>122.22526550292969</c:v>
                </c:pt>
                <c:pt idx="54">
                  <c:v>121.12982177734375</c:v>
                </c:pt>
                <c:pt idx="55">
                  <c:v>117.67333984375</c:v>
                </c:pt>
                <c:pt idx="56">
                  <c:v>129.64163208007813</c:v>
                </c:pt>
                <c:pt idx="57">
                  <c:v>147.62236022949219</c:v>
                </c:pt>
                <c:pt idx="58">
                  <c:v>117.89859771728516</c:v>
                </c:pt>
                <c:pt idx="59">
                  <c:v>128.50410461425781</c:v>
                </c:pt>
                <c:pt idx="60">
                  <c:v>128.50410461425781</c:v>
                </c:pt>
                <c:pt idx="61">
                  <c:v>128.50410461425781</c:v>
                </c:pt>
                <c:pt idx="62">
                  <c:v>128.50410461425781</c:v>
                </c:pt>
                <c:pt idx="63">
                  <c:v>128.50410461425781</c:v>
                </c:pt>
                <c:pt idx="64">
                  <c:v>128.50410461425781</c:v>
                </c:pt>
                <c:pt idx="65">
                  <c:v>128.50410461425781</c:v>
                </c:pt>
                <c:pt idx="66">
                  <c:v>132.04167175292969</c:v>
                </c:pt>
                <c:pt idx="67">
                  <c:v>128.1192626953125</c:v>
                </c:pt>
                <c:pt idx="68">
                  <c:v>120.58423614501953</c:v>
                </c:pt>
                <c:pt idx="69">
                  <c:v>120.58423614501953</c:v>
                </c:pt>
                <c:pt idx="70">
                  <c:v>123.46884155273438</c:v>
                </c:pt>
                <c:pt idx="71">
                  <c:v>120.12213134765625</c:v>
                </c:pt>
                <c:pt idx="72">
                  <c:v>117.04185485839844</c:v>
                </c:pt>
                <c:pt idx="73">
                  <c:v>119.37626647949219</c:v>
                </c:pt>
                <c:pt idx="74">
                  <c:v>125.81926727294922</c:v>
                </c:pt>
                <c:pt idx="75">
                  <c:v>111.253173828125</c:v>
                </c:pt>
                <c:pt idx="76">
                  <c:v>122.10958862304688</c:v>
                </c:pt>
                <c:pt idx="77">
                  <c:v>118.09354400634766</c:v>
                </c:pt>
                <c:pt idx="78">
                  <c:v>123.44012451171875</c:v>
                </c:pt>
                <c:pt idx="79">
                  <c:v>109.04386901855469</c:v>
                </c:pt>
                <c:pt idx="80">
                  <c:v>114.43766021728516</c:v>
                </c:pt>
                <c:pt idx="81">
                  <c:v>122.63839721679688</c:v>
                </c:pt>
                <c:pt idx="82">
                  <c:v>127.005126953125</c:v>
                </c:pt>
                <c:pt idx="83">
                  <c:v>107.00910186767578</c:v>
                </c:pt>
                <c:pt idx="84">
                  <c:v>120.20423889160156</c:v>
                </c:pt>
                <c:pt idx="85">
                  <c:v>125.16072082519531</c:v>
                </c:pt>
                <c:pt idx="86">
                  <c:v>114.73377990722656</c:v>
                </c:pt>
                <c:pt idx="87">
                  <c:v>117.66529846191406</c:v>
                </c:pt>
                <c:pt idx="88">
                  <c:v>111.33470153808594</c:v>
                </c:pt>
                <c:pt idx="89">
                  <c:v>124.97988891601563</c:v>
                </c:pt>
                <c:pt idx="90">
                  <c:v>124.43878173828125</c:v>
                </c:pt>
                <c:pt idx="91">
                  <c:v>111.27420043945313</c:v>
                </c:pt>
                <c:pt idx="92">
                  <c:v>132.50936889648438</c:v>
                </c:pt>
                <c:pt idx="93">
                  <c:v>129.78169250488281</c:v>
                </c:pt>
                <c:pt idx="94">
                  <c:v>106.98911285400391</c:v>
                </c:pt>
                <c:pt idx="95">
                  <c:v>113.51202392578125</c:v>
                </c:pt>
                <c:pt idx="96">
                  <c:v>107.47350311279297</c:v>
                </c:pt>
                <c:pt idx="97">
                  <c:v>131.110595703125</c:v>
                </c:pt>
                <c:pt idx="98">
                  <c:v>113.19579315185547</c:v>
                </c:pt>
                <c:pt idx="99">
                  <c:v>116.76654052734375</c:v>
                </c:pt>
                <c:pt idx="100">
                  <c:v>118.07679748535156</c:v>
                </c:pt>
                <c:pt idx="101">
                  <c:v>122.0986328125</c:v>
                </c:pt>
                <c:pt idx="102">
                  <c:v>118.7471923828125</c:v>
                </c:pt>
                <c:pt idx="103">
                  <c:v>119.87074279785156</c:v>
                </c:pt>
                <c:pt idx="104">
                  <c:v>120.17680358886719</c:v>
                </c:pt>
                <c:pt idx="105">
                  <c:v>126.27534484863281</c:v>
                </c:pt>
                <c:pt idx="106">
                  <c:v>116.16554260253906</c:v>
                </c:pt>
                <c:pt idx="107">
                  <c:v>111.13897705078125</c:v>
                </c:pt>
                <c:pt idx="108">
                  <c:v>108.63978576660156</c:v>
                </c:pt>
                <c:pt idx="109">
                  <c:v>115.83560180664063</c:v>
                </c:pt>
                <c:pt idx="110">
                  <c:v>115.15541076660156</c:v>
                </c:pt>
                <c:pt idx="111">
                  <c:v>119.15506744384766</c:v>
                </c:pt>
                <c:pt idx="112">
                  <c:v>125.11458587646484</c:v>
                </c:pt>
                <c:pt idx="113">
                  <c:v>120.590576171875</c:v>
                </c:pt>
                <c:pt idx="114">
                  <c:v>107.73306274414063</c:v>
                </c:pt>
                <c:pt idx="115">
                  <c:v>115.59284973144531</c:v>
                </c:pt>
                <c:pt idx="116">
                  <c:v>119.84210205078125</c:v>
                </c:pt>
                <c:pt idx="117">
                  <c:v>132.77877807617188</c:v>
                </c:pt>
                <c:pt idx="118">
                  <c:v>104.31364440917969</c:v>
                </c:pt>
                <c:pt idx="119">
                  <c:v>111.16119384765625</c:v>
                </c:pt>
                <c:pt idx="120">
                  <c:v>110.20101165771484</c:v>
                </c:pt>
                <c:pt idx="121">
                  <c:v>110.20101165771484</c:v>
                </c:pt>
                <c:pt idx="122">
                  <c:v>103.08833312988281</c:v>
                </c:pt>
                <c:pt idx="123">
                  <c:v>100.13851165771484</c:v>
                </c:pt>
                <c:pt idx="124">
                  <c:v>121.00522613525391</c:v>
                </c:pt>
                <c:pt idx="125">
                  <c:v>121.00522613525391</c:v>
                </c:pt>
                <c:pt idx="126">
                  <c:v>121.00522613525391</c:v>
                </c:pt>
                <c:pt idx="127">
                  <c:v>121.00522613525391</c:v>
                </c:pt>
                <c:pt idx="128">
                  <c:v>121.00522613525391</c:v>
                </c:pt>
                <c:pt idx="129">
                  <c:v>121.00522613525391</c:v>
                </c:pt>
                <c:pt idx="130">
                  <c:v>121.00522613525391</c:v>
                </c:pt>
                <c:pt idx="131">
                  <c:v>121.29893493652344</c:v>
                </c:pt>
                <c:pt idx="132">
                  <c:v>98.923187255859375</c:v>
                </c:pt>
                <c:pt idx="133">
                  <c:v>104.05017852783203</c:v>
                </c:pt>
                <c:pt idx="134">
                  <c:v>104.95639801025391</c:v>
                </c:pt>
                <c:pt idx="135">
                  <c:v>104.95639801025391</c:v>
                </c:pt>
                <c:pt idx="136">
                  <c:v>104.95639801025391</c:v>
                </c:pt>
                <c:pt idx="137">
                  <c:v>116.61470031738281</c:v>
                </c:pt>
                <c:pt idx="138">
                  <c:v>116.61470031738281</c:v>
                </c:pt>
                <c:pt idx="139">
                  <c:v>116.61470031738281</c:v>
                </c:pt>
                <c:pt idx="140">
                  <c:v>116.61470031738281</c:v>
                </c:pt>
                <c:pt idx="141">
                  <c:v>116.61470031738281</c:v>
                </c:pt>
                <c:pt idx="142">
                  <c:v>116.61470031738281</c:v>
                </c:pt>
                <c:pt idx="143">
                  <c:v>116.61470031738281</c:v>
                </c:pt>
                <c:pt idx="144">
                  <c:v>122.58118438720703</c:v>
                </c:pt>
                <c:pt idx="145">
                  <c:v>115.17193603515625</c:v>
                </c:pt>
                <c:pt idx="146">
                  <c:v>111.28805541992188</c:v>
                </c:pt>
                <c:pt idx="147">
                  <c:v>103.3333740234375</c:v>
                </c:pt>
                <c:pt idx="148">
                  <c:v>88.532989501953125</c:v>
                </c:pt>
                <c:pt idx="149">
                  <c:v>103.40119171142578</c:v>
                </c:pt>
                <c:pt idx="150">
                  <c:v>106.02302551269531</c:v>
                </c:pt>
                <c:pt idx="151">
                  <c:v>117.244873046875</c:v>
                </c:pt>
                <c:pt idx="152">
                  <c:v>110.3270263671875</c:v>
                </c:pt>
                <c:pt idx="153">
                  <c:v>128.22085571289063</c:v>
                </c:pt>
                <c:pt idx="154">
                  <c:v>105.46971130371094</c:v>
                </c:pt>
                <c:pt idx="155">
                  <c:v>105.46971130371094</c:v>
                </c:pt>
                <c:pt idx="156">
                  <c:v>95.271766662597656</c:v>
                </c:pt>
                <c:pt idx="157">
                  <c:v>101.95562744140625</c:v>
                </c:pt>
                <c:pt idx="158">
                  <c:v>108.63197326660156</c:v>
                </c:pt>
                <c:pt idx="159">
                  <c:v>101.17576599121094</c:v>
                </c:pt>
                <c:pt idx="160">
                  <c:v>97.8118896484375</c:v>
                </c:pt>
                <c:pt idx="161">
                  <c:v>99.1732177734375</c:v>
                </c:pt>
                <c:pt idx="162">
                  <c:v>87.376220703125</c:v>
                </c:pt>
                <c:pt idx="163">
                  <c:v>111.98931884765625</c:v>
                </c:pt>
                <c:pt idx="164">
                  <c:v>125.8482666015625</c:v>
                </c:pt>
                <c:pt idx="165">
                  <c:v>99.19189453125</c:v>
                </c:pt>
                <c:pt idx="166">
                  <c:v>118.06608581542969</c:v>
                </c:pt>
                <c:pt idx="167">
                  <c:v>108.9769287109375</c:v>
                </c:pt>
                <c:pt idx="168">
                  <c:v>101.73481750488281</c:v>
                </c:pt>
                <c:pt idx="169">
                  <c:v>100.83881378173828</c:v>
                </c:pt>
                <c:pt idx="170">
                  <c:v>100.86106109619141</c:v>
                </c:pt>
                <c:pt idx="171">
                  <c:v>103.97868347167969</c:v>
                </c:pt>
                <c:pt idx="172">
                  <c:v>113.37249755859375</c:v>
                </c:pt>
                <c:pt idx="173">
                  <c:v>107.04538726806641</c:v>
                </c:pt>
                <c:pt idx="174">
                  <c:v>107.48291778564453</c:v>
                </c:pt>
                <c:pt idx="175">
                  <c:v>88.644271850585938</c:v>
                </c:pt>
                <c:pt idx="176">
                  <c:v>105.171630859375</c:v>
                </c:pt>
                <c:pt idx="177">
                  <c:v>100.95494842529297</c:v>
                </c:pt>
                <c:pt idx="178">
                  <c:v>113.2353515625</c:v>
                </c:pt>
                <c:pt idx="179">
                  <c:v>91.168014526367188</c:v>
                </c:pt>
                <c:pt idx="180">
                  <c:v>94.257232666015625</c:v>
                </c:pt>
                <c:pt idx="181">
                  <c:v>99.666847229003906</c:v>
                </c:pt>
                <c:pt idx="182">
                  <c:v>99.666847229003906</c:v>
                </c:pt>
                <c:pt idx="183">
                  <c:v>99.666847229003906</c:v>
                </c:pt>
                <c:pt idx="184">
                  <c:v>189.58624267578125</c:v>
                </c:pt>
                <c:pt idx="185">
                  <c:v>111.67620849609375</c:v>
                </c:pt>
                <c:pt idx="186">
                  <c:v>111.67620849609375</c:v>
                </c:pt>
                <c:pt idx="187">
                  <c:v>111.67620849609375</c:v>
                </c:pt>
                <c:pt idx="188">
                  <c:v>111.67620849609375</c:v>
                </c:pt>
                <c:pt idx="189">
                  <c:v>111.67620849609375</c:v>
                </c:pt>
                <c:pt idx="190">
                  <c:v>111.67620849609375</c:v>
                </c:pt>
                <c:pt idx="191">
                  <c:v>111.67620849609375</c:v>
                </c:pt>
                <c:pt idx="192">
                  <c:v>111.67620849609375</c:v>
                </c:pt>
                <c:pt idx="193">
                  <c:v>111.67620849609375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DC-4CD5-8B86-FB1F7C49747F}"/>
            </c:ext>
          </c:extLst>
        </c:ser>
        <c:ser>
          <c:idx val="0"/>
          <c:order val="1"/>
          <c:tx>
            <c:strRef>
              <c:f>Sheet1!$B$2</c:f>
              <c:strCache>
                <c:ptCount val="1"/>
                <c:pt idx="0">
                  <c:v>NPRI Total Average BOD Load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Sheet1!$A$3:$A$196</c:f>
              <c:numCache>
                <c:formatCode>dd\-mmm\-yy\ hh:mm:ss</c:formatCode>
                <c:ptCount val="194"/>
                <c:pt idx="0">
                  <c:v>43466.333333333336</c:v>
                </c:pt>
                <c:pt idx="1">
                  <c:v>43467.333333333336</c:v>
                </c:pt>
                <c:pt idx="2">
                  <c:v>43468.333333333336</c:v>
                </c:pt>
                <c:pt idx="3">
                  <c:v>43469.333333333336</c:v>
                </c:pt>
                <c:pt idx="4">
                  <c:v>43470.333333333336</c:v>
                </c:pt>
                <c:pt idx="5">
                  <c:v>43471.333333333336</c:v>
                </c:pt>
                <c:pt idx="6">
                  <c:v>43472.333333333336</c:v>
                </c:pt>
                <c:pt idx="7">
                  <c:v>43473.333333333336</c:v>
                </c:pt>
                <c:pt idx="8">
                  <c:v>43474.333333333336</c:v>
                </c:pt>
                <c:pt idx="9">
                  <c:v>43475.333333333336</c:v>
                </c:pt>
                <c:pt idx="10">
                  <c:v>43476.333333333336</c:v>
                </c:pt>
                <c:pt idx="11">
                  <c:v>43477.333333333336</c:v>
                </c:pt>
                <c:pt idx="12">
                  <c:v>43478.333333333336</c:v>
                </c:pt>
                <c:pt idx="13">
                  <c:v>43479.333333333336</c:v>
                </c:pt>
                <c:pt idx="14">
                  <c:v>43480.333333333336</c:v>
                </c:pt>
                <c:pt idx="15">
                  <c:v>43481.333333333336</c:v>
                </c:pt>
                <c:pt idx="16">
                  <c:v>43482.333333333336</c:v>
                </c:pt>
                <c:pt idx="17">
                  <c:v>43483.333333333336</c:v>
                </c:pt>
                <c:pt idx="18">
                  <c:v>43484.333333333336</c:v>
                </c:pt>
                <c:pt idx="19">
                  <c:v>43485.333333333336</c:v>
                </c:pt>
                <c:pt idx="20">
                  <c:v>43486.333333333336</c:v>
                </c:pt>
                <c:pt idx="21">
                  <c:v>43487.333333333336</c:v>
                </c:pt>
                <c:pt idx="22">
                  <c:v>43488.333333333336</c:v>
                </c:pt>
                <c:pt idx="23">
                  <c:v>43489.333333333336</c:v>
                </c:pt>
                <c:pt idx="24">
                  <c:v>43490.333333333336</c:v>
                </c:pt>
                <c:pt idx="25">
                  <c:v>43491.333333333336</c:v>
                </c:pt>
                <c:pt idx="26">
                  <c:v>43492.333333333336</c:v>
                </c:pt>
                <c:pt idx="27">
                  <c:v>43493.333333333336</c:v>
                </c:pt>
                <c:pt idx="28">
                  <c:v>43494.333333333336</c:v>
                </c:pt>
                <c:pt idx="29">
                  <c:v>43495.333333333336</c:v>
                </c:pt>
                <c:pt idx="30">
                  <c:v>43496.333333333336</c:v>
                </c:pt>
                <c:pt idx="31">
                  <c:v>43498.333333333336</c:v>
                </c:pt>
                <c:pt idx="32">
                  <c:v>43499.333333333336</c:v>
                </c:pt>
                <c:pt idx="33">
                  <c:v>43500.333333333336</c:v>
                </c:pt>
                <c:pt idx="34">
                  <c:v>43501.333333333336</c:v>
                </c:pt>
                <c:pt idx="35">
                  <c:v>43502.333333333336</c:v>
                </c:pt>
                <c:pt idx="36">
                  <c:v>43503.333333333336</c:v>
                </c:pt>
                <c:pt idx="37">
                  <c:v>43504.333333333336</c:v>
                </c:pt>
                <c:pt idx="38">
                  <c:v>43505.333333333336</c:v>
                </c:pt>
                <c:pt idx="39">
                  <c:v>43506.333333333336</c:v>
                </c:pt>
                <c:pt idx="40">
                  <c:v>43507.333333333336</c:v>
                </c:pt>
                <c:pt idx="41">
                  <c:v>43508.333333333336</c:v>
                </c:pt>
                <c:pt idx="42">
                  <c:v>43509.333333333336</c:v>
                </c:pt>
                <c:pt idx="43">
                  <c:v>43510.333333333336</c:v>
                </c:pt>
                <c:pt idx="44">
                  <c:v>43511.333333333336</c:v>
                </c:pt>
                <c:pt idx="45">
                  <c:v>43512.333333333336</c:v>
                </c:pt>
                <c:pt idx="46">
                  <c:v>43514.333333333336</c:v>
                </c:pt>
                <c:pt idx="47">
                  <c:v>43515.333333333336</c:v>
                </c:pt>
                <c:pt idx="48">
                  <c:v>43516.333333333336</c:v>
                </c:pt>
                <c:pt idx="49">
                  <c:v>43517.333333333336</c:v>
                </c:pt>
                <c:pt idx="50">
                  <c:v>43518.333333333336</c:v>
                </c:pt>
                <c:pt idx="51">
                  <c:v>43519.333333333336</c:v>
                </c:pt>
                <c:pt idx="52">
                  <c:v>43520.333333333336</c:v>
                </c:pt>
                <c:pt idx="53">
                  <c:v>43521.333333333336</c:v>
                </c:pt>
                <c:pt idx="54">
                  <c:v>43522.333333333336</c:v>
                </c:pt>
                <c:pt idx="55">
                  <c:v>43523.333333333336</c:v>
                </c:pt>
                <c:pt idx="56">
                  <c:v>43524.333333333336</c:v>
                </c:pt>
                <c:pt idx="57">
                  <c:v>43525.333333333336</c:v>
                </c:pt>
                <c:pt idx="58">
                  <c:v>43526.333333333336</c:v>
                </c:pt>
                <c:pt idx="59">
                  <c:v>43527.333333333336</c:v>
                </c:pt>
                <c:pt idx="60">
                  <c:v>43528.333333333336</c:v>
                </c:pt>
                <c:pt idx="61">
                  <c:v>43529.333333333336</c:v>
                </c:pt>
                <c:pt idx="62">
                  <c:v>43530.333333333336</c:v>
                </c:pt>
                <c:pt idx="63">
                  <c:v>43531.333333333336</c:v>
                </c:pt>
                <c:pt idx="64">
                  <c:v>43532.333333333336</c:v>
                </c:pt>
                <c:pt idx="65">
                  <c:v>43533.333333333336</c:v>
                </c:pt>
                <c:pt idx="66">
                  <c:v>43534.333333333336</c:v>
                </c:pt>
                <c:pt idx="67">
                  <c:v>43535.333333333336</c:v>
                </c:pt>
                <c:pt idx="68">
                  <c:v>43536.333333333336</c:v>
                </c:pt>
                <c:pt idx="69">
                  <c:v>43537.333333333336</c:v>
                </c:pt>
                <c:pt idx="70">
                  <c:v>43538.333333333336</c:v>
                </c:pt>
                <c:pt idx="71">
                  <c:v>43539.333333333336</c:v>
                </c:pt>
                <c:pt idx="72">
                  <c:v>43540.333333333336</c:v>
                </c:pt>
                <c:pt idx="73">
                  <c:v>43541.333333333336</c:v>
                </c:pt>
                <c:pt idx="74">
                  <c:v>43542.333333333336</c:v>
                </c:pt>
                <c:pt idx="75">
                  <c:v>43543.333333333336</c:v>
                </c:pt>
                <c:pt idx="76">
                  <c:v>43544.333333333336</c:v>
                </c:pt>
                <c:pt idx="77">
                  <c:v>43545.333333333336</c:v>
                </c:pt>
                <c:pt idx="78">
                  <c:v>43546.333333333336</c:v>
                </c:pt>
                <c:pt idx="79">
                  <c:v>43547.333333333336</c:v>
                </c:pt>
                <c:pt idx="80">
                  <c:v>43548.333333333336</c:v>
                </c:pt>
                <c:pt idx="81">
                  <c:v>43549.333333333336</c:v>
                </c:pt>
                <c:pt idx="82">
                  <c:v>43550.333333333336</c:v>
                </c:pt>
                <c:pt idx="83">
                  <c:v>43551.333333333336</c:v>
                </c:pt>
                <c:pt idx="84">
                  <c:v>43552.333333333336</c:v>
                </c:pt>
                <c:pt idx="85">
                  <c:v>43553.333333333336</c:v>
                </c:pt>
                <c:pt idx="86">
                  <c:v>43554.333333333336</c:v>
                </c:pt>
                <c:pt idx="87">
                  <c:v>43555.333333333336</c:v>
                </c:pt>
                <c:pt idx="88">
                  <c:v>43556.333333333336</c:v>
                </c:pt>
                <c:pt idx="89">
                  <c:v>43557.333333333336</c:v>
                </c:pt>
                <c:pt idx="90">
                  <c:v>43558.333333333336</c:v>
                </c:pt>
                <c:pt idx="91">
                  <c:v>43559.333333333336</c:v>
                </c:pt>
                <c:pt idx="92">
                  <c:v>43560.333333333336</c:v>
                </c:pt>
                <c:pt idx="93">
                  <c:v>43561.333333333336</c:v>
                </c:pt>
                <c:pt idx="94">
                  <c:v>43562.333333333336</c:v>
                </c:pt>
                <c:pt idx="95">
                  <c:v>43563.333333333336</c:v>
                </c:pt>
                <c:pt idx="96">
                  <c:v>43564.333333333336</c:v>
                </c:pt>
                <c:pt idx="97">
                  <c:v>43565.333333333336</c:v>
                </c:pt>
                <c:pt idx="98">
                  <c:v>43566.333333333336</c:v>
                </c:pt>
                <c:pt idx="99">
                  <c:v>43567.333333333336</c:v>
                </c:pt>
                <c:pt idx="100">
                  <c:v>43568.333333333336</c:v>
                </c:pt>
                <c:pt idx="101">
                  <c:v>43569.333333333336</c:v>
                </c:pt>
                <c:pt idx="102">
                  <c:v>43570.333333333336</c:v>
                </c:pt>
                <c:pt idx="103">
                  <c:v>43571.333333333336</c:v>
                </c:pt>
                <c:pt idx="104">
                  <c:v>43572.333333333336</c:v>
                </c:pt>
                <c:pt idx="105">
                  <c:v>43573.333333333336</c:v>
                </c:pt>
                <c:pt idx="106">
                  <c:v>43574.333333333336</c:v>
                </c:pt>
                <c:pt idx="107">
                  <c:v>43575.333333333336</c:v>
                </c:pt>
                <c:pt idx="108">
                  <c:v>43576.333333333336</c:v>
                </c:pt>
                <c:pt idx="109">
                  <c:v>43577.333333333336</c:v>
                </c:pt>
                <c:pt idx="110">
                  <c:v>43578.333333333336</c:v>
                </c:pt>
                <c:pt idx="111">
                  <c:v>43579.333333333336</c:v>
                </c:pt>
                <c:pt idx="112">
                  <c:v>43580.333333333336</c:v>
                </c:pt>
                <c:pt idx="113">
                  <c:v>43581.333333333336</c:v>
                </c:pt>
                <c:pt idx="114">
                  <c:v>43582.333333333336</c:v>
                </c:pt>
                <c:pt idx="115">
                  <c:v>43583.333333333336</c:v>
                </c:pt>
                <c:pt idx="116">
                  <c:v>43584.333333333336</c:v>
                </c:pt>
                <c:pt idx="117">
                  <c:v>43585.333333333336</c:v>
                </c:pt>
                <c:pt idx="118">
                  <c:v>43586.333333333336</c:v>
                </c:pt>
                <c:pt idx="119">
                  <c:v>43587.333333333336</c:v>
                </c:pt>
                <c:pt idx="120">
                  <c:v>43588.333333333336</c:v>
                </c:pt>
                <c:pt idx="121">
                  <c:v>43589.333333333336</c:v>
                </c:pt>
                <c:pt idx="122">
                  <c:v>43590.333333333336</c:v>
                </c:pt>
                <c:pt idx="123">
                  <c:v>43591.333333333336</c:v>
                </c:pt>
                <c:pt idx="124">
                  <c:v>43592.333333333336</c:v>
                </c:pt>
                <c:pt idx="125">
                  <c:v>43593.333333333336</c:v>
                </c:pt>
                <c:pt idx="126">
                  <c:v>43594.333333333336</c:v>
                </c:pt>
                <c:pt idx="127">
                  <c:v>43595.333333333336</c:v>
                </c:pt>
                <c:pt idx="128">
                  <c:v>43596.333333333336</c:v>
                </c:pt>
                <c:pt idx="129">
                  <c:v>43597.333333333336</c:v>
                </c:pt>
                <c:pt idx="130">
                  <c:v>43598.333333333336</c:v>
                </c:pt>
                <c:pt idx="131">
                  <c:v>43599.333333333336</c:v>
                </c:pt>
                <c:pt idx="132">
                  <c:v>43600.333333333336</c:v>
                </c:pt>
                <c:pt idx="133">
                  <c:v>43601.333333333336</c:v>
                </c:pt>
                <c:pt idx="134">
                  <c:v>43602.333333333336</c:v>
                </c:pt>
                <c:pt idx="135">
                  <c:v>43603.333333333336</c:v>
                </c:pt>
                <c:pt idx="136">
                  <c:v>43604.333333333336</c:v>
                </c:pt>
                <c:pt idx="137">
                  <c:v>43605.333333333336</c:v>
                </c:pt>
                <c:pt idx="138">
                  <c:v>43606.333333333336</c:v>
                </c:pt>
                <c:pt idx="139">
                  <c:v>43607.333333333336</c:v>
                </c:pt>
                <c:pt idx="140">
                  <c:v>43608.333333333336</c:v>
                </c:pt>
                <c:pt idx="141">
                  <c:v>43609.333333333336</c:v>
                </c:pt>
                <c:pt idx="142">
                  <c:v>43610.333333333336</c:v>
                </c:pt>
                <c:pt idx="143">
                  <c:v>43612.333333333336</c:v>
                </c:pt>
                <c:pt idx="144">
                  <c:v>43613.333333333336</c:v>
                </c:pt>
                <c:pt idx="145">
                  <c:v>43614.333333333336</c:v>
                </c:pt>
                <c:pt idx="146">
                  <c:v>43615.333333333336</c:v>
                </c:pt>
                <c:pt idx="147">
                  <c:v>43616.333333333336</c:v>
                </c:pt>
                <c:pt idx="148">
                  <c:v>43617.333333333336</c:v>
                </c:pt>
                <c:pt idx="149">
                  <c:v>43618.333333333336</c:v>
                </c:pt>
                <c:pt idx="150">
                  <c:v>43619.333333333336</c:v>
                </c:pt>
                <c:pt idx="151">
                  <c:v>43620.333333333336</c:v>
                </c:pt>
                <c:pt idx="152">
                  <c:v>43621.333333333336</c:v>
                </c:pt>
                <c:pt idx="153">
                  <c:v>43622.333333333336</c:v>
                </c:pt>
                <c:pt idx="154">
                  <c:v>43623.333333333336</c:v>
                </c:pt>
                <c:pt idx="155">
                  <c:v>43624.333333333336</c:v>
                </c:pt>
                <c:pt idx="156">
                  <c:v>43625.333333333336</c:v>
                </c:pt>
                <c:pt idx="157">
                  <c:v>43626.333333333336</c:v>
                </c:pt>
                <c:pt idx="158">
                  <c:v>43628.333333333336</c:v>
                </c:pt>
                <c:pt idx="159">
                  <c:v>43629.333333333336</c:v>
                </c:pt>
                <c:pt idx="160">
                  <c:v>43630.333333333336</c:v>
                </c:pt>
                <c:pt idx="161">
                  <c:v>43631.333333333336</c:v>
                </c:pt>
                <c:pt idx="162">
                  <c:v>43632.333333333336</c:v>
                </c:pt>
                <c:pt idx="163">
                  <c:v>43633.333333333336</c:v>
                </c:pt>
                <c:pt idx="164">
                  <c:v>43634.333333333336</c:v>
                </c:pt>
                <c:pt idx="165">
                  <c:v>43635.333333333336</c:v>
                </c:pt>
                <c:pt idx="166">
                  <c:v>43636.333333333336</c:v>
                </c:pt>
                <c:pt idx="167">
                  <c:v>43637.333333333336</c:v>
                </c:pt>
                <c:pt idx="168">
                  <c:v>43638.333333333336</c:v>
                </c:pt>
                <c:pt idx="169">
                  <c:v>43639.333333333336</c:v>
                </c:pt>
                <c:pt idx="170">
                  <c:v>43640.333333333336</c:v>
                </c:pt>
                <c:pt idx="171">
                  <c:v>43641.333333333336</c:v>
                </c:pt>
                <c:pt idx="172">
                  <c:v>43642.333333333336</c:v>
                </c:pt>
                <c:pt idx="173">
                  <c:v>43643.333333333336</c:v>
                </c:pt>
                <c:pt idx="174">
                  <c:v>43644.333333333336</c:v>
                </c:pt>
                <c:pt idx="175">
                  <c:v>43645.333333333336</c:v>
                </c:pt>
                <c:pt idx="176">
                  <c:v>43646.333333333336</c:v>
                </c:pt>
                <c:pt idx="177">
                  <c:v>43647.333333333336</c:v>
                </c:pt>
                <c:pt idx="178">
                  <c:v>43648.333333333336</c:v>
                </c:pt>
                <c:pt idx="179">
                  <c:v>43650.333333333336</c:v>
                </c:pt>
                <c:pt idx="180">
                  <c:v>43651.333333333336</c:v>
                </c:pt>
                <c:pt idx="181">
                  <c:v>43652.333333333336</c:v>
                </c:pt>
                <c:pt idx="182">
                  <c:v>43653.333333333336</c:v>
                </c:pt>
                <c:pt idx="183">
                  <c:v>43654.333333333336</c:v>
                </c:pt>
                <c:pt idx="184">
                  <c:v>43655.333333333336</c:v>
                </c:pt>
                <c:pt idx="185">
                  <c:v>43656.333333333336</c:v>
                </c:pt>
                <c:pt idx="186">
                  <c:v>43657.333333333336</c:v>
                </c:pt>
                <c:pt idx="187">
                  <c:v>43658.333333333336</c:v>
                </c:pt>
                <c:pt idx="188">
                  <c:v>43659.333333333336</c:v>
                </c:pt>
                <c:pt idx="189">
                  <c:v>43660.333333333336</c:v>
                </c:pt>
                <c:pt idx="190">
                  <c:v>43661.333333333336</c:v>
                </c:pt>
                <c:pt idx="191">
                  <c:v>43662.333333333336</c:v>
                </c:pt>
                <c:pt idx="192">
                  <c:v>43663.333333333336</c:v>
                </c:pt>
                <c:pt idx="193">
                  <c:v>43664.333333333336</c:v>
                </c:pt>
              </c:numCache>
            </c:numRef>
          </c:xVal>
          <c:yVal>
            <c:numRef>
              <c:f>Sheet1!$B$3:$B$196</c:f>
              <c:numCache>
                <c:formatCode>General</c:formatCode>
                <c:ptCount val="194"/>
                <c:pt idx="0">
                  <c:v>95.93072509765625</c:v>
                </c:pt>
                <c:pt idx="1">
                  <c:v>106.15122413635254</c:v>
                </c:pt>
                <c:pt idx="2">
                  <c:v>119.49042892456055</c:v>
                </c:pt>
                <c:pt idx="3">
                  <c:v>119.70687103271484</c:v>
                </c:pt>
                <c:pt idx="4">
                  <c:v>113.03736305236816</c:v>
                </c:pt>
                <c:pt idx="5">
                  <c:v>125.03850173950195</c:v>
                </c:pt>
                <c:pt idx="6">
                  <c:v>122.06266593933105</c:v>
                </c:pt>
                <c:pt idx="7">
                  <c:v>111.94973945617676</c:v>
                </c:pt>
                <c:pt idx="8">
                  <c:v>118.09541702270508</c:v>
                </c:pt>
                <c:pt idx="9">
                  <c:v>134.96936416625977</c:v>
                </c:pt>
                <c:pt idx="10">
                  <c:v>107.85258865356445</c:v>
                </c:pt>
                <c:pt idx="11">
                  <c:v>118.38278388977051</c:v>
                </c:pt>
                <c:pt idx="12">
                  <c:v>107.95619201660156</c:v>
                </c:pt>
                <c:pt idx="13">
                  <c:v>113.01157379150391</c:v>
                </c:pt>
                <c:pt idx="14">
                  <c:v>110.57917022705078</c:v>
                </c:pt>
                <c:pt idx="15">
                  <c:v>112.44443893432617</c:v>
                </c:pt>
                <c:pt idx="16">
                  <c:v>119.81525802612305</c:v>
                </c:pt>
                <c:pt idx="17">
                  <c:v>113.86918258666992</c:v>
                </c:pt>
                <c:pt idx="18">
                  <c:v>109.06142234802246</c:v>
                </c:pt>
                <c:pt idx="19">
                  <c:v>129.40771293640137</c:v>
                </c:pt>
                <c:pt idx="20">
                  <c:v>120.82640075683594</c:v>
                </c:pt>
                <c:pt idx="21">
                  <c:v>117.19051361083984</c:v>
                </c:pt>
                <c:pt idx="22">
                  <c:v>116.61648559570313</c:v>
                </c:pt>
                <c:pt idx="23">
                  <c:v>113.75956344604492</c:v>
                </c:pt>
                <c:pt idx="24">
                  <c:v>113.56884002685547</c:v>
                </c:pt>
                <c:pt idx="25">
                  <c:v>108.26627349853516</c:v>
                </c:pt>
                <c:pt idx="26">
                  <c:v>140.02804946899414</c:v>
                </c:pt>
                <c:pt idx="27">
                  <c:v>130.62078094482422</c:v>
                </c:pt>
                <c:pt idx="28">
                  <c:v>114.01230239868164</c:v>
                </c:pt>
                <c:pt idx="29">
                  <c:v>116.65604400634766</c:v>
                </c:pt>
                <c:pt idx="30">
                  <c:v>121.35498046875</c:v>
                </c:pt>
                <c:pt idx="31">
                  <c:v>112.57216644287109</c:v>
                </c:pt>
                <c:pt idx="32">
                  <c:v>118.87372970581055</c:v>
                </c:pt>
                <c:pt idx="33">
                  <c:v>117.21374702453613</c:v>
                </c:pt>
                <c:pt idx="34">
                  <c:v>118.18304824829102</c:v>
                </c:pt>
                <c:pt idx="35">
                  <c:v>130.52064514160156</c:v>
                </c:pt>
                <c:pt idx="36">
                  <c:v>122.02803421020508</c:v>
                </c:pt>
                <c:pt idx="37">
                  <c:v>124.95775032043457</c:v>
                </c:pt>
                <c:pt idx="38">
                  <c:v>103.44770812988281</c:v>
                </c:pt>
                <c:pt idx="39">
                  <c:v>110.38430404663086</c:v>
                </c:pt>
                <c:pt idx="40">
                  <c:v>122.12897491455078</c:v>
                </c:pt>
                <c:pt idx="41">
                  <c:v>118.39577484130859</c:v>
                </c:pt>
                <c:pt idx="42">
                  <c:v>126.07916641235352</c:v>
                </c:pt>
                <c:pt idx="43">
                  <c:v>140.63683319091797</c:v>
                </c:pt>
                <c:pt idx="44">
                  <c:v>116.59737777709961</c:v>
                </c:pt>
                <c:pt idx="45">
                  <c:v>115.50393295288086</c:v>
                </c:pt>
                <c:pt idx="46">
                  <c:v>124.21770858764648</c:v>
                </c:pt>
                <c:pt idx="47">
                  <c:v>112.88140487670898</c:v>
                </c:pt>
                <c:pt idx="48">
                  <c:v>117.36293792724609</c:v>
                </c:pt>
                <c:pt idx="49">
                  <c:v>113.04936981201172</c:v>
                </c:pt>
                <c:pt idx="50">
                  <c:v>115.32459449768066</c:v>
                </c:pt>
                <c:pt idx="51">
                  <c:v>109.73086547851563</c:v>
                </c:pt>
                <c:pt idx="52">
                  <c:v>139.77124404907227</c:v>
                </c:pt>
                <c:pt idx="53">
                  <c:v>122.22526550292969</c:v>
                </c:pt>
                <c:pt idx="54">
                  <c:v>121.12981796264648</c:v>
                </c:pt>
                <c:pt idx="55">
                  <c:v>117.67333602905273</c:v>
                </c:pt>
                <c:pt idx="56">
                  <c:v>129.64162445068359</c:v>
                </c:pt>
                <c:pt idx="57">
                  <c:v>147.62235641479492</c:v>
                </c:pt>
                <c:pt idx="58">
                  <c:v>117.89859771728516</c:v>
                </c:pt>
                <c:pt idx="59">
                  <c:v>128.50410079956055</c:v>
                </c:pt>
                <c:pt idx="60">
                  <c:v>124.26087188720703</c:v>
                </c:pt>
                <c:pt idx="61">
                  <c:v>129.20879745483398</c:v>
                </c:pt>
                <c:pt idx="62">
                  <c:v>113.63756275177002</c:v>
                </c:pt>
                <c:pt idx="63">
                  <c:v>133.79221343994141</c:v>
                </c:pt>
                <c:pt idx="64">
                  <c:v>143.92315292358398</c:v>
                </c:pt>
                <c:pt idx="65">
                  <c:v>132.40001106262207</c:v>
                </c:pt>
                <c:pt idx="66">
                  <c:v>132.04167175292969</c:v>
                </c:pt>
                <c:pt idx="67">
                  <c:v>128.11925506591797</c:v>
                </c:pt>
                <c:pt idx="68">
                  <c:v>120.58423614501953</c:v>
                </c:pt>
                <c:pt idx="69">
                  <c:v>113.32801818847656</c:v>
                </c:pt>
                <c:pt idx="70">
                  <c:v>123.46884155273438</c:v>
                </c:pt>
                <c:pt idx="71">
                  <c:v>120.12212753295898</c:v>
                </c:pt>
                <c:pt idx="72">
                  <c:v>117.04185104370117</c:v>
                </c:pt>
                <c:pt idx="73">
                  <c:v>119.37627029418945</c:v>
                </c:pt>
                <c:pt idx="74">
                  <c:v>125.81926727294922</c:v>
                </c:pt>
                <c:pt idx="75">
                  <c:v>111.25317001342773</c:v>
                </c:pt>
                <c:pt idx="76">
                  <c:v>122.10958862304688</c:v>
                </c:pt>
                <c:pt idx="77">
                  <c:v>118.09354400634766</c:v>
                </c:pt>
                <c:pt idx="78">
                  <c:v>123.44012451171875</c:v>
                </c:pt>
                <c:pt idx="79">
                  <c:v>109.04387283325195</c:v>
                </c:pt>
                <c:pt idx="80">
                  <c:v>114.43766021728516</c:v>
                </c:pt>
                <c:pt idx="81">
                  <c:v>122.63840103149414</c:v>
                </c:pt>
                <c:pt idx="82">
                  <c:v>127.00513076782227</c:v>
                </c:pt>
                <c:pt idx="83">
                  <c:v>107.00910186767578</c:v>
                </c:pt>
                <c:pt idx="84">
                  <c:v>120.20423889160156</c:v>
                </c:pt>
                <c:pt idx="85">
                  <c:v>125.16072463989258</c:v>
                </c:pt>
                <c:pt idx="86">
                  <c:v>114.7337760925293</c:v>
                </c:pt>
                <c:pt idx="87">
                  <c:v>117.66529846191406</c:v>
                </c:pt>
                <c:pt idx="88">
                  <c:v>111.3347053527832</c:v>
                </c:pt>
                <c:pt idx="89">
                  <c:v>124.97989273071289</c:v>
                </c:pt>
                <c:pt idx="90">
                  <c:v>124.43878173828125</c:v>
                </c:pt>
                <c:pt idx="91">
                  <c:v>111.27420043945313</c:v>
                </c:pt>
                <c:pt idx="92">
                  <c:v>132.50937271118164</c:v>
                </c:pt>
                <c:pt idx="93">
                  <c:v>129.78169631958008</c:v>
                </c:pt>
                <c:pt idx="94">
                  <c:v>106.98911285400391</c:v>
                </c:pt>
                <c:pt idx="95">
                  <c:v>113.51202011108398</c:v>
                </c:pt>
                <c:pt idx="96">
                  <c:v>107.4735050201416</c:v>
                </c:pt>
                <c:pt idx="97">
                  <c:v>131.11058807373047</c:v>
                </c:pt>
                <c:pt idx="98">
                  <c:v>113.19579315185547</c:v>
                </c:pt>
                <c:pt idx="99">
                  <c:v>116.76654052734375</c:v>
                </c:pt>
                <c:pt idx="100">
                  <c:v>118.07679748535156</c:v>
                </c:pt>
                <c:pt idx="101">
                  <c:v>122.0986328125</c:v>
                </c:pt>
                <c:pt idx="102">
                  <c:v>118.74718856811523</c:v>
                </c:pt>
                <c:pt idx="103">
                  <c:v>119.87074279785156</c:v>
                </c:pt>
                <c:pt idx="104">
                  <c:v>120.17680740356445</c:v>
                </c:pt>
                <c:pt idx="105">
                  <c:v>126.27534103393555</c:v>
                </c:pt>
                <c:pt idx="106">
                  <c:v>116.16554260253906</c:v>
                </c:pt>
                <c:pt idx="107">
                  <c:v>111.13897514343262</c:v>
                </c:pt>
                <c:pt idx="108">
                  <c:v>108.63978576660156</c:v>
                </c:pt>
                <c:pt idx="109">
                  <c:v>115.83560562133789</c:v>
                </c:pt>
                <c:pt idx="110">
                  <c:v>115.1554069519043</c:v>
                </c:pt>
                <c:pt idx="111">
                  <c:v>119.15506744384766</c:v>
                </c:pt>
                <c:pt idx="112">
                  <c:v>125.11458587646484</c:v>
                </c:pt>
                <c:pt idx="113">
                  <c:v>120.59057235717773</c:v>
                </c:pt>
                <c:pt idx="114">
                  <c:v>107.73306274414063</c:v>
                </c:pt>
                <c:pt idx="115">
                  <c:v>115.59284973144531</c:v>
                </c:pt>
                <c:pt idx="116">
                  <c:v>119.84210586547852</c:v>
                </c:pt>
                <c:pt idx="117">
                  <c:v>132.77877807617188</c:v>
                </c:pt>
                <c:pt idx="118">
                  <c:v>104.31364250183105</c:v>
                </c:pt>
                <c:pt idx="119">
                  <c:v>111.16119766235352</c:v>
                </c:pt>
                <c:pt idx="120">
                  <c:v>110.20101165771484</c:v>
                </c:pt>
                <c:pt idx="121">
                  <c:v>96.473478317260742</c:v>
                </c:pt>
                <c:pt idx="122">
                  <c:v>103.08833503723145</c:v>
                </c:pt>
                <c:pt idx="123">
                  <c:v>100.13851165771484</c:v>
                </c:pt>
                <c:pt idx="124">
                  <c:v>121.00522613525391</c:v>
                </c:pt>
                <c:pt idx="125">
                  <c:v>116.07162475585938</c:v>
                </c:pt>
                <c:pt idx="126">
                  <c:v>103.73637771606445</c:v>
                </c:pt>
                <c:pt idx="127">
                  <c:v>101.73183631896973</c:v>
                </c:pt>
                <c:pt idx="128">
                  <c:v>109.40316581726074</c:v>
                </c:pt>
                <c:pt idx="129">
                  <c:v>122.76880645751953</c:v>
                </c:pt>
                <c:pt idx="130">
                  <c:v>123.33879661560059</c:v>
                </c:pt>
                <c:pt idx="131">
                  <c:v>121.2989387512207</c:v>
                </c:pt>
                <c:pt idx="132">
                  <c:v>98.923183441162109</c:v>
                </c:pt>
                <c:pt idx="133">
                  <c:v>104.0501766204834</c:v>
                </c:pt>
                <c:pt idx="134">
                  <c:v>104.95639801025391</c:v>
                </c:pt>
                <c:pt idx="135">
                  <c:v>103.72471237182617</c:v>
                </c:pt>
                <c:pt idx="136">
                  <c:v>93.70045280456543</c:v>
                </c:pt>
                <c:pt idx="137">
                  <c:v>116.61469650268555</c:v>
                </c:pt>
                <c:pt idx="138">
                  <c:v>115.20025253295898</c:v>
                </c:pt>
                <c:pt idx="139">
                  <c:v>121.25204086303711</c:v>
                </c:pt>
                <c:pt idx="140">
                  <c:v>122.00489616394043</c:v>
                </c:pt>
                <c:pt idx="141">
                  <c:v>100.6775951385498</c:v>
                </c:pt>
                <c:pt idx="142">
                  <c:v>102.76210784912109</c:v>
                </c:pt>
                <c:pt idx="143">
                  <c:v>108.17573928833008</c:v>
                </c:pt>
                <c:pt idx="144">
                  <c:v>122.58118438720703</c:v>
                </c:pt>
                <c:pt idx="145">
                  <c:v>115.17193222045898</c:v>
                </c:pt>
                <c:pt idx="146">
                  <c:v>111.28805160522461</c:v>
                </c:pt>
                <c:pt idx="147">
                  <c:v>103.33337783813477</c:v>
                </c:pt>
                <c:pt idx="148">
                  <c:v>88.532985687255859</c:v>
                </c:pt>
                <c:pt idx="149">
                  <c:v>103.40118980407715</c:v>
                </c:pt>
                <c:pt idx="150">
                  <c:v>106.02302360534668</c:v>
                </c:pt>
                <c:pt idx="151">
                  <c:v>117.24486923217773</c:v>
                </c:pt>
                <c:pt idx="152">
                  <c:v>110.32702255249023</c:v>
                </c:pt>
                <c:pt idx="153">
                  <c:v>128.22085952758789</c:v>
                </c:pt>
                <c:pt idx="154">
                  <c:v>105.46971321105957</c:v>
                </c:pt>
                <c:pt idx="155">
                  <c:v>100.1837329864502</c:v>
                </c:pt>
                <c:pt idx="156">
                  <c:v>95.271764755249023</c:v>
                </c:pt>
                <c:pt idx="157">
                  <c:v>101.95562362670898</c:v>
                </c:pt>
                <c:pt idx="158">
                  <c:v>108.6319694519043</c:v>
                </c:pt>
                <c:pt idx="159">
                  <c:v>101.17576599121094</c:v>
                </c:pt>
                <c:pt idx="160">
                  <c:v>97.811885833740234</c:v>
                </c:pt>
                <c:pt idx="161">
                  <c:v>99.173213958740234</c:v>
                </c:pt>
                <c:pt idx="162">
                  <c:v>87.376218795776367</c:v>
                </c:pt>
                <c:pt idx="163">
                  <c:v>111.98931884765625</c:v>
                </c:pt>
                <c:pt idx="164">
                  <c:v>125.84827041625977</c:v>
                </c:pt>
                <c:pt idx="165">
                  <c:v>99.191892623901367</c:v>
                </c:pt>
                <c:pt idx="166">
                  <c:v>118.06608200073242</c:v>
                </c:pt>
                <c:pt idx="167">
                  <c:v>108.97692680358887</c:v>
                </c:pt>
                <c:pt idx="168">
                  <c:v>101.73481559753418</c:v>
                </c:pt>
                <c:pt idx="169">
                  <c:v>100.83881378173828</c:v>
                </c:pt>
                <c:pt idx="170">
                  <c:v>100.86106109619141</c:v>
                </c:pt>
                <c:pt idx="171">
                  <c:v>103.97868156433105</c:v>
                </c:pt>
                <c:pt idx="172">
                  <c:v>113.37249374389648</c:v>
                </c:pt>
                <c:pt idx="173">
                  <c:v>107.04538536071777</c:v>
                </c:pt>
                <c:pt idx="174">
                  <c:v>107.4829158782959</c:v>
                </c:pt>
                <c:pt idx="175">
                  <c:v>88.644268035888672</c:v>
                </c:pt>
                <c:pt idx="176">
                  <c:v>105.171630859375</c:v>
                </c:pt>
                <c:pt idx="177">
                  <c:v>100.95494842529297</c:v>
                </c:pt>
                <c:pt idx="178">
                  <c:v>113.2353515625</c:v>
                </c:pt>
                <c:pt idx="179">
                  <c:v>91.16801643371582</c:v>
                </c:pt>
                <c:pt idx="180">
                  <c:v>94.257232666015625</c:v>
                </c:pt>
                <c:pt idx="181">
                  <c:v>99.666849136352539</c:v>
                </c:pt>
                <c:pt idx="182">
                  <c:v>100.77023887634277</c:v>
                </c:pt>
                <c:pt idx="183">
                  <c:v>102.49334335327148</c:v>
                </c:pt>
                <c:pt idx="184">
                  <c:v>189.58625030517578</c:v>
                </c:pt>
                <c:pt idx="185">
                  <c:v>111.67621231079102</c:v>
                </c:pt>
                <c:pt idx="186">
                  <c:v>108.40962219238281</c:v>
                </c:pt>
                <c:pt idx="187">
                  <c:v>102.95025444030762</c:v>
                </c:pt>
                <c:pt idx="188">
                  <c:v>107.45553970336914</c:v>
                </c:pt>
                <c:pt idx="189">
                  <c:v>86.9765625</c:v>
                </c:pt>
                <c:pt idx="190">
                  <c:v>112.4862060546875</c:v>
                </c:pt>
                <c:pt idx="191">
                  <c:v>105.76561737060547</c:v>
                </c:pt>
                <c:pt idx="192">
                  <c:v>125.45092391967773</c:v>
                </c:pt>
                <c:pt idx="193">
                  <c:v>120.56317138671875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C-4CD5-8B86-FB1F7C497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17471"/>
        <c:axId val="126413311"/>
      </c:scatterChart>
      <c:valAx>
        <c:axId val="126417471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13311"/>
        <c:crosses val="autoZero"/>
        <c:crossBetween val="midCat"/>
      </c:valAx>
      <c:valAx>
        <c:axId val="126413311"/>
        <c:scaling>
          <c:orientation val="minMax"/>
          <c:min val="6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17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</a:t>
            </a:r>
            <a:r>
              <a:rPr lang="en-US" baseline="0"/>
              <a:t> between 'Total Average' and 'Total' BOD Load Calculations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Sheet1!$A$3:$A$196</c:f>
              <c:numCache>
                <c:formatCode>dd\-mmm\-yy\ hh:mm:ss</c:formatCode>
                <c:ptCount val="194"/>
                <c:pt idx="0">
                  <c:v>43466.333333333336</c:v>
                </c:pt>
                <c:pt idx="1">
                  <c:v>43467.333333333336</c:v>
                </c:pt>
                <c:pt idx="2">
                  <c:v>43468.333333333336</c:v>
                </c:pt>
                <c:pt idx="3">
                  <c:v>43469.333333333336</c:v>
                </c:pt>
                <c:pt idx="4">
                  <c:v>43470.333333333336</c:v>
                </c:pt>
                <c:pt idx="5">
                  <c:v>43471.333333333336</c:v>
                </c:pt>
                <c:pt idx="6">
                  <c:v>43472.333333333336</c:v>
                </c:pt>
                <c:pt idx="7">
                  <c:v>43473.333333333336</c:v>
                </c:pt>
                <c:pt idx="8">
                  <c:v>43474.333333333336</c:v>
                </c:pt>
                <c:pt idx="9">
                  <c:v>43475.333333333336</c:v>
                </c:pt>
                <c:pt idx="10">
                  <c:v>43476.333333333336</c:v>
                </c:pt>
                <c:pt idx="11">
                  <c:v>43477.333333333336</c:v>
                </c:pt>
                <c:pt idx="12">
                  <c:v>43478.333333333336</c:v>
                </c:pt>
                <c:pt idx="13">
                  <c:v>43479.333333333336</c:v>
                </c:pt>
                <c:pt idx="14">
                  <c:v>43480.333333333336</c:v>
                </c:pt>
                <c:pt idx="15">
                  <c:v>43481.333333333336</c:v>
                </c:pt>
                <c:pt idx="16">
                  <c:v>43482.333333333336</c:v>
                </c:pt>
                <c:pt idx="17">
                  <c:v>43483.333333333336</c:v>
                </c:pt>
                <c:pt idx="18">
                  <c:v>43484.333333333336</c:v>
                </c:pt>
                <c:pt idx="19">
                  <c:v>43485.333333333336</c:v>
                </c:pt>
                <c:pt idx="20">
                  <c:v>43486.333333333336</c:v>
                </c:pt>
                <c:pt idx="21">
                  <c:v>43487.333333333336</c:v>
                </c:pt>
                <c:pt idx="22">
                  <c:v>43488.333333333336</c:v>
                </c:pt>
                <c:pt idx="23">
                  <c:v>43489.333333333336</c:v>
                </c:pt>
                <c:pt idx="24">
                  <c:v>43490.333333333336</c:v>
                </c:pt>
                <c:pt idx="25">
                  <c:v>43491.333333333336</c:v>
                </c:pt>
                <c:pt idx="26">
                  <c:v>43492.333333333336</c:v>
                </c:pt>
                <c:pt idx="27">
                  <c:v>43493.333333333336</c:v>
                </c:pt>
                <c:pt idx="28">
                  <c:v>43494.333333333336</c:v>
                </c:pt>
                <c:pt idx="29">
                  <c:v>43495.333333333336</c:v>
                </c:pt>
                <c:pt idx="30">
                  <c:v>43496.333333333336</c:v>
                </c:pt>
                <c:pt idx="31">
                  <c:v>43498.333333333336</c:v>
                </c:pt>
                <c:pt idx="32">
                  <c:v>43499.333333333336</c:v>
                </c:pt>
                <c:pt idx="33">
                  <c:v>43500.333333333336</c:v>
                </c:pt>
                <c:pt idx="34">
                  <c:v>43501.333333333336</c:v>
                </c:pt>
                <c:pt idx="35">
                  <c:v>43502.333333333336</c:v>
                </c:pt>
                <c:pt idx="36">
                  <c:v>43503.333333333336</c:v>
                </c:pt>
                <c:pt idx="37">
                  <c:v>43504.333333333336</c:v>
                </c:pt>
                <c:pt idx="38">
                  <c:v>43505.333333333336</c:v>
                </c:pt>
                <c:pt idx="39">
                  <c:v>43506.333333333336</c:v>
                </c:pt>
                <c:pt idx="40">
                  <c:v>43507.333333333336</c:v>
                </c:pt>
                <c:pt idx="41">
                  <c:v>43508.333333333336</c:v>
                </c:pt>
                <c:pt idx="42">
                  <c:v>43509.333333333336</c:v>
                </c:pt>
                <c:pt idx="43">
                  <c:v>43510.333333333336</c:v>
                </c:pt>
                <c:pt idx="44">
                  <c:v>43511.333333333336</c:v>
                </c:pt>
                <c:pt idx="45">
                  <c:v>43512.333333333336</c:v>
                </c:pt>
                <c:pt idx="46">
                  <c:v>43514.333333333336</c:v>
                </c:pt>
                <c:pt idx="47">
                  <c:v>43515.333333333336</c:v>
                </c:pt>
                <c:pt idx="48">
                  <c:v>43516.333333333336</c:v>
                </c:pt>
                <c:pt idx="49">
                  <c:v>43517.333333333336</c:v>
                </c:pt>
                <c:pt idx="50">
                  <c:v>43518.333333333336</c:v>
                </c:pt>
                <c:pt idx="51">
                  <c:v>43519.333333333336</c:v>
                </c:pt>
                <c:pt idx="52">
                  <c:v>43520.333333333336</c:v>
                </c:pt>
                <c:pt idx="53">
                  <c:v>43521.333333333336</c:v>
                </c:pt>
                <c:pt idx="54">
                  <c:v>43522.333333333336</c:v>
                </c:pt>
                <c:pt idx="55">
                  <c:v>43523.333333333336</c:v>
                </c:pt>
                <c:pt idx="56">
                  <c:v>43524.333333333336</c:v>
                </c:pt>
                <c:pt idx="57">
                  <c:v>43525.333333333336</c:v>
                </c:pt>
                <c:pt idx="58">
                  <c:v>43526.333333333336</c:v>
                </c:pt>
                <c:pt idx="59">
                  <c:v>43527.333333333336</c:v>
                </c:pt>
                <c:pt idx="60">
                  <c:v>43528.333333333336</c:v>
                </c:pt>
                <c:pt idx="61">
                  <c:v>43529.333333333336</c:v>
                </c:pt>
                <c:pt idx="62">
                  <c:v>43530.333333333336</c:v>
                </c:pt>
                <c:pt idx="63">
                  <c:v>43531.333333333336</c:v>
                </c:pt>
                <c:pt idx="64">
                  <c:v>43532.333333333336</c:v>
                </c:pt>
                <c:pt idx="65">
                  <c:v>43533.333333333336</c:v>
                </c:pt>
                <c:pt idx="66">
                  <c:v>43534.333333333336</c:v>
                </c:pt>
                <c:pt idx="67">
                  <c:v>43535.333333333336</c:v>
                </c:pt>
                <c:pt idx="68">
                  <c:v>43536.333333333336</c:v>
                </c:pt>
                <c:pt idx="69">
                  <c:v>43537.333333333336</c:v>
                </c:pt>
                <c:pt idx="70">
                  <c:v>43538.333333333336</c:v>
                </c:pt>
                <c:pt idx="71">
                  <c:v>43539.333333333336</c:v>
                </c:pt>
                <c:pt idx="72">
                  <c:v>43540.333333333336</c:v>
                </c:pt>
                <c:pt idx="73">
                  <c:v>43541.333333333336</c:v>
                </c:pt>
                <c:pt idx="74">
                  <c:v>43542.333333333336</c:v>
                </c:pt>
                <c:pt idx="75">
                  <c:v>43543.333333333336</c:v>
                </c:pt>
                <c:pt idx="76">
                  <c:v>43544.333333333336</c:v>
                </c:pt>
                <c:pt idx="77">
                  <c:v>43545.333333333336</c:v>
                </c:pt>
                <c:pt idx="78">
                  <c:v>43546.333333333336</c:v>
                </c:pt>
                <c:pt idx="79">
                  <c:v>43547.333333333336</c:v>
                </c:pt>
                <c:pt idx="80">
                  <c:v>43548.333333333336</c:v>
                </c:pt>
                <c:pt idx="81">
                  <c:v>43549.333333333336</c:v>
                </c:pt>
                <c:pt idx="82">
                  <c:v>43550.333333333336</c:v>
                </c:pt>
                <c:pt idx="83">
                  <c:v>43551.333333333336</c:v>
                </c:pt>
                <c:pt idx="84">
                  <c:v>43552.333333333336</c:v>
                </c:pt>
                <c:pt idx="85">
                  <c:v>43553.333333333336</c:v>
                </c:pt>
                <c:pt idx="86">
                  <c:v>43554.333333333336</c:v>
                </c:pt>
                <c:pt idx="87">
                  <c:v>43555.333333333336</c:v>
                </c:pt>
                <c:pt idx="88">
                  <c:v>43556.333333333336</c:v>
                </c:pt>
                <c:pt idx="89">
                  <c:v>43557.333333333336</c:v>
                </c:pt>
                <c:pt idx="90">
                  <c:v>43558.333333333336</c:v>
                </c:pt>
                <c:pt idx="91">
                  <c:v>43559.333333333336</c:v>
                </c:pt>
                <c:pt idx="92">
                  <c:v>43560.333333333336</c:v>
                </c:pt>
                <c:pt idx="93">
                  <c:v>43561.333333333336</c:v>
                </c:pt>
                <c:pt idx="94">
                  <c:v>43562.333333333336</c:v>
                </c:pt>
                <c:pt idx="95">
                  <c:v>43563.333333333336</c:v>
                </c:pt>
                <c:pt idx="96">
                  <c:v>43564.333333333336</c:v>
                </c:pt>
                <c:pt idx="97">
                  <c:v>43565.333333333336</c:v>
                </c:pt>
                <c:pt idx="98">
                  <c:v>43566.333333333336</c:v>
                </c:pt>
                <c:pt idx="99">
                  <c:v>43567.333333333336</c:v>
                </c:pt>
                <c:pt idx="100">
                  <c:v>43568.333333333336</c:v>
                </c:pt>
                <c:pt idx="101">
                  <c:v>43569.333333333336</c:v>
                </c:pt>
                <c:pt idx="102">
                  <c:v>43570.333333333336</c:v>
                </c:pt>
                <c:pt idx="103">
                  <c:v>43571.333333333336</c:v>
                </c:pt>
                <c:pt idx="104">
                  <c:v>43572.333333333336</c:v>
                </c:pt>
                <c:pt idx="105">
                  <c:v>43573.333333333336</c:v>
                </c:pt>
                <c:pt idx="106">
                  <c:v>43574.333333333336</c:v>
                </c:pt>
                <c:pt idx="107">
                  <c:v>43575.333333333336</c:v>
                </c:pt>
                <c:pt idx="108">
                  <c:v>43576.333333333336</c:v>
                </c:pt>
                <c:pt idx="109">
                  <c:v>43577.333333333336</c:v>
                </c:pt>
                <c:pt idx="110">
                  <c:v>43578.333333333336</c:v>
                </c:pt>
                <c:pt idx="111">
                  <c:v>43579.333333333336</c:v>
                </c:pt>
                <c:pt idx="112">
                  <c:v>43580.333333333336</c:v>
                </c:pt>
                <c:pt idx="113">
                  <c:v>43581.333333333336</c:v>
                </c:pt>
                <c:pt idx="114">
                  <c:v>43582.333333333336</c:v>
                </c:pt>
                <c:pt idx="115">
                  <c:v>43583.333333333336</c:v>
                </c:pt>
                <c:pt idx="116">
                  <c:v>43584.333333333336</c:v>
                </c:pt>
                <c:pt idx="117">
                  <c:v>43585.333333333336</c:v>
                </c:pt>
                <c:pt idx="118">
                  <c:v>43586.333333333336</c:v>
                </c:pt>
                <c:pt idx="119">
                  <c:v>43587.333333333336</c:v>
                </c:pt>
                <c:pt idx="120">
                  <c:v>43588.333333333336</c:v>
                </c:pt>
                <c:pt idx="121">
                  <c:v>43589.333333333336</c:v>
                </c:pt>
                <c:pt idx="122">
                  <c:v>43590.333333333336</c:v>
                </c:pt>
                <c:pt idx="123">
                  <c:v>43591.333333333336</c:v>
                </c:pt>
                <c:pt idx="124">
                  <c:v>43592.333333333336</c:v>
                </c:pt>
                <c:pt idx="125">
                  <c:v>43593.333333333336</c:v>
                </c:pt>
                <c:pt idx="126">
                  <c:v>43594.333333333336</c:v>
                </c:pt>
                <c:pt idx="127">
                  <c:v>43595.333333333336</c:v>
                </c:pt>
                <c:pt idx="128">
                  <c:v>43596.333333333336</c:v>
                </c:pt>
                <c:pt idx="129">
                  <c:v>43597.333333333336</c:v>
                </c:pt>
                <c:pt idx="130">
                  <c:v>43598.333333333336</c:v>
                </c:pt>
                <c:pt idx="131">
                  <c:v>43599.333333333336</c:v>
                </c:pt>
                <c:pt idx="132">
                  <c:v>43600.333333333336</c:v>
                </c:pt>
                <c:pt idx="133">
                  <c:v>43601.333333333336</c:v>
                </c:pt>
                <c:pt idx="134">
                  <c:v>43602.333333333336</c:v>
                </c:pt>
                <c:pt idx="135">
                  <c:v>43603.333333333336</c:v>
                </c:pt>
                <c:pt idx="136">
                  <c:v>43604.333333333336</c:v>
                </c:pt>
                <c:pt idx="137">
                  <c:v>43605.333333333336</c:v>
                </c:pt>
                <c:pt idx="138">
                  <c:v>43606.333333333336</c:v>
                </c:pt>
                <c:pt idx="139">
                  <c:v>43607.333333333336</c:v>
                </c:pt>
                <c:pt idx="140">
                  <c:v>43608.333333333336</c:v>
                </c:pt>
                <c:pt idx="141">
                  <c:v>43609.333333333336</c:v>
                </c:pt>
                <c:pt idx="142">
                  <c:v>43610.333333333336</c:v>
                </c:pt>
                <c:pt idx="143">
                  <c:v>43612.333333333336</c:v>
                </c:pt>
                <c:pt idx="144">
                  <c:v>43613.333333333336</c:v>
                </c:pt>
                <c:pt idx="145">
                  <c:v>43614.333333333336</c:v>
                </c:pt>
                <c:pt idx="146">
                  <c:v>43615.333333333336</c:v>
                </c:pt>
                <c:pt idx="147">
                  <c:v>43616.333333333336</c:v>
                </c:pt>
                <c:pt idx="148">
                  <c:v>43617.333333333336</c:v>
                </c:pt>
                <c:pt idx="149">
                  <c:v>43618.333333333336</c:v>
                </c:pt>
                <c:pt idx="150">
                  <c:v>43619.333333333336</c:v>
                </c:pt>
                <c:pt idx="151">
                  <c:v>43620.333333333336</c:v>
                </c:pt>
                <c:pt idx="152">
                  <c:v>43621.333333333336</c:v>
                </c:pt>
                <c:pt idx="153">
                  <c:v>43622.333333333336</c:v>
                </c:pt>
                <c:pt idx="154">
                  <c:v>43623.333333333336</c:v>
                </c:pt>
                <c:pt idx="155">
                  <c:v>43624.333333333336</c:v>
                </c:pt>
                <c:pt idx="156">
                  <c:v>43625.333333333336</c:v>
                </c:pt>
                <c:pt idx="157">
                  <c:v>43626.333333333336</c:v>
                </c:pt>
                <c:pt idx="158">
                  <c:v>43628.333333333336</c:v>
                </c:pt>
                <c:pt idx="159">
                  <c:v>43629.333333333336</c:v>
                </c:pt>
                <c:pt idx="160">
                  <c:v>43630.333333333336</c:v>
                </c:pt>
                <c:pt idx="161">
                  <c:v>43631.333333333336</c:v>
                </c:pt>
                <c:pt idx="162">
                  <c:v>43632.333333333336</c:v>
                </c:pt>
                <c:pt idx="163">
                  <c:v>43633.333333333336</c:v>
                </c:pt>
                <c:pt idx="164">
                  <c:v>43634.333333333336</c:v>
                </c:pt>
                <c:pt idx="165">
                  <c:v>43635.333333333336</c:v>
                </c:pt>
                <c:pt idx="166">
                  <c:v>43636.333333333336</c:v>
                </c:pt>
                <c:pt idx="167">
                  <c:v>43637.333333333336</c:v>
                </c:pt>
                <c:pt idx="168">
                  <c:v>43638.333333333336</c:v>
                </c:pt>
                <c:pt idx="169">
                  <c:v>43639.333333333336</c:v>
                </c:pt>
                <c:pt idx="170">
                  <c:v>43640.333333333336</c:v>
                </c:pt>
                <c:pt idx="171">
                  <c:v>43641.333333333336</c:v>
                </c:pt>
                <c:pt idx="172">
                  <c:v>43642.333333333336</c:v>
                </c:pt>
                <c:pt idx="173">
                  <c:v>43643.333333333336</c:v>
                </c:pt>
                <c:pt idx="174">
                  <c:v>43644.333333333336</c:v>
                </c:pt>
                <c:pt idx="175">
                  <c:v>43645.333333333336</c:v>
                </c:pt>
                <c:pt idx="176">
                  <c:v>43646.333333333336</c:v>
                </c:pt>
                <c:pt idx="177">
                  <c:v>43647.333333333336</c:v>
                </c:pt>
                <c:pt idx="178">
                  <c:v>43648.333333333336</c:v>
                </c:pt>
                <c:pt idx="179">
                  <c:v>43650.333333333336</c:v>
                </c:pt>
                <c:pt idx="180">
                  <c:v>43651.333333333336</c:v>
                </c:pt>
                <c:pt idx="181">
                  <c:v>43652.333333333336</c:v>
                </c:pt>
                <c:pt idx="182">
                  <c:v>43653.333333333336</c:v>
                </c:pt>
                <c:pt idx="183">
                  <c:v>43654.333333333336</c:v>
                </c:pt>
                <c:pt idx="184">
                  <c:v>43655.333333333336</c:v>
                </c:pt>
                <c:pt idx="185">
                  <c:v>43656.333333333336</c:v>
                </c:pt>
                <c:pt idx="186">
                  <c:v>43657.333333333336</c:v>
                </c:pt>
                <c:pt idx="187">
                  <c:v>43658.333333333336</c:v>
                </c:pt>
                <c:pt idx="188">
                  <c:v>43659.333333333336</c:v>
                </c:pt>
                <c:pt idx="189">
                  <c:v>43660.333333333336</c:v>
                </c:pt>
                <c:pt idx="190">
                  <c:v>43661.333333333336</c:v>
                </c:pt>
                <c:pt idx="191">
                  <c:v>43662.333333333336</c:v>
                </c:pt>
                <c:pt idx="192">
                  <c:v>43663.333333333336</c:v>
                </c:pt>
                <c:pt idx="193">
                  <c:v>43664.333333333336</c:v>
                </c:pt>
              </c:numCache>
            </c:numRef>
          </c:xVal>
          <c:yVal>
            <c:numRef>
              <c:f>Sheet1!$D$3:$D$196</c:f>
              <c:numCache>
                <c:formatCode>General</c:formatCode>
                <c:ptCount val="194"/>
                <c:pt idx="0">
                  <c:v>21.174085990651058</c:v>
                </c:pt>
                <c:pt idx="1">
                  <c:v>9.5071491328006594</c:v>
                </c:pt>
                <c:pt idx="2">
                  <c:v>-2.7175813431229816</c:v>
                </c:pt>
                <c:pt idx="3">
                  <c:v>-2.8934777774612326</c:v>
                </c:pt>
                <c:pt idx="4">
                  <c:v>2.8360678118753544</c:v>
                </c:pt>
                <c:pt idx="5">
                  <c:v>-7.0340913365521303</c:v>
                </c:pt>
                <c:pt idx="6">
                  <c:v>-4.767622084327126</c:v>
                </c:pt>
                <c:pt idx="7">
                  <c:v>3.8351494929499066</c:v>
                </c:pt>
                <c:pt idx="8">
                  <c:v>-1.5684247095379693</c:v>
                </c:pt>
                <c:pt idx="9">
                  <c:v>-13.874396579288293</c:v>
                </c:pt>
                <c:pt idx="10">
                  <c:v>7.7796840784936565</c:v>
                </c:pt>
                <c:pt idx="11">
                  <c:v>-1.8073612548879494</c:v>
                </c:pt>
                <c:pt idx="12">
                  <c:v>7.6762501065368474</c:v>
                </c:pt>
                <c:pt idx="13">
                  <c:v>2.8595350204990289</c:v>
                </c:pt>
                <c:pt idx="14">
                  <c:v>0</c:v>
                </c:pt>
                <c:pt idx="15">
                  <c:v>-1.6588358881534475</c:v>
                </c:pt>
                <c:pt idx="16">
                  <c:v>-7.7086073603902294</c:v>
                </c:pt>
                <c:pt idx="17">
                  <c:v>-2.8892912769572172</c:v>
                </c:pt>
                <c:pt idx="18">
                  <c:v>1.3916450440056456</c:v>
                </c:pt>
                <c:pt idx="19">
                  <c:v>-14.549783998272229</c:v>
                </c:pt>
                <c:pt idx="20">
                  <c:v>-8.4809532234662743</c:v>
                </c:pt>
                <c:pt idx="21">
                  <c:v>0</c:v>
                </c:pt>
                <c:pt idx="22">
                  <c:v>0.49223573511451241</c:v>
                </c:pt>
                <c:pt idx="23">
                  <c:v>3.3532980877113464E-6</c:v>
                </c:pt>
                <c:pt idx="24">
                  <c:v>0</c:v>
                </c:pt>
                <c:pt idx="25">
                  <c:v>0</c:v>
                </c:pt>
                <c:pt idx="26">
                  <c:v>-2.7242379509611562E-6</c:v>
                </c:pt>
                <c:pt idx="27">
                  <c:v>7.2019663650965295</c:v>
                </c:pt>
                <c:pt idx="28">
                  <c:v>-3.3458646000197875E-6</c:v>
                </c:pt>
                <c:pt idx="29">
                  <c:v>-2.2662738522312877</c:v>
                </c:pt>
                <c:pt idx="30">
                  <c:v>-6.0505814070452857</c:v>
                </c:pt>
                <c:pt idx="31">
                  <c:v>0</c:v>
                </c:pt>
                <c:pt idx="32">
                  <c:v>-5.3010562371809158</c:v>
                </c:pt>
                <c:pt idx="33">
                  <c:v>-3.9599285062471603</c:v>
                </c:pt>
                <c:pt idx="34">
                  <c:v>-3.2277871675899694E-6</c:v>
                </c:pt>
                <c:pt idx="35">
                  <c:v>0</c:v>
                </c:pt>
                <c:pt idx="36">
                  <c:v>6.9595572741646734</c:v>
                </c:pt>
                <c:pt idx="37">
                  <c:v>-1.5263948237875628E-6</c:v>
                </c:pt>
                <c:pt idx="38">
                  <c:v>0</c:v>
                </c:pt>
                <c:pt idx="39">
                  <c:v>3.4558330539580294E-6</c:v>
                </c:pt>
                <c:pt idx="40">
                  <c:v>0</c:v>
                </c:pt>
                <c:pt idx="41">
                  <c:v>0</c:v>
                </c:pt>
                <c:pt idx="42">
                  <c:v>-3.0256364902895073E-6</c:v>
                </c:pt>
                <c:pt idx="43">
                  <c:v>5.4248907332070738E-6</c:v>
                </c:pt>
                <c:pt idx="44">
                  <c:v>3.2716835818705932E-6</c:v>
                </c:pt>
                <c:pt idx="45">
                  <c:v>3.3026557348321492E-6</c:v>
                </c:pt>
                <c:pt idx="46">
                  <c:v>3.0709770040021281E-6</c:v>
                </c:pt>
                <c:pt idx="47">
                  <c:v>3.3793850012687901E-6</c:v>
                </c:pt>
                <c:pt idx="48">
                  <c:v>0</c:v>
                </c:pt>
                <c:pt idx="49">
                  <c:v>0</c:v>
                </c:pt>
                <c:pt idx="50">
                  <c:v>-1.6538958069788484E-6</c:v>
                </c:pt>
                <c:pt idx="51">
                  <c:v>0</c:v>
                </c:pt>
                <c:pt idx="52">
                  <c:v>-2.7292432657218811E-6</c:v>
                </c:pt>
                <c:pt idx="53">
                  <c:v>0</c:v>
                </c:pt>
                <c:pt idx="54">
                  <c:v>3.1492635998192954E-6</c:v>
                </c:pt>
                <c:pt idx="55">
                  <c:v>3.241768606511825E-6</c:v>
                </c:pt>
                <c:pt idx="56">
                  <c:v>5.8849883774422038E-6</c:v>
                </c:pt>
                <c:pt idx="57">
                  <c:v>2.5840918396576179E-6</c:v>
                </c:pt>
                <c:pt idx="58">
                  <c:v>0</c:v>
                </c:pt>
                <c:pt idx="59">
                  <c:v>2.9685412698036214E-6</c:v>
                </c:pt>
                <c:pt idx="60">
                  <c:v>3.4147778480923674</c:v>
                </c:pt>
                <c:pt idx="61">
                  <c:v>-0.54539075856851249</c:v>
                </c:pt>
                <c:pt idx="62">
                  <c:v>13.082418790485923</c:v>
                </c:pt>
                <c:pt idx="63">
                  <c:v>-3.9524787651841913</c:v>
                </c:pt>
                <c:pt idx="64">
                  <c:v>-10.713389747313913</c:v>
                </c:pt>
                <c:pt idx="65">
                  <c:v>-2.9425272831144902</c:v>
                </c:pt>
                <c:pt idx="66">
                  <c:v>0</c:v>
                </c:pt>
                <c:pt idx="67">
                  <c:v>5.9549163998219009E-6</c:v>
                </c:pt>
                <c:pt idx="68">
                  <c:v>0</c:v>
                </c:pt>
                <c:pt idx="69">
                  <c:v>6.402845538580852</c:v>
                </c:pt>
                <c:pt idx="70">
                  <c:v>0</c:v>
                </c:pt>
                <c:pt idx="71">
                  <c:v>3.1756824025434672E-6</c:v>
                </c:pt>
                <c:pt idx="72">
                  <c:v>3.2592591723456813E-6</c:v>
                </c:pt>
                <c:pt idx="73">
                  <c:v>-3.1955239146139391E-6</c:v>
                </c:pt>
                <c:pt idx="74">
                  <c:v>0</c:v>
                </c:pt>
                <c:pt idx="75">
                  <c:v>3.428843659164574E-6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-3.4983141798882829E-6</c:v>
                </c:pt>
                <c:pt idx="80">
                  <c:v>0</c:v>
                </c:pt>
                <c:pt idx="81">
                  <c:v>-3.1105243003334385E-6</c:v>
                </c:pt>
                <c:pt idx="82">
                  <c:v>-3.003577290588864E-6</c:v>
                </c:pt>
                <c:pt idx="83">
                  <c:v>0</c:v>
                </c:pt>
                <c:pt idx="84">
                  <c:v>0</c:v>
                </c:pt>
                <c:pt idx="85">
                  <c:v>-3.0478389100099041E-6</c:v>
                </c:pt>
                <c:pt idx="86">
                  <c:v>3.3248249953427515E-6</c:v>
                </c:pt>
                <c:pt idx="87">
                  <c:v>0</c:v>
                </c:pt>
                <c:pt idx="88">
                  <c:v>-3.4263325649782554E-6</c:v>
                </c:pt>
                <c:pt idx="89">
                  <c:v>-3.0522487916070726E-6</c:v>
                </c:pt>
                <c:pt idx="90">
                  <c:v>0</c:v>
                </c:pt>
                <c:pt idx="91">
                  <c:v>0</c:v>
                </c:pt>
                <c:pt idx="92">
                  <c:v>-2.8788131643635056E-6</c:v>
                </c:pt>
                <c:pt idx="93">
                  <c:v>-2.9393183891136113E-6</c:v>
                </c:pt>
                <c:pt idx="94">
                  <c:v>0</c:v>
                </c:pt>
                <c:pt idx="95">
                  <c:v>3.3606108515132581E-6</c:v>
                </c:pt>
                <c:pt idx="96">
                  <c:v>-1.7747152030214739E-6</c:v>
                </c:pt>
                <c:pt idx="97">
                  <c:v>5.8190529409871803E-6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3.2124527002479982E-6</c:v>
                </c:pt>
                <c:pt idx="103">
                  <c:v>0</c:v>
                </c:pt>
                <c:pt idx="104">
                  <c:v>-3.1742374822913262E-6</c:v>
                </c:pt>
                <c:pt idx="105">
                  <c:v>3.0209360231304614E-6</c:v>
                </c:pt>
                <c:pt idx="106">
                  <c:v>0</c:v>
                </c:pt>
                <c:pt idx="107">
                  <c:v>1.7161833914258553E-6</c:v>
                </c:pt>
                <c:pt idx="108">
                  <c:v>0</c:v>
                </c:pt>
                <c:pt idx="109">
                  <c:v>-3.2931992241617814E-6</c:v>
                </c:pt>
                <c:pt idx="110">
                  <c:v>3.3126514564949977E-6</c:v>
                </c:pt>
                <c:pt idx="111">
                  <c:v>0</c:v>
                </c:pt>
                <c:pt idx="112">
                  <c:v>0</c:v>
                </c:pt>
                <c:pt idx="113">
                  <c:v>3.1633461812638486E-6</c:v>
                </c:pt>
                <c:pt idx="114">
                  <c:v>0</c:v>
                </c:pt>
                <c:pt idx="115">
                  <c:v>0</c:v>
                </c:pt>
                <c:pt idx="116">
                  <c:v>-3.1831026650240582E-6</c:v>
                </c:pt>
                <c:pt idx="117">
                  <c:v>0</c:v>
                </c:pt>
                <c:pt idx="118">
                  <c:v>1.8284747680812886E-6</c:v>
                </c:pt>
                <c:pt idx="119">
                  <c:v>-3.4316806096421784E-6</c:v>
                </c:pt>
                <c:pt idx="120">
                  <c:v>0</c:v>
                </c:pt>
                <c:pt idx="121">
                  <c:v>14.229333885225959</c:v>
                </c:pt>
                <c:pt idx="122">
                  <c:v>-1.8502080105606911E-6</c:v>
                </c:pt>
                <c:pt idx="123">
                  <c:v>0</c:v>
                </c:pt>
                <c:pt idx="124">
                  <c:v>0</c:v>
                </c:pt>
                <c:pt idx="125">
                  <c:v>4.2504801580676412</c:v>
                </c:pt>
                <c:pt idx="126">
                  <c:v>16.646858893083586</c:v>
                </c:pt>
                <c:pt idx="127">
                  <c:v>18.94528843051102</c:v>
                </c:pt>
                <c:pt idx="128">
                  <c:v>10.604867081609338</c:v>
                </c:pt>
                <c:pt idx="129">
                  <c:v>-1.4365052273077681</c:v>
                </c:pt>
                <c:pt idx="130">
                  <c:v>-1.8920003635348559</c:v>
                </c:pt>
                <c:pt idx="131">
                  <c:v>-3.1448727457119743E-6</c:v>
                </c:pt>
                <c:pt idx="132">
                  <c:v>3.856221699429962E-6</c:v>
                </c:pt>
                <c:pt idx="133">
                  <c:v>1.8331046565825992E-6</c:v>
                </c:pt>
                <c:pt idx="134">
                  <c:v>0</c:v>
                </c:pt>
                <c:pt idx="135">
                  <c:v>1.1874563064705939</c:v>
                </c:pt>
                <c:pt idx="136">
                  <c:v>12.012690300617251</c:v>
                </c:pt>
                <c:pt idx="137">
                  <c:v>3.2711976963702434E-6</c:v>
                </c:pt>
                <c:pt idx="138">
                  <c:v>1.2278165657832671</c:v>
                </c:pt>
                <c:pt idx="139">
                  <c:v>-3.8245463850728143</c:v>
                </c:pt>
                <c:pt idx="140">
                  <c:v>-4.4180160108613205</c:v>
                </c:pt>
                <c:pt idx="141">
                  <c:v>15.829842932681091</c:v>
                </c:pt>
                <c:pt idx="142">
                  <c:v>13.480253332873025</c:v>
                </c:pt>
                <c:pt idx="143">
                  <c:v>7.8011586373906328</c:v>
                </c:pt>
                <c:pt idx="144">
                  <c:v>0</c:v>
                </c:pt>
                <c:pt idx="145">
                  <c:v>3.3121761457670176E-6</c:v>
                </c:pt>
                <c:pt idx="146">
                  <c:v>3.4277689388947055E-6</c:v>
                </c:pt>
                <c:pt idx="147">
                  <c:v>-3.6916409251621319E-6</c:v>
                </c:pt>
                <c:pt idx="148">
                  <c:v>4.3087864212560021E-6</c:v>
                </c:pt>
                <c:pt idx="149">
                  <c:v>1.8446099473579678E-6</c:v>
                </c:pt>
                <c:pt idx="150">
                  <c:v>1.798994754113307E-6</c:v>
                </c:pt>
                <c:pt idx="151">
                  <c:v>3.253615523312009E-6</c:v>
                </c:pt>
                <c:pt idx="152">
                  <c:v>3.4576273132088589E-6</c:v>
                </c:pt>
                <c:pt idx="153">
                  <c:v>-2.9750988097254434E-6</c:v>
                </c:pt>
                <c:pt idx="154">
                  <c:v>-1.8084325582602374E-6</c:v>
                </c:pt>
                <c:pt idx="155">
                  <c:v>5.2762840430149156</c:v>
                </c:pt>
                <c:pt idx="156">
                  <c:v>2.0020082946006458E-6</c:v>
                </c:pt>
                <c:pt idx="157">
                  <c:v>3.7415270780862312E-6</c:v>
                </c:pt>
                <c:pt idx="158">
                  <c:v>3.5115788518534763E-6</c:v>
                </c:pt>
                <c:pt idx="159">
                  <c:v>0</c:v>
                </c:pt>
                <c:pt idx="160">
                  <c:v>3.9000344724047018E-6</c:v>
                </c:pt>
                <c:pt idx="161">
                  <c:v>3.8464995872898265E-6</c:v>
                </c:pt>
                <c:pt idx="162">
                  <c:v>2.1829150529740001E-6</c:v>
                </c:pt>
                <c:pt idx="163">
                  <c:v>0</c:v>
                </c:pt>
                <c:pt idx="164">
                  <c:v>-3.0311876778340979E-6</c:v>
                </c:pt>
                <c:pt idx="165">
                  <c:v>1.9228876295812342E-6</c:v>
                </c:pt>
                <c:pt idx="166">
                  <c:v>3.2309848865835452E-6</c:v>
                </c:pt>
                <c:pt idx="167">
                  <c:v>1.750231621277181E-6</c:v>
                </c:pt>
                <c:pt idx="168">
                  <c:v>1.8748238954479709E-6</c:v>
                </c:pt>
                <c:pt idx="169">
                  <c:v>0</c:v>
                </c:pt>
                <c:pt idx="170">
                  <c:v>0</c:v>
                </c:pt>
                <c:pt idx="171">
                  <c:v>1.8343650872630402E-6</c:v>
                </c:pt>
                <c:pt idx="172">
                  <c:v>3.3647467208776712E-6</c:v>
                </c:pt>
                <c:pt idx="173">
                  <c:v>1.7818130378859245E-6</c:v>
                </c:pt>
                <c:pt idx="174">
                  <c:v>1.7745598146706517E-6</c:v>
                </c:pt>
                <c:pt idx="175">
                  <c:v>4.3033772517367678E-6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-2.0921247466201569E-6</c:v>
                </c:pt>
                <c:pt idx="180">
                  <c:v>0</c:v>
                </c:pt>
                <c:pt idx="181">
                  <c:v>-1.9137242215845396E-6</c:v>
                </c:pt>
                <c:pt idx="182">
                  <c:v>-1.0949578562504567</c:v>
                </c:pt>
                <c:pt idx="183">
                  <c:v>-2.7577362897854569</c:v>
                </c:pt>
                <c:pt idx="184">
                  <c:v>-4.024234098711806E-6</c:v>
                </c:pt>
                <c:pt idx="185">
                  <c:v>-3.4158548062221436E-6</c:v>
                </c:pt>
                <c:pt idx="186">
                  <c:v>3.0131885322080367</c:v>
                </c:pt>
                <c:pt idx="187">
                  <c:v>8.4758936276797598</c:v>
                </c:pt>
                <c:pt idx="188">
                  <c:v>3.9278280155455545</c:v>
                </c:pt>
                <c:pt idx="189">
                  <c:v>28.398048032875234</c:v>
                </c:pt>
                <c:pt idx="190">
                  <c:v>-0.72008612167073438</c:v>
                </c:pt>
                <c:pt idx="191">
                  <c:v>5.5883861621848396</c:v>
                </c:pt>
                <c:pt idx="192">
                  <c:v>-10.980162595218111</c:v>
                </c:pt>
                <c:pt idx="193">
                  <c:v>-7.3712086273171717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E9-4550-9B4F-8A0E2C8C2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369535"/>
        <c:axId val="1652368703"/>
      </c:scatterChart>
      <c:valAx>
        <c:axId val="1652369535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368703"/>
        <c:crosses val="autoZero"/>
        <c:crossBetween val="midCat"/>
      </c:valAx>
      <c:valAx>
        <c:axId val="16523687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369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Effluent Total BOD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Sheet1!$F$2</c:f>
              <c:strCache>
                <c:ptCount val="1"/>
                <c:pt idx="0">
                  <c:v>NPRI Total Eff BOD Load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Sheet1!$A$3:$A$196</c:f>
              <c:numCache>
                <c:formatCode>dd\-mmm\-yy\ hh:mm:ss</c:formatCode>
                <c:ptCount val="194"/>
                <c:pt idx="0">
                  <c:v>43466.333333333336</c:v>
                </c:pt>
                <c:pt idx="1">
                  <c:v>43467.333333333336</c:v>
                </c:pt>
                <c:pt idx="2">
                  <c:v>43468.333333333336</c:v>
                </c:pt>
                <c:pt idx="3">
                  <c:v>43469.333333333336</c:v>
                </c:pt>
                <c:pt idx="4">
                  <c:v>43470.333333333336</c:v>
                </c:pt>
                <c:pt idx="5">
                  <c:v>43471.333333333336</c:v>
                </c:pt>
                <c:pt idx="6">
                  <c:v>43472.333333333336</c:v>
                </c:pt>
                <c:pt idx="7">
                  <c:v>43473.333333333336</c:v>
                </c:pt>
                <c:pt idx="8">
                  <c:v>43474.333333333336</c:v>
                </c:pt>
                <c:pt idx="9">
                  <c:v>43475.333333333336</c:v>
                </c:pt>
                <c:pt idx="10">
                  <c:v>43476.333333333336</c:v>
                </c:pt>
                <c:pt idx="11">
                  <c:v>43477.333333333336</c:v>
                </c:pt>
                <c:pt idx="12">
                  <c:v>43478.333333333336</c:v>
                </c:pt>
                <c:pt idx="13">
                  <c:v>43479.333333333336</c:v>
                </c:pt>
                <c:pt idx="14">
                  <c:v>43480.333333333336</c:v>
                </c:pt>
                <c:pt idx="15">
                  <c:v>43481.333333333336</c:v>
                </c:pt>
                <c:pt idx="16">
                  <c:v>43482.333333333336</c:v>
                </c:pt>
                <c:pt idx="17">
                  <c:v>43483.333333333336</c:v>
                </c:pt>
                <c:pt idx="18">
                  <c:v>43484.333333333336</c:v>
                </c:pt>
                <c:pt idx="19">
                  <c:v>43485.333333333336</c:v>
                </c:pt>
                <c:pt idx="20">
                  <c:v>43486.333333333336</c:v>
                </c:pt>
                <c:pt idx="21">
                  <c:v>43487.333333333336</c:v>
                </c:pt>
                <c:pt idx="22">
                  <c:v>43488.333333333336</c:v>
                </c:pt>
                <c:pt idx="23">
                  <c:v>43489.333333333336</c:v>
                </c:pt>
                <c:pt idx="24">
                  <c:v>43490.333333333336</c:v>
                </c:pt>
                <c:pt idx="25">
                  <c:v>43491.333333333336</c:v>
                </c:pt>
                <c:pt idx="26">
                  <c:v>43492.333333333336</c:v>
                </c:pt>
                <c:pt idx="27">
                  <c:v>43493.333333333336</c:v>
                </c:pt>
                <c:pt idx="28">
                  <c:v>43494.333333333336</c:v>
                </c:pt>
                <c:pt idx="29">
                  <c:v>43495.333333333336</c:v>
                </c:pt>
                <c:pt idx="30">
                  <c:v>43496.333333333336</c:v>
                </c:pt>
                <c:pt idx="31">
                  <c:v>43498.333333333336</c:v>
                </c:pt>
                <c:pt idx="32">
                  <c:v>43499.333333333336</c:v>
                </c:pt>
                <c:pt idx="33">
                  <c:v>43500.333333333336</c:v>
                </c:pt>
                <c:pt idx="34">
                  <c:v>43501.333333333336</c:v>
                </c:pt>
                <c:pt idx="35">
                  <c:v>43502.333333333336</c:v>
                </c:pt>
                <c:pt idx="36">
                  <c:v>43503.333333333336</c:v>
                </c:pt>
                <c:pt idx="37">
                  <c:v>43504.333333333336</c:v>
                </c:pt>
                <c:pt idx="38">
                  <c:v>43505.333333333336</c:v>
                </c:pt>
                <c:pt idx="39">
                  <c:v>43506.333333333336</c:v>
                </c:pt>
                <c:pt idx="40">
                  <c:v>43507.333333333336</c:v>
                </c:pt>
                <c:pt idx="41">
                  <c:v>43508.333333333336</c:v>
                </c:pt>
                <c:pt idx="42">
                  <c:v>43509.333333333336</c:v>
                </c:pt>
                <c:pt idx="43">
                  <c:v>43510.333333333336</c:v>
                </c:pt>
                <c:pt idx="44">
                  <c:v>43511.333333333336</c:v>
                </c:pt>
                <c:pt idx="45">
                  <c:v>43512.333333333336</c:v>
                </c:pt>
                <c:pt idx="46">
                  <c:v>43514.333333333336</c:v>
                </c:pt>
                <c:pt idx="47">
                  <c:v>43515.333333333336</c:v>
                </c:pt>
                <c:pt idx="48">
                  <c:v>43516.333333333336</c:v>
                </c:pt>
                <c:pt idx="49">
                  <c:v>43517.333333333336</c:v>
                </c:pt>
                <c:pt idx="50">
                  <c:v>43518.333333333336</c:v>
                </c:pt>
                <c:pt idx="51">
                  <c:v>43519.333333333336</c:v>
                </c:pt>
                <c:pt idx="52">
                  <c:v>43520.333333333336</c:v>
                </c:pt>
                <c:pt idx="53">
                  <c:v>43521.333333333336</c:v>
                </c:pt>
                <c:pt idx="54">
                  <c:v>43522.333333333336</c:v>
                </c:pt>
                <c:pt idx="55">
                  <c:v>43523.333333333336</c:v>
                </c:pt>
                <c:pt idx="56">
                  <c:v>43524.333333333336</c:v>
                </c:pt>
                <c:pt idx="57">
                  <c:v>43525.333333333336</c:v>
                </c:pt>
                <c:pt idx="58">
                  <c:v>43526.333333333336</c:v>
                </c:pt>
                <c:pt idx="59">
                  <c:v>43527.333333333336</c:v>
                </c:pt>
                <c:pt idx="60">
                  <c:v>43528.333333333336</c:v>
                </c:pt>
                <c:pt idx="61">
                  <c:v>43529.333333333336</c:v>
                </c:pt>
                <c:pt idx="62">
                  <c:v>43530.333333333336</c:v>
                </c:pt>
                <c:pt idx="63">
                  <c:v>43531.333333333336</c:v>
                </c:pt>
                <c:pt idx="64">
                  <c:v>43532.333333333336</c:v>
                </c:pt>
                <c:pt idx="65">
                  <c:v>43533.333333333336</c:v>
                </c:pt>
                <c:pt idx="66">
                  <c:v>43534.333333333336</c:v>
                </c:pt>
                <c:pt idx="67">
                  <c:v>43535.333333333336</c:v>
                </c:pt>
                <c:pt idx="68">
                  <c:v>43536.333333333336</c:v>
                </c:pt>
                <c:pt idx="69">
                  <c:v>43537.333333333336</c:v>
                </c:pt>
                <c:pt idx="70">
                  <c:v>43538.333333333336</c:v>
                </c:pt>
                <c:pt idx="71">
                  <c:v>43539.333333333336</c:v>
                </c:pt>
                <c:pt idx="72">
                  <c:v>43540.333333333336</c:v>
                </c:pt>
                <c:pt idx="73">
                  <c:v>43541.333333333336</c:v>
                </c:pt>
                <c:pt idx="74">
                  <c:v>43542.333333333336</c:v>
                </c:pt>
                <c:pt idx="75">
                  <c:v>43543.333333333336</c:v>
                </c:pt>
                <c:pt idx="76">
                  <c:v>43544.333333333336</c:v>
                </c:pt>
                <c:pt idx="77">
                  <c:v>43545.333333333336</c:v>
                </c:pt>
                <c:pt idx="78">
                  <c:v>43546.333333333336</c:v>
                </c:pt>
                <c:pt idx="79">
                  <c:v>43547.333333333336</c:v>
                </c:pt>
                <c:pt idx="80">
                  <c:v>43548.333333333336</c:v>
                </c:pt>
                <c:pt idx="81">
                  <c:v>43549.333333333336</c:v>
                </c:pt>
                <c:pt idx="82">
                  <c:v>43550.333333333336</c:v>
                </c:pt>
                <c:pt idx="83">
                  <c:v>43551.333333333336</c:v>
                </c:pt>
                <c:pt idx="84">
                  <c:v>43552.333333333336</c:v>
                </c:pt>
                <c:pt idx="85">
                  <c:v>43553.333333333336</c:v>
                </c:pt>
                <c:pt idx="86">
                  <c:v>43554.333333333336</c:v>
                </c:pt>
                <c:pt idx="87">
                  <c:v>43555.333333333336</c:v>
                </c:pt>
                <c:pt idx="88">
                  <c:v>43556.333333333336</c:v>
                </c:pt>
                <c:pt idx="89">
                  <c:v>43557.333333333336</c:v>
                </c:pt>
                <c:pt idx="90">
                  <c:v>43558.333333333336</c:v>
                </c:pt>
                <c:pt idx="91">
                  <c:v>43559.333333333336</c:v>
                </c:pt>
                <c:pt idx="92">
                  <c:v>43560.333333333336</c:v>
                </c:pt>
                <c:pt idx="93">
                  <c:v>43561.333333333336</c:v>
                </c:pt>
                <c:pt idx="94">
                  <c:v>43562.333333333336</c:v>
                </c:pt>
                <c:pt idx="95">
                  <c:v>43563.333333333336</c:v>
                </c:pt>
                <c:pt idx="96">
                  <c:v>43564.333333333336</c:v>
                </c:pt>
                <c:pt idx="97">
                  <c:v>43565.333333333336</c:v>
                </c:pt>
                <c:pt idx="98">
                  <c:v>43566.333333333336</c:v>
                </c:pt>
                <c:pt idx="99">
                  <c:v>43567.333333333336</c:v>
                </c:pt>
                <c:pt idx="100">
                  <c:v>43568.333333333336</c:v>
                </c:pt>
                <c:pt idx="101">
                  <c:v>43569.333333333336</c:v>
                </c:pt>
                <c:pt idx="102">
                  <c:v>43570.333333333336</c:v>
                </c:pt>
                <c:pt idx="103">
                  <c:v>43571.333333333336</c:v>
                </c:pt>
                <c:pt idx="104">
                  <c:v>43572.333333333336</c:v>
                </c:pt>
                <c:pt idx="105">
                  <c:v>43573.333333333336</c:v>
                </c:pt>
                <c:pt idx="106">
                  <c:v>43574.333333333336</c:v>
                </c:pt>
                <c:pt idx="107">
                  <c:v>43575.333333333336</c:v>
                </c:pt>
                <c:pt idx="108">
                  <c:v>43576.333333333336</c:v>
                </c:pt>
                <c:pt idx="109">
                  <c:v>43577.333333333336</c:v>
                </c:pt>
                <c:pt idx="110">
                  <c:v>43578.333333333336</c:v>
                </c:pt>
                <c:pt idx="111">
                  <c:v>43579.333333333336</c:v>
                </c:pt>
                <c:pt idx="112">
                  <c:v>43580.333333333336</c:v>
                </c:pt>
                <c:pt idx="113">
                  <c:v>43581.333333333336</c:v>
                </c:pt>
                <c:pt idx="114">
                  <c:v>43582.333333333336</c:v>
                </c:pt>
                <c:pt idx="115">
                  <c:v>43583.333333333336</c:v>
                </c:pt>
                <c:pt idx="116">
                  <c:v>43584.333333333336</c:v>
                </c:pt>
                <c:pt idx="117">
                  <c:v>43585.333333333336</c:v>
                </c:pt>
                <c:pt idx="118">
                  <c:v>43586.333333333336</c:v>
                </c:pt>
                <c:pt idx="119">
                  <c:v>43587.333333333336</c:v>
                </c:pt>
                <c:pt idx="120">
                  <c:v>43588.333333333336</c:v>
                </c:pt>
                <c:pt idx="121">
                  <c:v>43589.333333333336</c:v>
                </c:pt>
                <c:pt idx="122">
                  <c:v>43590.333333333336</c:v>
                </c:pt>
                <c:pt idx="123">
                  <c:v>43591.333333333336</c:v>
                </c:pt>
                <c:pt idx="124">
                  <c:v>43592.333333333336</c:v>
                </c:pt>
                <c:pt idx="125">
                  <c:v>43593.333333333336</c:v>
                </c:pt>
                <c:pt idx="126">
                  <c:v>43594.333333333336</c:v>
                </c:pt>
                <c:pt idx="127">
                  <c:v>43595.333333333336</c:v>
                </c:pt>
                <c:pt idx="128">
                  <c:v>43596.333333333336</c:v>
                </c:pt>
                <c:pt idx="129">
                  <c:v>43597.333333333336</c:v>
                </c:pt>
                <c:pt idx="130">
                  <c:v>43598.333333333336</c:v>
                </c:pt>
                <c:pt idx="131">
                  <c:v>43599.333333333336</c:v>
                </c:pt>
                <c:pt idx="132">
                  <c:v>43600.333333333336</c:v>
                </c:pt>
                <c:pt idx="133">
                  <c:v>43601.333333333336</c:v>
                </c:pt>
                <c:pt idx="134">
                  <c:v>43602.333333333336</c:v>
                </c:pt>
                <c:pt idx="135">
                  <c:v>43603.333333333336</c:v>
                </c:pt>
                <c:pt idx="136">
                  <c:v>43604.333333333336</c:v>
                </c:pt>
                <c:pt idx="137">
                  <c:v>43605.333333333336</c:v>
                </c:pt>
                <c:pt idx="138">
                  <c:v>43606.333333333336</c:v>
                </c:pt>
                <c:pt idx="139">
                  <c:v>43607.333333333336</c:v>
                </c:pt>
                <c:pt idx="140">
                  <c:v>43608.333333333336</c:v>
                </c:pt>
                <c:pt idx="141">
                  <c:v>43609.333333333336</c:v>
                </c:pt>
                <c:pt idx="142">
                  <c:v>43610.333333333336</c:v>
                </c:pt>
                <c:pt idx="143">
                  <c:v>43612.333333333336</c:v>
                </c:pt>
                <c:pt idx="144">
                  <c:v>43613.333333333336</c:v>
                </c:pt>
                <c:pt idx="145">
                  <c:v>43614.333333333336</c:v>
                </c:pt>
                <c:pt idx="146">
                  <c:v>43615.333333333336</c:v>
                </c:pt>
                <c:pt idx="147">
                  <c:v>43616.333333333336</c:v>
                </c:pt>
                <c:pt idx="148">
                  <c:v>43617.333333333336</c:v>
                </c:pt>
                <c:pt idx="149">
                  <c:v>43618.333333333336</c:v>
                </c:pt>
                <c:pt idx="150">
                  <c:v>43619.333333333336</c:v>
                </c:pt>
                <c:pt idx="151">
                  <c:v>43620.333333333336</c:v>
                </c:pt>
                <c:pt idx="152">
                  <c:v>43621.333333333336</c:v>
                </c:pt>
                <c:pt idx="153">
                  <c:v>43622.333333333336</c:v>
                </c:pt>
                <c:pt idx="154">
                  <c:v>43623.333333333336</c:v>
                </c:pt>
                <c:pt idx="155">
                  <c:v>43624.333333333336</c:v>
                </c:pt>
                <c:pt idx="156">
                  <c:v>43625.333333333336</c:v>
                </c:pt>
                <c:pt idx="157">
                  <c:v>43626.333333333336</c:v>
                </c:pt>
                <c:pt idx="158">
                  <c:v>43628.333333333336</c:v>
                </c:pt>
                <c:pt idx="159">
                  <c:v>43629.333333333336</c:v>
                </c:pt>
                <c:pt idx="160">
                  <c:v>43630.333333333336</c:v>
                </c:pt>
                <c:pt idx="161">
                  <c:v>43631.333333333336</c:v>
                </c:pt>
                <c:pt idx="162">
                  <c:v>43632.333333333336</c:v>
                </c:pt>
                <c:pt idx="163">
                  <c:v>43633.333333333336</c:v>
                </c:pt>
                <c:pt idx="164">
                  <c:v>43634.333333333336</c:v>
                </c:pt>
                <c:pt idx="165">
                  <c:v>43635.333333333336</c:v>
                </c:pt>
                <c:pt idx="166">
                  <c:v>43636.333333333336</c:v>
                </c:pt>
                <c:pt idx="167">
                  <c:v>43637.333333333336</c:v>
                </c:pt>
                <c:pt idx="168">
                  <c:v>43638.333333333336</c:v>
                </c:pt>
                <c:pt idx="169">
                  <c:v>43639.333333333336</c:v>
                </c:pt>
                <c:pt idx="170">
                  <c:v>43640.333333333336</c:v>
                </c:pt>
                <c:pt idx="171">
                  <c:v>43641.333333333336</c:v>
                </c:pt>
                <c:pt idx="172">
                  <c:v>43642.333333333336</c:v>
                </c:pt>
                <c:pt idx="173">
                  <c:v>43643.333333333336</c:v>
                </c:pt>
                <c:pt idx="174">
                  <c:v>43644.333333333336</c:v>
                </c:pt>
                <c:pt idx="175">
                  <c:v>43645.333333333336</c:v>
                </c:pt>
                <c:pt idx="176">
                  <c:v>43646.333333333336</c:v>
                </c:pt>
                <c:pt idx="177">
                  <c:v>43647.333333333336</c:v>
                </c:pt>
                <c:pt idx="178">
                  <c:v>43648.333333333336</c:v>
                </c:pt>
                <c:pt idx="179">
                  <c:v>43650.333333333336</c:v>
                </c:pt>
                <c:pt idx="180">
                  <c:v>43651.333333333336</c:v>
                </c:pt>
                <c:pt idx="181">
                  <c:v>43652.333333333336</c:v>
                </c:pt>
                <c:pt idx="182">
                  <c:v>43653.333333333336</c:v>
                </c:pt>
                <c:pt idx="183">
                  <c:v>43654.333333333336</c:v>
                </c:pt>
                <c:pt idx="184">
                  <c:v>43655.333333333336</c:v>
                </c:pt>
                <c:pt idx="185">
                  <c:v>43656.333333333336</c:v>
                </c:pt>
                <c:pt idx="186">
                  <c:v>43657.333333333336</c:v>
                </c:pt>
                <c:pt idx="187">
                  <c:v>43658.333333333336</c:v>
                </c:pt>
                <c:pt idx="188">
                  <c:v>43659.333333333336</c:v>
                </c:pt>
                <c:pt idx="189">
                  <c:v>43660.333333333336</c:v>
                </c:pt>
                <c:pt idx="190">
                  <c:v>43661.333333333336</c:v>
                </c:pt>
                <c:pt idx="191">
                  <c:v>43662.333333333336</c:v>
                </c:pt>
                <c:pt idx="192">
                  <c:v>43663.333333333336</c:v>
                </c:pt>
                <c:pt idx="193">
                  <c:v>43664.333333333336</c:v>
                </c:pt>
              </c:numCache>
            </c:numRef>
          </c:xVal>
          <c:yVal>
            <c:numRef>
              <c:f>Sheet1!$F$3:$F$196</c:f>
              <c:numCache>
                <c:formatCode>General</c:formatCode>
                <c:ptCount val="194"/>
                <c:pt idx="0">
                  <c:v>62.076465606689453</c:v>
                </c:pt>
                <c:pt idx="1">
                  <c:v>68.222503662109375</c:v>
                </c:pt>
                <c:pt idx="2">
                  <c:v>80.981094360351563</c:v>
                </c:pt>
                <c:pt idx="3">
                  <c:v>77.800224304199219</c:v>
                </c:pt>
                <c:pt idx="4">
                  <c:v>78.095458984375</c:v>
                </c:pt>
                <c:pt idx="5">
                  <c:v>77.941909790039063</c:v>
                </c:pt>
                <c:pt idx="6">
                  <c:v>87.996788024902344</c:v>
                </c:pt>
                <c:pt idx="7">
                  <c:v>77.568199157714844</c:v>
                </c:pt>
                <c:pt idx="8">
                  <c:v>78.435745239257813</c:v>
                </c:pt>
                <c:pt idx="9">
                  <c:v>91.655364990234375</c:v>
                </c:pt>
                <c:pt idx="10">
                  <c:v>72.142860412597656</c:v>
                </c:pt>
                <c:pt idx="11">
                  <c:v>72.142860412597656</c:v>
                </c:pt>
                <c:pt idx="12">
                  <c:v>72.142860412597656</c:v>
                </c:pt>
                <c:pt idx="13">
                  <c:v>72.142860412597656</c:v>
                </c:pt>
                <c:pt idx="14">
                  <c:v>72.142860412597656</c:v>
                </c:pt>
                <c:pt idx="15">
                  <c:v>72.142860412597656</c:v>
                </c:pt>
                <c:pt idx="16">
                  <c:v>80.211372375488281</c:v>
                </c:pt>
                <c:pt idx="17">
                  <c:v>74.594291687011719</c:v>
                </c:pt>
                <c:pt idx="18">
                  <c:v>70.716537475585938</c:v>
                </c:pt>
                <c:pt idx="19">
                  <c:v>69.083114624023438</c:v>
                </c:pt>
                <c:pt idx="20">
                  <c:v>84.809738159179688</c:v>
                </c:pt>
                <c:pt idx="21">
                  <c:v>77.756813049316406</c:v>
                </c:pt>
                <c:pt idx="22">
                  <c:v>82.305770874023438</c:v>
                </c:pt>
                <c:pt idx="23">
                  <c:v>81.8387451171875</c:v>
                </c:pt>
                <c:pt idx="24">
                  <c:v>81.8387451171875</c:v>
                </c:pt>
                <c:pt idx="25">
                  <c:v>81.8387451171875</c:v>
                </c:pt>
                <c:pt idx="26">
                  <c:v>81.8387451171875</c:v>
                </c:pt>
                <c:pt idx="27">
                  <c:v>81.8387451171875</c:v>
                </c:pt>
                <c:pt idx="28">
                  <c:v>83.608505249023438</c:v>
                </c:pt>
                <c:pt idx="29">
                  <c:v>83.608505249023438</c:v>
                </c:pt>
                <c:pt idx="30">
                  <c:v>83.608505249023438</c:v>
                </c:pt>
                <c:pt idx="31">
                  <c:v>69.814620971679688</c:v>
                </c:pt>
                <c:pt idx="32">
                  <c:v>85.683807373046875</c:v>
                </c:pt>
                <c:pt idx="33">
                  <c:v>77.219078063964844</c:v>
                </c:pt>
                <c:pt idx="34">
                  <c:v>76.154067993164063</c:v>
                </c:pt>
                <c:pt idx="35">
                  <c:v>76.154067993164063</c:v>
                </c:pt>
                <c:pt idx="36">
                  <c:v>76.154067993164063</c:v>
                </c:pt>
                <c:pt idx="37">
                  <c:v>76.154067993164063</c:v>
                </c:pt>
                <c:pt idx="38">
                  <c:v>69.2908935546875</c:v>
                </c:pt>
                <c:pt idx="39">
                  <c:v>69.2908935546875</c:v>
                </c:pt>
                <c:pt idx="40">
                  <c:v>69.2908935546875</c:v>
                </c:pt>
                <c:pt idx="41">
                  <c:v>69.2908935546875</c:v>
                </c:pt>
                <c:pt idx="42">
                  <c:v>81.75616455078125</c:v>
                </c:pt>
                <c:pt idx="43">
                  <c:v>82.849029541015625</c:v>
                </c:pt>
                <c:pt idx="44">
                  <c:v>74.800544738769531</c:v>
                </c:pt>
                <c:pt idx="45">
                  <c:v>78.69439697265625</c:v>
                </c:pt>
                <c:pt idx="46">
                  <c:v>86.398757934570313</c:v>
                </c:pt>
                <c:pt idx="47">
                  <c:v>86.398757934570313</c:v>
                </c:pt>
                <c:pt idx="48">
                  <c:v>79.763290405273438</c:v>
                </c:pt>
                <c:pt idx="49">
                  <c:v>74.364166259765625</c:v>
                </c:pt>
                <c:pt idx="50">
                  <c:v>74.364166259765625</c:v>
                </c:pt>
                <c:pt idx="51">
                  <c:v>74.364166259765625</c:v>
                </c:pt>
                <c:pt idx="52">
                  <c:v>77.583518981933594</c:v>
                </c:pt>
                <c:pt idx="53">
                  <c:v>77.583518981933594</c:v>
                </c:pt>
                <c:pt idx="54">
                  <c:v>77.583518981933594</c:v>
                </c:pt>
                <c:pt idx="55">
                  <c:v>74.654937744140625</c:v>
                </c:pt>
                <c:pt idx="56">
                  <c:v>85.034652709960938</c:v>
                </c:pt>
                <c:pt idx="57">
                  <c:v>77.449180603027344</c:v>
                </c:pt>
                <c:pt idx="58">
                  <c:v>75.429145812988281</c:v>
                </c:pt>
                <c:pt idx="59">
                  <c:v>78.786407470703125</c:v>
                </c:pt>
                <c:pt idx="60">
                  <c:v>72.229026794433594</c:v>
                </c:pt>
                <c:pt idx="61">
                  <c:v>69.723358154296875</c:v>
                </c:pt>
                <c:pt idx="62">
                  <c:v>66.713737487792969</c:v>
                </c:pt>
                <c:pt idx="63">
                  <c:v>82.902214050292969</c:v>
                </c:pt>
                <c:pt idx="64">
                  <c:v>76.451652526855469</c:v>
                </c:pt>
                <c:pt idx="65">
                  <c:v>79.976806640625</c:v>
                </c:pt>
                <c:pt idx="66">
                  <c:v>82.0029296875</c:v>
                </c:pt>
                <c:pt idx="67">
                  <c:v>73.965156555175781</c:v>
                </c:pt>
                <c:pt idx="68">
                  <c:v>84.256072998046875</c:v>
                </c:pt>
                <c:pt idx="69">
                  <c:v>84.256072998046875</c:v>
                </c:pt>
                <c:pt idx="70">
                  <c:v>85.944229125976563</c:v>
                </c:pt>
                <c:pt idx="71">
                  <c:v>85.944229125976563</c:v>
                </c:pt>
                <c:pt idx="72">
                  <c:v>73.852920532226563</c:v>
                </c:pt>
                <c:pt idx="73">
                  <c:v>70.969268798828125</c:v>
                </c:pt>
                <c:pt idx="74">
                  <c:v>78.342399597167969</c:v>
                </c:pt>
                <c:pt idx="75">
                  <c:v>66.586700439453125</c:v>
                </c:pt>
                <c:pt idx="76">
                  <c:v>72.695068359375</c:v>
                </c:pt>
                <c:pt idx="77">
                  <c:v>72.695068359375</c:v>
                </c:pt>
                <c:pt idx="78">
                  <c:v>72.695068359375</c:v>
                </c:pt>
                <c:pt idx="79">
                  <c:v>72.695068359375</c:v>
                </c:pt>
                <c:pt idx="80">
                  <c:v>72.695068359375</c:v>
                </c:pt>
                <c:pt idx="81">
                  <c:v>73.72955322265625</c:v>
                </c:pt>
                <c:pt idx="82">
                  <c:v>70.345062255859375</c:v>
                </c:pt>
                <c:pt idx="83">
                  <c:v>70.850860595703125</c:v>
                </c:pt>
                <c:pt idx="84">
                  <c:v>63.621383666992188</c:v>
                </c:pt>
                <c:pt idx="85">
                  <c:v>79.202606201171875</c:v>
                </c:pt>
                <c:pt idx="86">
                  <c:v>64.409584045410156</c:v>
                </c:pt>
                <c:pt idx="87">
                  <c:v>68.771682739257813</c:v>
                </c:pt>
                <c:pt idx="88">
                  <c:v>63.256778717041016</c:v>
                </c:pt>
                <c:pt idx="89">
                  <c:v>73.668434143066406</c:v>
                </c:pt>
                <c:pt idx="90">
                  <c:v>67.884574890136719</c:v>
                </c:pt>
                <c:pt idx="91">
                  <c:v>70.206527709960938</c:v>
                </c:pt>
                <c:pt idx="92">
                  <c:v>70.134315490722656</c:v>
                </c:pt>
                <c:pt idx="93">
                  <c:v>72.176513671875</c:v>
                </c:pt>
                <c:pt idx="94">
                  <c:v>57.221832275390625</c:v>
                </c:pt>
                <c:pt idx="95">
                  <c:v>64.566604614257813</c:v>
                </c:pt>
                <c:pt idx="96">
                  <c:v>69.820091247558594</c:v>
                </c:pt>
                <c:pt idx="97">
                  <c:v>69.820091247558594</c:v>
                </c:pt>
                <c:pt idx="98">
                  <c:v>69.820091247558594</c:v>
                </c:pt>
                <c:pt idx="99">
                  <c:v>69.820091247558594</c:v>
                </c:pt>
                <c:pt idx="100">
                  <c:v>69.820091247558594</c:v>
                </c:pt>
                <c:pt idx="101">
                  <c:v>69.820091247558594</c:v>
                </c:pt>
                <c:pt idx="102">
                  <c:v>69.820091247558594</c:v>
                </c:pt>
                <c:pt idx="103">
                  <c:v>69.820091247558594</c:v>
                </c:pt>
                <c:pt idx="104">
                  <c:v>73.004714965820313</c:v>
                </c:pt>
                <c:pt idx="105">
                  <c:v>79.403861999511719</c:v>
                </c:pt>
                <c:pt idx="106">
                  <c:v>69.54815673828125</c:v>
                </c:pt>
                <c:pt idx="107">
                  <c:v>68.128395080566406</c:v>
                </c:pt>
                <c:pt idx="108">
                  <c:v>72.464752197265625</c:v>
                </c:pt>
                <c:pt idx="109">
                  <c:v>72.558273315429688</c:v>
                </c:pt>
                <c:pt idx="110">
                  <c:v>72.558273315429688</c:v>
                </c:pt>
                <c:pt idx="111">
                  <c:v>72.558273315429688</c:v>
                </c:pt>
                <c:pt idx="112">
                  <c:v>72.558273315429688</c:v>
                </c:pt>
                <c:pt idx="113">
                  <c:v>72.558273315429688</c:v>
                </c:pt>
                <c:pt idx="114">
                  <c:v>71.1943359375</c:v>
                </c:pt>
                <c:pt idx="115">
                  <c:v>73.662551879882813</c:v>
                </c:pt>
                <c:pt idx="116">
                  <c:v>73.6966552734375</c:v>
                </c:pt>
                <c:pt idx="117">
                  <c:v>73.6966552734375</c:v>
                </c:pt>
                <c:pt idx="118">
                  <c:v>73.6966552734375</c:v>
                </c:pt>
                <c:pt idx="119">
                  <c:v>73.6966552734375</c:v>
                </c:pt>
                <c:pt idx="120">
                  <c:v>73.6966552734375</c:v>
                </c:pt>
                <c:pt idx="121">
                  <c:v>73.6966552734375</c:v>
                </c:pt>
                <c:pt idx="122">
                  <c:v>73.6966552734375</c:v>
                </c:pt>
                <c:pt idx="123">
                  <c:v>73.6966552734375</c:v>
                </c:pt>
                <c:pt idx="124">
                  <c:v>73.6966552734375</c:v>
                </c:pt>
                <c:pt idx="125">
                  <c:v>73.6966552734375</c:v>
                </c:pt>
                <c:pt idx="126">
                  <c:v>73.6966552734375</c:v>
                </c:pt>
                <c:pt idx="127">
                  <c:v>73.6966552734375</c:v>
                </c:pt>
                <c:pt idx="128">
                  <c:v>73.6966552734375</c:v>
                </c:pt>
                <c:pt idx="129">
                  <c:v>73.6966552734375</c:v>
                </c:pt>
                <c:pt idx="130">
                  <c:v>73.6966552734375</c:v>
                </c:pt>
                <c:pt idx="131">
                  <c:v>73.6966552734375</c:v>
                </c:pt>
                <c:pt idx="132">
                  <c:v>73.6966552734375</c:v>
                </c:pt>
                <c:pt idx="133">
                  <c:v>73.6966552734375</c:v>
                </c:pt>
                <c:pt idx="134">
                  <c:v>73.6966552734375</c:v>
                </c:pt>
                <c:pt idx="135">
                  <c:v>73.6966552734375</c:v>
                </c:pt>
                <c:pt idx="136">
                  <c:v>73.6966552734375</c:v>
                </c:pt>
                <c:pt idx="137">
                  <c:v>67.812858581542969</c:v>
                </c:pt>
                <c:pt idx="138">
                  <c:v>67.812858581542969</c:v>
                </c:pt>
                <c:pt idx="139">
                  <c:v>67.812858581542969</c:v>
                </c:pt>
                <c:pt idx="140">
                  <c:v>67.812858581542969</c:v>
                </c:pt>
                <c:pt idx="141">
                  <c:v>67.812858581542969</c:v>
                </c:pt>
                <c:pt idx="142">
                  <c:v>67.812858581542969</c:v>
                </c:pt>
                <c:pt idx="143">
                  <c:v>67.812858581542969</c:v>
                </c:pt>
                <c:pt idx="144">
                  <c:v>67.812858581542969</c:v>
                </c:pt>
                <c:pt idx="145">
                  <c:v>77.939895629882813</c:v>
                </c:pt>
                <c:pt idx="146">
                  <c:v>77.939895629882813</c:v>
                </c:pt>
                <c:pt idx="147">
                  <c:v>77.939895629882813</c:v>
                </c:pt>
                <c:pt idx="148">
                  <c:v>77.939895629882813</c:v>
                </c:pt>
                <c:pt idx="149">
                  <c:v>77.939895629882813</c:v>
                </c:pt>
                <c:pt idx="150">
                  <c:v>58.456512451171875</c:v>
                </c:pt>
                <c:pt idx="151">
                  <c:v>71.185867309570313</c:v>
                </c:pt>
                <c:pt idx="152">
                  <c:v>71.185867309570313</c:v>
                </c:pt>
                <c:pt idx="153">
                  <c:v>71.185867309570313</c:v>
                </c:pt>
                <c:pt idx="154">
                  <c:v>69.103607177734375</c:v>
                </c:pt>
                <c:pt idx="155">
                  <c:v>69.103607177734375</c:v>
                </c:pt>
                <c:pt idx="156">
                  <c:v>54.984901428222656</c:v>
                </c:pt>
                <c:pt idx="157">
                  <c:v>75.152252197265625</c:v>
                </c:pt>
                <c:pt idx="158">
                  <c:v>75.152252197265625</c:v>
                </c:pt>
                <c:pt idx="159">
                  <c:v>75.152252197265625</c:v>
                </c:pt>
                <c:pt idx="160">
                  <c:v>75.152252197265625</c:v>
                </c:pt>
                <c:pt idx="161">
                  <c:v>75.152252197265625</c:v>
                </c:pt>
                <c:pt idx="162">
                  <c:v>75.152252197265625</c:v>
                </c:pt>
                <c:pt idx="163">
                  <c:v>75.152252197265625</c:v>
                </c:pt>
                <c:pt idx="164">
                  <c:v>75.152252197265625</c:v>
                </c:pt>
                <c:pt idx="165">
                  <c:v>75.152252197265625</c:v>
                </c:pt>
                <c:pt idx="166">
                  <c:v>73.495643615722656</c:v>
                </c:pt>
                <c:pt idx="167">
                  <c:v>64.803443908691406</c:v>
                </c:pt>
                <c:pt idx="168">
                  <c:v>66.568214416503906</c:v>
                </c:pt>
                <c:pt idx="169">
                  <c:v>66.568214416503906</c:v>
                </c:pt>
                <c:pt idx="170">
                  <c:v>60.415431976318359</c:v>
                </c:pt>
                <c:pt idx="171">
                  <c:v>66.521812438964844</c:v>
                </c:pt>
                <c:pt idx="172">
                  <c:v>68.658523559570313</c:v>
                </c:pt>
                <c:pt idx="173">
                  <c:v>68.658523559570313</c:v>
                </c:pt>
                <c:pt idx="174">
                  <c:v>67.363609313964844</c:v>
                </c:pt>
                <c:pt idx="175">
                  <c:v>58.612937927246094</c:v>
                </c:pt>
                <c:pt idx="176">
                  <c:v>61.52874755859375</c:v>
                </c:pt>
                <c:pt idx="177">
                  <c:v>64.090606689453125</c:v>
                </c:pt>
                <c:pt idx="178">
                  <c:v>69.867752075195313</c:v>
                </c:pt>
                <c:pt idx="179">
                  <c:v>69.867752075195313</c:v>
                </c:pt>
                <c:pt idx="180">
                  <c:v>59.326438903808594</c:v>
                </c:pt>
                <c:pt idx="181">
                  <c:v>51.680007934570313</c:v>
                </c:pt>
                <c:pt idx="182">
                  <c:v>51.680007934570313</c:v>
                </c:pt>
                <c:pt idx="183">
                  <c:v>66.17156982421875</c:v>
                </c:pt>
                <c:pt idx="184">
                  <c:v>66.17156982421875</c:v>
                </c:pt>
                <c:pt idx="185">
                  <c:v>66.17156982421875</c:v>
                </c:pt>
                <c:pt idx="186">
                  <c:v>66.17156982421875</c:v>
                </c:pt>
                <c:pt idx="187">
                  <c:v>66.17156982421875</c:v>
                </c:pt>
                <c:pt idx="188">
                  <c:v>66.17156982421875</c:v>
                </c:pt>
                <c:pt idx="189">
                  <c:v>66.17156982421875</c:v>
                </c:pt>
                <c:pt idx="190">
                  <c:v>66.17156982421875</c:v>
                </c:pt>
                <c:pt idx="191">
                  <c:v>66.17156982421875</c:v>
                </c:pt>
                <c:pt idx="192">
                  <c:v>66.17156982421875</c:v>
                </c:pt>
                <c:pt idx="193">
                  <c:v>66.17156982421875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DC-4CD5-8B86-FB1F7C49747F}"/>
            </c:ext>
          </c:extLst>
        </c:ser>
        <c:ser>
          <c:idx val="0"/>
          <c:order val="1"/>
          <c:tx>
            <c:strRef>
              <c:f>Sheet1!$E$2</c:f>
              <c:strCache>
                <c:ptCount val="1"/>
                <c:pt idx="0">
                  <c:v>NPRI Total Average Eff BOD Load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Sheet1!$A$3:$A$196</c:f>
              <c:numCache>
                <c:formatCode>dd\-mmm\-yy\ hh:mm:ss</c:formatCode>
                <c:ptCount val="194"/>
                <c:pt idx="0">
                  <c:v>43466.333333333336</c:v>
                </c:pt>
                <c:pt idx="1">
                  <c:v>43467.333333333336</c:v>
                </c:pt>
                <c:pt idx="2">
                  <c:v>43468.333333333336</c:v>
                </c:pt>
                <c:pt idx="3">
                  <c:v>43469.333333333336</c:v>
                </c:pt>
                <c:pt idx="4">
                  <c:v>43470.333333333336</c:v>
                </c:pt>
                <c:pt idx="5">
                  <c:v>43471.333333333336</c:v>
                </c:pt>
                <c:pt idx="6">
                  <c:v>43472.333333333336</c:v>
                </c:pt>
                <c:pt idx="7">
                  <c:v>43473.333333333336</c:v>
                </c:pt>
                <c:pt idx="8">
                  <c:v>43474.333333333336</c:v>
                </c:pt>
                <c:pt idx="9">
                  <c:v>43475.333333333336</c:v>
                </c:pt>
                <c:pt idx="10">
                  <c:v>43476.333333333336</c:v>
                </c:pt>
                <c:pt idx="11">
                  <c:v>43477.333333333336</c:v>
                </c:pt>
                <c:pt idx="12">
                  <c:v>43478.333333333336</c:v>
                </c:pt>
                <c:pt idx="13">
                  <c:v>43479.333333333336</c:v>
                </c:pt>
                <c:pt idx="14">
                  <c:v>43480.333333333336</c:v>
                </c:pt>
                <c:pt idx="15">
                  <c:v>43481.333333333336</c:v>
                </c:pt>
                <c:pt idx="16">
                  <c:v>43482.333333333336</c:v>
                </c:pt>
                <c:pt idx="17">
                  <c:v>43483.333333333336</c:v>
                </c:pt>
                <c:pt idx="18">
                  <c:v>43484.333333333336</c:v>
                </c:pt>
                <c:pt idx="19">
                  <c:v>43485.333333333336</c:v>
                </c:pt>
                <c:pt idx="20">
                  <c:v>43486.333333333336</c:v>
                </c:pt>
                <c:pt idx="21">
                  <c:v>43487.333333333336</c:v>
                </c:pt>
                <c:pt idx="22">
                  <c:v>43488.333333333336</c:v>
                </c:pt>
                <c:pt idx="23">
                  <c:v>43489.333333333336</c:v>
                </c:pt>
                <c:pt idx="24">
                  <c:v>43490.333333333336</c:v>
                </c:pt>
                <c:pt idx="25">
                  <c:v>43491.333333333336</c:v>
                </c:pt>
                <c:pt idx="26">
                  <c:v>43492.333333333336</c:v>
                </c:pt>
                <c:pt idx="27">
                  <c:v>43493.333333333336</c:v>
                </c:pt>
                <c:pt idx="28">
                  <c:v>43494.333333333336</c:v>
                </c:pt>
                <c:pt idx="29">
                  <c:v>43495.333333333336</c:v>
                </c:pt>
                <c:pt idx="30">
                  <c:v>43496.333333333336</c:v>
                </c:pt>
                <c:pt idx="31">
                  <c:v>43498.333333333336</c:v>
                </c:pt>
                <c:pt idx="32">
                  <c:v>43499.333333333336</c:v>
                </c:pt>
                <c:pt idx="33">
                  <c:v>43500.333333333336</c:v>
                </c:pt>
                <c:pt idx="34">
                  <c:v>43501.333333333336</c:v>
                </c:pt>
                <c:pt idx="35">
                  <c:v>43502.333333333336</c:v>
                </c:pt>
                <c:pt idx="36">
                  <c:v>43503.333333333336</c:v>
                </c:pt>
                <c:pt idx="37">
                  <c:v>43504.333333333336</c:v>
                </c:pt>
                <c:pt idx="38">
                  <c:v>43505.333333333336</c:v>
                </c:pt>
                <c:pt idx="39">
                  <c:v>43506.333333333336</c:v>
                </c:pt>
                <c:pt idx="40">
                  <c:v>43507.333333333336</c:v>
                </c:pt>
                <c:pt idx="41">
                  <c:v>43508.333333333336</c:v>
                </c:pt>
                <c:pt idx="42">
                  <c:v>43509.333333333336</c:v>
                </c:pt>
                <c:pt idx="43">
                  <c:v>43510.333333333336</c:v>
                </c:pt>
                <c:pt idx="44">
                  <c:v>43511.333333333336</c:v>
                </c:pt>
                <c:pt idx="45">
                  <c:v>43512.333333333336</c:v>
                </c:pt>
                <c:pt idx="46">
                  <c:v>43514.333333333336</c:v>
                </c:pt>
                <c:pt idx="47">
                  <c:v>43515.333333333336</c:v>
                </c:pt>
                <c:pt idx="48">
                  <c:v>43516.333333333336</c:v>
                </c:pt>
                <c:pt idx="49">
                  <c:v>43517.333333333336</c:v>
                </c:pt>
                <c:pt idx="50">
                  <c:v>43518.333333333336</c:v>
                </c:pt>
                <c:pt idx="51">
                  <c:v>43519.333333333336</c:v>
                </c:pt>
                <c:pt idx="52">
                  <c:v>43520.333333333336</c:v>
                </c:pt>
                <c:pt idx="53">
                  <c:v>43521.333333333336</c:v>
                </c:pt>
                <c:pt idx="54">
                  <c:v>43522.333333333336</c:v>
                </c:pt>
                <c:pt idx="55">
                  <c:v>43523.333333333336</c:v>
                </c:pt>
                <c:pt idx="56">
                  <c:v>43524.333333333336</c:v>
                </c:pt>
                <c:pt idx="57">
                  <c:v>43525.333333333336</c:v>
                </c:pt>
                <c:pt idx="58">
                  <c:v>43526.333333333336</c:v>
                </c:pt>
                <c:pt idx="59">
                  <c:v>43527.333333333336</c:v>
                </c:pt>
                <c:pt idx="60">
                  <c:v>43528.333333333336</c:v>
                </c:pt>
                <c:pt idx="61">
                  <c:v>43529.333333333336</c:v>
                </c:pt>
                <c:pt idx="62">
                  <c:v>43530.333333333336</c:v>
                </c:pt>
                <c:pt idx="63">
                  <c:v>43531.333333333336</c:v>
                </c:pt>
                <c:pt idx="64">
                  <c:v>43532.333333333336</c:v>
                </c:pt>
                <c:pt idx="65">
                  <c:v>43533.333333333336</c:v>
                </c:pt>
                <c:pt idx="66">
                  <c:v>43534.333333333336</c:v>
                </c:pt>
                <c:pt idx="67">
                  <c:v>43535.333333333336</c:v>
                </c:pt>
                <c:pt idx="68">
                  <c:v>43536.333333333336</c:v>
                </c:pt>
                <c:pt idx="69">
                  <c:v>43537.333333333336</c:v>
                </c:pt>
                <c:pt idx="70">
                  <c:v>43538.333333333336</c:v>
                </c:pt>
                <c:pt idx="71">
                  <c:v>43539.333333333336</c:v>
                </c:pt>
                <c:pt idx="72">
                  <c:v>43540.333333333336</c:v>
                </c:pt>
                <c:pt idx="73">
                  <c:v>43541.333333333336</c:v>
                </c:pt>
                <c:pt idx="74">
                  <c:v>43542.333333333336</c:v>
                </c:pt>
                <c:pt idx="75">
                  <c:v>43543.333333333336</c:v>
                </c:pt>
                <c:pt idx="76">
                  <c:v>43544.333333333336</c:v>
                </c:pt>
                <c:pt idx="77">
                  <c:v>43545.333333333336</c:v>
                </c:pt>
                <c:pt idx="78">
                  <c:v>43546.333333333336</c:v>
                </c:pt>
                <c:pt idx="79">
                  <c:v>43547.333333333336</c:v>
                </c:pt>
                <c:pt idx="80">
                  <c:v>43548.333333333336</c:v>
                </c:pt>
                <c:pt idx="81">
                  <c:v>43549.333333333336</c:v>
                </c:pt>
                <c:pt idx="82">
                  <c:v>43550.333333333336</c:v>
                </c:pt>
                <c:pt idx="83">
                  <c:v>43551.333333333336</c:v>
                </c:pt>
                <c:pt idx="84">
                  <c:v>43552.333333333336</c:v>
                </c:pt>
                <c:pt idx="85">
                  <c:v>43553.333333333336</c:v>
                </c:pt>
                <c:pt idx="86">
                  <c:v>43554.333333333336</c:v>
                </c:pt>
                <c:pt idx="87">
                  <c:v>43555.333333333336</c:v>
                </c:pt>
                <c:pt idx="88">
                  <c:v>43556.333333333336</c:v>
                </c:pt>
                <c:pt idx="89">
                  <c:v>43557.333333333336</c:v>
                </c:pt>
                <c:pt idx="90">
                  <c:v>43558.333333333336</c:v>
                </c:pt>
                <c:pt idx="91">
                  <c:v>43559.333333333336</c:v>
                </c:pt>
                <c:pt idx="92">
                  <c:v>43560.333333333336</c:v>
                </c:pt>
                <c:pt idx="93">
                  <c:v>43561.333333333336</c:v>
                </c:pt>
                <c:pt idx="94">
                  <c:v>43562.333333333336</c:v>
                </c:pt>
                <c:pt idx="95">
                  <c:v>43563.333333333336</c:v>
                </c:pt>
                <c:pt idx="96">
                  <c:v>43564.333333333336</c:v>
                </c:pt>
                <c:pt idx="97">
                  <c:v>43565.333333333336</c:v>
                </c:pt>
                <c:pt idx="98">
                  <c:v>43566.333333333336</c:v>
                </c:pt>
                <c:pt idx="99">
                  <c:v>43567.333333333336</c:v>
                </c:pt>
                <c:pt idx="100">
                  <c:v>43568.333333333336</c:v>
                </c:pt>
                <c:pt idx="101">
                  <c:v>43569.333333333336</c:v>
                </c:pt>
                <c:pt idx="102">
                  <c:v>43570.333333333336</c:v>
                </c:pt>
                <c:pt idx="103">
                  <c:v>43571.333333333336</c:v>
                </c:pt>
                <c:pt idx="104">
                  <c:v>43572.333333333336</c:v>
                </c:pt>
                <c:pt idx="105">
                  <c:v>43573.333333333336</c:v>
                </c:pt>
                <c:pt idx="106">
                  <c:v>43574.333333333336</c:v>
                </c:pt>
                <c:pt idx="107">
                  <c:v>43575.333333333336</c:v>
                </c:pt>
                <c:pt idx="108">
                  <c:v>43576.333333333336</c:v>
                </c:pt>
                <c:pt idx="109">
                  <c:v>43577.333333333336</c:v>
                </c:pt>
                <c:pt idx="110">
                  <c:v>43578.333333333336</c:v>
                </c:pt>
                <c:pt idx="111">
                  <c:v>43579.333333333336</c:v>
                </c:pt>
                <c:pt idx="112">
                  <c:v>43580.333333333336</c:v>
                </c:pt>
                <c:pt idx="113">
                  <c:v>43581.333333333336</c:v>
                </c:pt>
                <c:pt idx="114">
                  <c:v>43582.333333333336</c:v>
                </c:pt>
                <c:pt idx="115">
                  <c:v>43583.333333333336</c:v>
                </c:pt>
                <c:pt idx="116">
                  <c:v>43584.333333333336</c:v>
                </c:pt>
                <c:pt idx="117">
                  <c:v>43585.333333333336</c:v>
                </c:pt>
                <c:pt idx="118">
                  <c:v>43586.333333333336</c:v>
                </c:pt>
                <c:pt idx="119">
                  <c:v>43587.333333333336</c:v>
                </c:pt>
                <c:pt idx="120">
                  <c:v>43588.333333333336</c:v>
                </c:pt>
                <c:pt idx="121">
                  <c:v>43589.333333333336</c:v>
                </c:pt>
                <c:pt idx="122">
                  <c:v>43590.333333333336</c:v>
                </c:pt>
                <c:pt idx="123">
                  <c:v>43591.333333333336</c:v>
                </c:pt>
                <c:pt idx="124">
                  <c:v>43592.333333333336</c:v>
                </c:pt>
                <c:pt idx="125">
                  <c:v>43593.333333333336</c:v>
                </c:pt>
                <c:pt idx="126">
                  <c:v>43594.333333333336</c:v>
                </c:pt>
                <c:pt idx="127">
                  <c:v>43595.333333333336</c:v>
                </c:pt>
                <c:pt idx="128">
                  <c:v>43596.333333333336</c:v>
                </c:pt>
                <c:pt idx="129">
                  <c:v>43597.333333333336</c:v>
                </c:pt>
                <c:pt idx="130">
                  <c:v>43598.333333333336</c:v>
                </c:pt>
                <c:pt idx="131">
                  <c:v>43599.333333333336</c:v>
                </c:pt>
                <c:pt idx="132">
                  <c:v>43600.333333333336</c:v>
                </c:pt>
                <c:pt idx="133">
                  <c:v>43601.333333333336</c:v>
                </c:pt>
                <c:pt idx="134">
                  <c:v>43602.333333333336</c:v>
                </c:pt>
                <c:pt idx="135">
                  <c:v>43603.333333333336</c:v>
                </c:pt>
                <c:pt idx="136">
                  <c:v>43604.333333333336</c:v>
                </c:pt>
                <c:pt idx="137">
                  <c:v>43605.333333333336</c:v>
                </c:pt>
                <c:pt idx="138">
                  <c:v>43606.333333333336</c:v>
                </c:pt>
                <c:pt idx="139">
                  <c:v>43607.333333333336</c:v>
                </c:pt>
                <c:pt idx="140">
                  <c:v>43608.333333333336</c:v>
                </c:pt>
                <c:pt idx="141">
                  <c:v>43609.333333333336</c:v>
                </c:pt>
                <c:pt idx="142">
                  <c:v>43610.333333333336</c:v>
                </c:pt>
                <c:pt idx="143">
                  <c:v>43612.333333333336</c:v>
                </c:pt>
                <c:pt idx="144">
                  <c:v>43613.333333333336</c:v>
                </c:pt>
                <c:pt idx="145">
                  <c:v>43614.333333333336</c:v>
                </c:pt>
                <c:pt idx="146">
                  <c:v>43615.333333333336</c:v>
                </c:pt>
                <c:pt idx="147">
                  <c:v>43616.333333333336</c:v>
                </c:pt>
                <c:pt idx="148">
                  <c:v>43617.333333333336</c:v>
                </c:pt>
                <c:pt idx="149">
                  <c:v>43618.333333333336</c:v>
                </c:pt>
                <c:pt idx="150">
                  <c:v>43619.333333333336</c:v>
                </c:pt>
                <c:pt idx="151">
                  <c:v>43620.333333333336</c:v>
                </c:pt>
                <c:pt idx="152">
                  <c:v>43621.333333333336</c:v>
                </c:pt>
                <c:pt idx="153">
                  <c:v>43622.333333333336</c:v>
                </c:pt>
                <c:pt idx="154">
                  <c:v>43623.333333333336</c:v>
                </c:pt>
                <c:pt idx="155">
                  <c:v>43624.333333333336</c:v>
                </c:pt>
                <c:pt idx="156">
                  <c:v>43625.333333333336</c:v>
                </c:pt>
                <c:pt idx="157">
                  <c:v>43626.333333333336</c:v>
                </c:pt>
                <c:pt idx="158">
                  <c:v>43628.333333333336</c:v>
                </c:pt>
                <c:pt idx="159">
                  <c:v>43629.333333333336</c:v>
                </c:pt>
                <c:pt idx="160">
                  <c:v>43630.333333333336</c:v>
                </c:pt>
                <c:pt idx="161">
                  <c:v>43631.333333333336</c:v>
                </c:pt>
                <c:pt idx="162">
                  <c:v>43632.333333333336</c:v>
                </c:pt>
                <c:pt idx="163">
                  <c:v>43633.333333333336</c:v>
                </c:pt>
                <c:pt idx="164">
                  <c:v>43634.333333333336</c:v>
                </c:pt>
                <c:pt idx="165">
                  <c:v>43635.333333333336</c:v>
                </c:pt>
                <c:pt idx="166">
                  <c:v>43636.333333333336</c:v>
                </c:pt>
                <c:pt idx="167">
                  <c:v>43637.333333333336</c:v>
                </c:pt>
                <c:pt idx="168">
                  <c:v>43638.333333333336</c:v>
                </c:pt>
                <c:pt idx="169">
                  <c:v>43639.333333333336</c:v>
                </c:pt>
                <c:pt idx="170">
                  <c:v>43640.333333333336</c:v>
                </c:pt>
                <c:pt idx="171">
                  <c:v>43641.333333333336</c:v>
                </c:pt>
                <c:pt idx="172">
                  <c:v>43642.333333333336</c:v>
                </c:pt>
                <c:pt idx="173">
                  <c:v>43643.333333333336</c:v>
                </c:pt>
                <c:pt idx="174">
                  <c:v>43644.333333333336</c:v>
                </c:pt>
                <c:pt idx="175">
                  <c:v>43645.333333333336</c:v>
                </c:pt>
                <c:pt idx="176">
                  <c:v>43646.333333333336</c:v>
                </c:pt>
                <c:pt idx="177">
                  <c:v>43647.333333333336</c:v>
                </c:pt>
                <c:pt idx="178">
                  <c:v>43648.333333333336</c:v>
                </c:pt>
                <c:pt idx="179">
                  <c:v>43650.333333333336</c:v>
                </c:pt>
                <c:pt idx="180">
                  <c:v>43651.333333333336</c:v>
                </c:pt>
                <c:pt idx="181">
                  <c:v>43652.333333333336</c:v>
                </c:pt>
                <c:pt idx="182">
                  <c:v>43653.333333333336</c:v>
                </c:pt>
                <c:pt idx="183">
                  <c:v>43654.333333333336</c:v>
                </c:pt>
                <c:pt idx="184">
                  <c:v>43655.333333333336</c:v>
                </c:pt>
                <c:pt idx="185">
                  <c:v>43656.333333333336</c:v>
                </c:pt>
                <c:pt idx="186">
                  <c:v>43657.333333333336</c:v>
                </c:pt>
                <c:pt idx="187">
                  <c:v>43658.333333333336</c:v>
                </c:pt>
                <c:pt idx="188">
                  <c:v>43659.333333333336</c:v>
                </c:pt>
                <c:pt idx="189">
                  <c:v>43660.333333333336</c:v>
                </c:pt>
                <c:pt idx="190">
                  <c:v>43661.333333333336</c:v>
                </c:pt>
                <c:pt idx="191">
                  <c:v>43662.333333333336</c:v>
                </c:pt>
                <c:pt idx="192">
                  <c:v>43663.333333333336</c:v>
                </c:pt>
                <c:pt idx="193">
                  <c:v>43664.333333333336</c:v>
                </c:pt>
              </c:numCache>
            </c:numRef>
          </c:xVal>
          <c:yVal>
            <c:numRef>
              <c:f>Sheet1!$E$3:$E$196</c:f>
              <c:numCache>
                <c:formatCode>General</c:formatCode>
                <c:ptCount val="194"/>
                <c:pt idx="0">
                  <c:v>62.07646656036377</c:v>
                </c:pt>
                <c:pt idx="1">
                  <c:v>68.222504615783691</c:v>
                </c:pt>
                <c:pt idx="2">
                  <c:v>80.981094360351563</c:v>
                </c:pt>
                <c:pt idx="3">
                  <c:v>77.800226211547852</c:v>
                </c:pt>
                <c:pt idx="4">
                  <c:v>78.095458984375</c:v>
                </c:pt>
                <c:pt idx="5">
                  <c:v>77.941909790039063</c:v>
                </c:pt>
                <c:pt idx="6">
                  <c:v>87.996788024902344</c:v>
                </c:pt>
                <c:pt idx="7">
                  <c:v>77.568199157714844</c:v>
                </c:pt>
                <c:pt idx="8">
                  <c:v>78.435745239257813</c:v>
                </c:pt>
                <c:pt idx="9">
                  <c:v>91.655366897583008</c:v>
                </c:pt>
                <c:pt idx="10">
                  <c:v>72.142862319946289</c:v>
                </c:pt>
                <c:pt idx="11">
                  <c:v>78.688385009765625</c:v>
                </c:pt>
                <c:pt idx="12">
                  <c:v>62.189441680908203</c:v>
                </c:pt>
                <c:pt idx="13">
                  <c:v>63.036962509155273</c:v>
                </c:pt>
                <c:pt idx="14">
                  <c:v>57.382028579711914</c:v>
                </c:pt>
                <c:pt idx="15">
                  <c:v>61.029083251953125</c:v>
                </c:pt>
                <c:pt idx="16">
                  <c:v>80.211374282836914</c:v>
                </c:pt>
                <c:pt idx="17">
                  <c:v>74.594292640686035</c:v>
                </c:pt>
                <c:pt idx="18">
                  <c:v>70.716540336608887</c:v>
                </c:pt>
                <c:pt idx="19">
                  <c:v>69.083110809326172</c:v>
                </c:pt>
                <c:pt idx="20">
                  <c:v>84.809738159179688</c:v>
                </c:pt>
                <c:pt idx="21">
                  <c:v>77.756813049316406</c:v>
                </c:pt>
                <c:pt idx="22">
                  <c:v>82.305770874023438</c:v>
                </c:pt>
                <c:pt idx="23">
                  <c:v>81.838747024536133</c:v>
                </c:pt>
                <c:pt idx="24">
                  <c:v>77.244012832641602</c:v>
                </c:pt>
                <c:pt idx="25">
                  <c:v>54.364156723022461</c:v>
                </c:pt>
                <c:pt idx="26">
                  <c:v>68.301540374755859</c:v>
                </c:pt>
                <c:pt idx="27">
                  <c:v>64.632211685180664</c:v>
                </c:pt>
                <c:pt idx="28">
                  <c:v>83.608503341674805</c:v>
                </c:pt>
                <c:pt idx="29">
                  <c:v>82.834144592285156</c:v>
                </c:pt>
                <c:pt idx="30">
                  <c:v>55.570470809936523</c:v>
                </c:pt>
                <c:pt idx="31">
                  <c:v>69.81462287902832</c:v>
                </c:pt>
                <c:pt idx="32">
                  <c:v>85.683803558349609</c:v>
                </c:pt>
                <c:pt idx="33">
                  <c:v>77.219076156616211</c:v>
                </c:pt>
                <c:pt idx="34">
                  <c:v>76.154067993164063</c:v>
                </c:pt>
                <c:pt idx="35">
                  <c:v>80.116756439208984</c:v>
                </c:pt>
                <c:pt idx="36">
                  <c:v>61.107364654541016</c:v>
                </c:pt>
                <c:pt idx="37">
                  <c:v>57.696870803833008</c:v>
                </c:pt>
                <c:pt idx="38">
                  <c:v>69.290896415710449</c:v>
                </c:pt>
                <c:pt idx="39">
                  <c:v>70.127450942993164</c:v>
                </c:pt>
                <c:pt idx="40">
                  <c:v>60.20042610168457</c:v>
                </c:pt>
                <c:pt idx="41">
                  <c:v>64.781627655029297</c:v>
                </c:pt>
                <c:pt idx="42">
                  <c:v>81.756166458129883</c:v>
                </c:pt>
                <c:pt idx="43">
                  <c:v>82.849031448364258</c:v>
                </c:pt>
                <c:pt idx="44">
                  <c:v>74.800544738769531</c:v>
                </c:pt>
                <c:pt idx="45">
                  <c:v>78.694395065307617</c:v>
                </c:pt>
                <c:pt idx="46">
                  <c:v>86.398761749267578</c:v>
                </c:pt>
                <c:pt idx="47">
                  <c:v>82.539899826049805</c:v>
                </c:pt>
                <c:pt idx="48">
                  <c:v>79.763294219970703</c:v>
                </c:pt>
                <c:pt idx="49">
                  <c:v>74.364162445068359</c:v>
                </c:pt>
                <c:pt idx="50">
                  <c:v>74.026862144470215</c:v>
                </c:pt>
                <c:pt idx="51">
                  <c:v>62.782077789306641</c:v>
                </c:pt>
                <c:pt idx="52">
                  <c:v>77.583517074584961</c:v>
                </c:pt>
                <c:pt idx="53">
                  <c:v>80.603208541870117</c:v>
                </c:pt>
                <c:pt idx="54">
                  <c:v>62.87883186340332</c:v>
                </c:pt>
                <c:pt idx="55">
                  <c:v>74.654937744140625</c:v>
                </c:pt>
                <c:pt idx="56">
                  <c:v>85.03465461730957</c:v>
                </c:pt>
                <c:pt idx="57">
                  <c:v>77.449180603027344</c:v>
                </c:pt>
                <c:pt idx="58">
                  <c:v>75.429145812988281</c:v>
                </c:pt>
                <c:pt idx="59">
                  <c:v>78.786411285400391</c:v>
                </c:pt>
                <c:pt idx="60">
                  <c:v>72.229024887084961</c:v>
                </c:pt>
                <c:pt idx="61">
                  <c:v>69.723356246948242</c:v>
                </c:pt>
                <c:pt idx="62">
                  <c:v>66.713737487792969</c:v>
                </c:pt>
                <c:pt idx="63">
                  <c:v>82.902214050292969</c:v>
                </c:pt>
                <c:pt idx="64">
                  <c:v>76.451651573181152</c:v>
                </c:pt>
                <c:pt idx="65">
                  <c:v>79.976806640625</c:v>
                </c:pt>
                <c:pt idx="66">
                  <c:v>82.002933502197266</c:v>
                </c:pt>
                <c:pt idx="67">
                  <c:v>73.965156555175781</c:v>
                </c:pt>
                <c:pt idx="68">
                  <c:v>84.256069183349609</c:v>
                </c:pt>
                <c:pt idx="69">
                  <c:v>78.351292610168457</c:v>
                </c:pt>
                <c:pt idx="70">
                  <c:v>85.94422721862793</c:v>
                </c:pt>
                <c:pt idx="71">
                  <c:v>72.998318672180176</c:v>
                </c:pt>
                <c:pt idx="72">
                  <c:v>73.852922439575195</c:v>
                </c:pt>
                <c:pt idx="73">
                  <c:v>70.969270706176758</c:v>
                </c:pt>
                <c:pt idx="74">
                  <c:v>78.342397689819336</c:v>
                </c:pt>
                <c:pt idx="75">
                  <c:v>66.586698532104492</c:v>
                </c:pt>
                <c:pt idx="76">
                  <c:v>72.695066452026367</c:v>
                </c:pt>
                <c:pt idx="77">
                  <c:v>74.076022148132324</c:v>
                </c:pt>
                <c:pt idx="78">
                  <c:v>59.791435241699219</c:v>
                </c:pt>
                <c:pt idx="79">
                  <c:v>60.278377532958984</c:v>
                </c:pt>
                <c:pt idx="80">
                  <c:v>58.54802131652832</c:v>
                </c:pt>
                <c:pt idx="81">
                  <c:v>73.729550361633301</c:v>
                </c:pt>
                <c:pt idx="82">
                  <c:v>70.345066070556641</c:v>
                </c:pt>
                <c:pt idx="83">
                  <c:v>70.850860595703125</c:v>
                </c:pt>
                <c:pt idx="84">
                  <c:v>63.621383666992188</c:v>
                </c:pt>
                <c:pt idx="85">
                  <c:v>79.202606201171875</c:v>
                </c:pt>
                <c:pt idx="86">
                  <c:v>64.409584045410156</c:v>
                </c:pt>
                <c:pt idx="87">
                  <c:v>68.77168083190918</c:v>
                </c:pt>
                <c:pt idx="88">
                  <c:v>63.256779670715332</c:v>
                </c:pt>
                <c:pt idx="89">
                  <c:v>73.668435096740723</c:v>
                </c:pt>
                <c:pt idx="90">
                  <c:v>67.884576797485352</c:v>
                </c:pt>
                <c:pt idx="91">
                  <c:v>70.206525802612305</c:v>
                </c:pt>
                <c:pt idx="92">
                  <c:v>70.134317398071289</c:v>
                </c:pt>
                <c:pt idx="93">
                  <c:v>72.176509857177734</c:v>
                </c:pt>
                <c:pt idx="94">
                  <c:v>57.221834182739258</c:v>
                </c:pt>
                <c:pt idx="95">
                  <c:v>64.566601753234863</c:v>
                </c:pt>
                <c:pt idx="96">
                  <c:v>64.678493499755859</c:v>
                </c:pt>
                <c:pt idx="97">
                  <c:v>61.746671676635742</c:v>
                </c:pt>
                <c:pt idx="98">
                  <c:v>72.216894149780273</c:v>
                </c:pt>
                <c:pt idx="99">
                  <c:v>62.714179992675781</c:v>
                </c:pt>
                <c:pt idx="100">
                  <c:v>53.376628875732422</c:v>
                </c:pt>
                <c:pt idx="101">
                  <c:v>58.912002563476563</c:v>
                </c:pt>
                <c:pt idx="102">
                  <c:v>74.655856132507324</c:v>
                </c:pt>
                <c:pt idx="103">
                  <c:v>80.823890686035156</c:v>
                </c:pt>
                <c:pt idx="104">
                  <c:v>73.004716873168945</c:v>
                </c:pt>
                <c:pt idx="105">
                  <c:v>79.403861999511719</c:v>
                </c:pt>
                <c:pt idx="106">
                  <c:v>69.548152923583984</c:v>
                </c:pt>
                <c:pt idx="107">
                  <c:v>68.128396987915039</c:v>
                </c:pt>
                <c:pt idx="108">
                  <c:v>72.464754104614258</c:v>
                </c:pt>
                <c:pt idx="109">
                  <c:v>72.558269500732422</c:v>
                </c:pt>
                <c:pt idx="110">
                  <c:v>69.875146865844727</c:v>
                </c:pt>
                <c:pt idx="111">
                  <c:v>61.891544342041016</c:v>
                </c:pt>
                <c:pt idx="112">
                  <c:v>53.335054397583008</c:v>
                </c:pt>
                <c:pt idx="113">
                  <c:v>63.652656555175781</c:v>
                </c:pt>
                <c:pt idx="114">
                  <c:v>71.194337844848633</c:v>
                </c:pt>
                <c:pt idx="115">
                  <c:v>73.662551879882813</c:v>
                </c:pt>
                <c:pt idx="116">
                  <c:v>73.696657180786133</c:v>
                </c:pt>
                <c:pt idx="117">
                  <c:v>74.070333480834961</c:v>
                </c:pt>
                <c:pt idx="118">
                  <c:v>42.06200122833252</c:v>
                </c:pt>
                <c:pt idx="119">
                  <c:v>42.077027320861816</c:v>
                </c:pt>
                <c:pt idx="120">
                  <c:v>38.997991561889648</c:v>
                </c:pt>
                <c:pt idx="121">
                  <c:v>38.398000717163086</c:v>
                </c:pt>
                <c:pt idx="122">
                  <c:v>39.586893081665039</c:v>
                </c:pt>
                <c:pt idx="123">
                  <c:v>52.370809555053711</c:v>
                </c:pt>
                <c:pt idx="124">
                  <c:v>56.991992950439453</c:v>
                </c:pt>
                <c:pt idx="125">
                  <c:v>55.177486419677734</c:v>
                </c:pt>
                <c:pt idx="126">
                  <c:v>52.763132095336914</c:v>
                </c:pt>
                <c:pt idx="127">
                  <c:v>43.970319747924805</c:v>
                </c:pt>
                <c:pt idx="128">
                  <c:v>44.095996856689453</c:v>
                </c:pt>
                <c:pt idx="129">
                  <c:v>51.064664840698242</c:v>
                </c:pt>
                <c:pt idx="130">
                  <c:v>56.937850952148438</c:v>
                </c:pt>
                <c:pt idx="131">
                  <c:v>53.614112854003906</c:v>
                </c:pt>
                <c:pt idx="132">
                  <c:v>54.342031478881836</c:v>
                </c:pt>
                <c:pt idx="133">
                  <c:v>55.340005874633789</c:v>
                </c:pt>
                <c:pt idx="134">
                  <c:v>55.455772399902344</c:v>
                </c:pt>
                <c:pt idx="135">
                  <c:v>49.815729141235352</c:v>
                </c:pt>
                <c:pt idx="136">
                  <c:v>51.32899284362793</c:v>
                </c:pt>
                <c:pt idx="137">
                  <c:v>67.812860488891602</c:v>
                </c:pt>
                <c:pt idx="138">
                  <c:v>71.381446838378906</c:v>
                </c:pt>
                <c:pt idx="139">
                  <c:v>56.137161254882813</c:v>
                </c:pt>
                <c:pt idx="140">
                  <c:v>56.351039886474609</c:v>
                </c:pt>
                <c:pt idx="141">
                  <c:v>52.584161758422852</c:v>
                </c:pt>
                <c:pt idx="142">
                  <c:v>45.524988174438477</c:v>
                </c:pt>
                <c:pt idx="143">
                  <c:v>48.177957534790039</c:v>
                </c:pt>
                <c:pt idx="144">
                  <c:v>50.518884658813477</c:v>
                </c:pt>
                <c:pt idx="145">
                  <c:v>77.939891815185547</c:v>
                </c:pt>
                <c:pt idx="146">
                  <c:v>76.025642395019531</c:v>
                </c:pt>
                <c:pt idx="147">
                  <c:v>54.786355972290039</c:v>
                </c:pt>
                <c:pt idx="148">
                  <c:v>47.37437629699707</c:v>
                </c:pt>
                <c:pt idx="149">
                  <c:v>50.809175491333008</c:v>
                </c:pt>
                <c:pt idx="150">
                  <c:v>58.456510543823242</c:v>
                </c:pt>
                <c:pt idx="151">
                  <c:v>71.185864448547363</c:v>
                </c:pt>
                <c:pt idx="152">
                  <c:v>67.108160972595215</c:v>
                </c:pt>
                <c:pt idx="153">
                  <c:v>52.324857711791992</c:v>
                </c:pt>
                <c:pt idx="154">
                  <c:v>69.103604316711426</c:v>
                </c:pt>
                <c:pt idx="155">
                  <c:v>64.560458183288574</c:v>
                </c:pt>
                <c:pt idx="156">
                  <c:v>54.984901428222656</c:v>
                </c:pt>
                <c:pt idx="157">
                  <c:v>75.152255058288574</c:v>
                </c:pt>
                <c:pt idx="158">
                  <c:v>56.45037841796875</c:v>
                </c:pt>
                <c:pt idx="159">
                  <c:v>54.96009635925293</c:v>
                </c:pt>
                <c:pt idx="160">
                  <c:v>50.548139572143555</c:v>
                </c:pt>
                <c:pt idx="161">
                  <c:v>50.943464279174805</c:v>
                </c:pt>
                <c:pt idx="162">
                  <c:v>45.846256256103516</c:v>
                </c:pt>
                <c:pt idx="163">
                  <c:v>52.71919059753418</c:v>
                </c:pt>
                <c:pt idx="164">
                  <c:v>50.89539909362793</c:v>
                </c:pt>
                <c:pt idx="165">
                  <c:v>50.20201301574707</c:v>
                </c:pt>
                <c:pt idx="166">
                  <c:v>73.49564266204834</c:v>
                </c:pt>
                <c:pt idx="167">
                  <c:v>64.803446769714355</c:v>
                </c:pt>
                <c:pt idx="168">
                  <c:v>66.568216323852539</c:v>
                </c:pt>
                <c:pt idx="169">
                  <c:v>66.397743225097656</c:v>
                </c:pt>
                <c:pt idx="170">
                  <c:v>60.415432929992676</c:v>
                </c:pt>
                <c:pt idx="171">
                  <c:v>66.521814346313477</c:v>
                </c:pt>
                <c:pt idx="172">
                  <c:v>68.658527374267578</c:v>
                </c:pt>
                <c:pt idx="173">
                  <c:v>65.846181869506836</c:v>
                </c:pt>
                <c:pt idx="174">
                  <c:v>67.363608360290527</c:v>
                </c:pt>
                <c:pt idx="175">
                  <c:v>58.612937927246094</c:v>
                </c:pt>
                <c:pt idx="176">
                  <c:v>61.528745651245117</c:v>
                </c:pt>
                <c:pt idx="177">
                  <c:v>64.090604782104492</c:v>
                </c:pt>
                <c:pt idx="178">
                  <c:v>69.867753982543945</c:v>
                </c:pt>
                <c:pt idx="179">
                  <c:v>39.502748489379883</c:v>
                </c:pt>
                <c:pt idx="180">
                  <c:v>59.326438903808594</c:v>
                </c:pt>
                <c:pt idx="181">
                  <c:v>51.680008888244629</c:v>
                </c:pt>
                <c:pt idx="182">
                  <c:v>54.568306922912598</c:v>
                </c:pt>
                <c:pt idx="183">
                  <c:v>66.171573638916016</c:v>
                </c:pt>
                <c:pt idx="184">
                  <c:v>74.838716506958008</c:v>
                </c:pt>
                <c:pt idx="185">
                  <c:v>51.340923309326172</c:v>
                </c:pt>
                <c:pt idx="186">
                  <c:v>50.376073837280273</c:v>
                </c:pt>
                <c:pt idx="187">
                  <c:v>50.642776489257813</c:v>
                </c:pt>
                <c:pt idx="188">
                  <c:v>47.016668319702148</c:v>
                </c:pt>
                <c:pt idx="189">
                  <c:v>48.311994552612305</c:v>
                </c:pt>
                <c:pt idx="190">
                  <c:v>51.546541213989258</c:v>
                </c:pt>
                <c:pt idx="191">
                  <c:v>43.260385513305664</c:v>
                </c:pt>
                <c:pt idx="192">
                  <c:v>54.089773178100586</c:v>
                </c:pt>
                <c:pt idx="193">
                  <c:v>74.092199325561523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C-4CD5-8B86-FB1F7C497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17471"/>
        <c:axId val="126413311"/>
      </c:scatterChart>
      <c:valAx>
        <c:axId val="126417471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13311"/>
        <c:crosses val="autoZero"/>
        <c:crossBetween val="midCat"/>
      </c:valAx>
      <c:valAx>
        <c:axId val="126413311"/>
        <c:scaling>
          <c:orientation val="minMax"/>
          <c:min val="2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17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</a:t>
            </a:r>
            <a:r>
              <a:rPr lang="en-US" baseline="0"/>
              <a:t> between 'Total Average' and 'Total' </a:t>
            </a:r>
            <a:br>
              <a:rPr lang="en-US" baseline="0"/>
            </a:br>
            <a:r>
              <a:rPr lang="en-US" baseline="0"/>
              <a:t>Eff BOD Load Calculations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Sheet1!$A$3:$A$196</c:f>
              <c:numCache>
                <c:formatCode>dd\-mmm\-yy\ hh:mm:ss</c:formatCode>
                <c:ptCount val="194"/>
                <c:pt idx="0">
                  <c:v>43466.333333333336</c:v>
                </c:pt>
                <c:pt idx="1">
                  <c:v>43467.333333333336</c:v>
                </c:pt>
                <c:pt idx="2">
                  <c:v>43468.333333333336</c:v>
                </c:pt>
                <c:pt idx="3">
                  <c:v>43469.333333333336</c:v>
                </c:pt>
                <c:pt idx="4">
                  <c:v>43470.333333333336</c:v>
                </c:pt>
                <c:pt idx="5">
                  <c:v>43471.333333333336</c:v>
                </c:pt>
                <c:pt idx="6">
                  <c:v>43472.333333333336</c:v>
                </c:pt>
                <c:pt idx="7">
                  <c:v>43473.333333333336</c:v>
                </c:pt>
                <c:pt idx="8">
                  <c:v>43474.333333333336</c:v>
                </c:pt>
                <c:pt idx="9">
                  <c:v>43475.333333333336</c:v>
                </c:pt>
                <c:pt idx="10">
                  <c:v>43476.333333333336</c:v>
                </c:pt>
                <c:pt idx="11">
                  <c:v>43477.333333333336</c:v>
                </c:pt>
                <c:pt idx="12">
                  <c:v>43478.333333333336</c:v>
                </c:pt>
                <c:pt idx="13">
                  <c:v>43479.333333333336</c:v>
                </c:pt>
                <c:pt idx="14">
                  <c:v>43480.333333333336</c:v>
                </c:pt>
                <c:pt idx="15">
                  <c:v>43481.333333333336</c:v>
                </c:pt>
                <c:pt idx="16">
                  <c:v>43482.333333333336</c:v>
                </c:pt>
                <c:pt idx="17">
                  <c:v>43483.333333333336</c:v>
                </c:pt>
                <c:pt idx="18">
                  <c:v>43484.333333333336</c:v>
                </c:pt>
                <c:pt idx="19">
                  <c:v>43485.333333333336</c:v>
                </c:pt>
                <c:pt idx="20">
                  <c:v>43486.333333333336</c:v>
                </c:pt>
                <c:pt idx="21">
                  <c:v>43487.333333333336</c:v>
                </c:pt>
                <c:pt idx="22">
                  <c:v>43488.333333333336</c:v>
                </c:pt>
                <c:pt idx="23">
                  <c:v>43489.333333333336</c:v>
                </c:pt>
                <c:pt idx="24">
                  <c:v>43490.333333333336</c:v>
                </c:pt>
                <c:pt idx="25">
                  <c:v>43491.333333333336</c:v>
                </c:pt>
                <c:pt idx="26">
                  <c:v>43492.333333333336</c:v>
                </c:pt>
                <c:pt idx="27">
                  <c:v>43493.333333333336</c:v>
                </c:pt>
                <c:pt idx="28">
                  <c:v>43494.333333333336</c:v>
                </c:pt>
                <c:pt idx="29">
                  <c:v>43495.333333333336</c:v>
                </c:pt>
                <c:pt idx="30">
                  <c:v>43496.333333333336</c:v>
                </c:pt>
                <c:pt idx="31">
                  <c:v>43498.333333333336</c:v>
                </c:pt>
                <c:pt idx="32">
                  <c:v>43499.333333333336</c:v>
                </c:pt>
                <c:pt idx="33">
                  <c:v>43500.333333333336</c:v>
                </c:pt>
                <c:pt idx="34">
                  <c:v>43501.333333333336</c:v>
                </c:pt>
                <c:pt idx="35">
                  <c:v>43502.333333333336</c:v>
                </c:pt>
                <c:pt idx="36">
                  <c:v>43503.333333333336</c:v>
                </c:pt>
                <c:pt idx="37">
                  <c:v>43504.333333333336</c:v>
                </c:pt>
                <c:pt idx="38">
                  <c:v>43505.333333333336</c:v>
                </c:pt>
                <c:pt idx="39">
                  <c:v>43506.333333333336</c:v>
                </c:pt>
                <c:pt idx="40">
                  <c:v>43507.333333333336</c:v>
                </c:pt>
                <c:pt idx="41">
                  <c:v>43508.333333333336</c:v>
                </c:pt>
                <c:pt idx="42">
                  <c:v>43509.333333333336</c:v>
                </c:pt>
                <c:pt idx="43">
                  <c:v>43510.333333333336</c:v>
                </c:pt>
                <c:pt idx="44">
                  <c:v>43511.333333333336</c:v>
                </c:pt>
                <c:pt idx="45">
                  <c:v>43512.333333333336</c:v>
                </c:pt>
                <c:pt idx="46">
                  <c:v>43514.333333333336</c:v>
                </c:pt>
                <c:pt idx="47">
                  <c:v>43515.333333333336</c:v>
                </c:pt>
                <c:pt idx="48">
                  <c:v>43516.333333333336</c:v>
                </c:pt>
                <c:pt idx="49">
                  <c:v>43517.333333333336</c:v>
                </c:pt>
                <c:pt idx="50">
                  <c:v>43518.333333333336</c:v>
                </c:pt>
                <c:pt idx="51">
                  <c:v>43519.333333333336</c:v>
                </c:pt>
                <c:pt idx="52">
                  <c:v>43520.333333333336</c:v>
                </c:pt>
                <c:pt idx="53">
                  <c:v>43521.333333333336</c:v>
                </c:pt>
                <c:pt idx="54">
                  <c:v>43522.333333333336</c:v>
                </c:pt>
                <c:pt idx="55">
                  <c:v>43523.333333333336</c:v>
                </c:pt>
                <c:pt idx="56">
                  <c:v>43524.333333333336</c:v>
                </c:pt>
                <c:pt idx="57">
                  <c:v>43525.333333333336</c:v>
                </c:pt>
                <c:pt idx="58">
                  <c:v>43526.333333333336</c:v>
                </c:pt>
                <c:pt idx="59">
                  <c:v>43527.333333333336</c:v>
                </c:pt>
                <c:pt idx="60">
                  <c:v>43528.333333333336</c:v>
                </c:pt>
                <c:pt idx="61">
                  <c:v>43529.333333333336</c:v>
                </c:pt>
                <c:pt idx="62">
                  <c:v>43530.333333333336</c:v>
                </c:pt>
                <c:pt idx="63">
                  <c:v>43531.333333333336</c:v>
                </c:pt>
                <c:pt idx="64">
                  <c:v>43532.333333333336</c:v>
                </c:pt>
                <c:pt idx="65">
                  <c:v>43533.333333333336</c:v>
                </c:pt>
                <c:pt idx="66">
                  <c:v>43534.333333333336</c:v>
                </c:pt>
                <c:pt idx="67">
                  <c:v>43535.333333333336</c:v>
                </c:pt>
                <c:pt idx="68">
                  <c:v>43536.333333333336</c:v>
                </c:pt>
                <c:pt idx="69">
                  <c:v>43537.333333333336</c:v>
                </c:pt>
                <c:pt idx="70">
                  <c:v>43538.333333333336</c:v>
                </c:pt>
                <c:pt idx="71">
                  <c:v>43539.333333333336</c:v>
                </c:pt>
                <c:pt idx="72">
                  <c:v>43540.333333333336</c:v>
                </c:pt>
                <c:pt idx="73">
                  <c:v>43541.333333333336</c:v>
                </c:pt>
                <c:pt idx="74">
                  <c:v>43542.333333333336</c:v>
                </c:pt>
                <c:pt idx="75">
                  <c:v>43543.333333333336</c:v>
                </c:pt>
                <c:pt idx="76">
                  <c:v>43544.333333333336</c:v>
                </c:pt>
                <c:pt idx="77">
                  <c:v>43545.333333333336</c:v>
                </c:pt>
                <c:pt idx="78">
                  <c:v>43546.333333333336</c:v>
                </c:pt>
                <c:pt idx="79">
                  <c:v>43547.333333333336</c:v>
                </c:pt>
                <c:pt idx="80">
                  <c:v>43548.333333333336</c:v>
                </c:pt>
                <c:pt idx="81">
                  <c:v>43549.333333333336</c:v>
                </c:pt>
                <c:pt idx="82">
                  <c:v>43550.333333333336</c:v>
                </c:pt>
                <c:pt idx="83">
                  <c:v>43551.333333333336</c:v>
                </c:pt>
                <c:pt idx="84">
                  <c:v>43552.333333333336</c:v>
                </c:pt>
                <c:pt idx="85">
                  <c:v>43553.333333333336</c:v>
                </c:pt>
                <c:pt idx="86">
                  <c:v>43554.333333333336</c:v>
                </c:pt>
                <c:pt idx="87">
                  <c:v>43555.333333333336</c:v>
                </c:pt>
                <c:pt idx="88">
                  <c:v>43556.333333333336</c:v>
                </c:pt>
                <c:pt idx="89">
                  <c:v>43557.333333333336</c:v>
                </c:pt>
                <c:pt idx="90">
                  <c:v>43558.333333333336</c:v>
                </c:pt>
                <c:pt idx="91">
                  <c:v>43559.333333333336</c:v>
                </c:pt>
                <c:pt idx="92">
                  <c:v>43560.333333333336</c:v>
                </c:pt>
                <c:pt idx="93">
                  <c:v>43561.333333333336</c:v>
                </c:pt>
                <c:pt idx="94">
                  <c:v>43562.333333333336</c:v>
                </c:pt>
                <c:pt idx="95">
                  <c:v>43563.333333333336</c:v>
                </c:pt>
                <c:pt idx="96">
                  <c:v>43564.333333333336</c:v>
                </c:pt>
                <c:pt idx="97">
                  <c:v>43565.333333333336</c:v>
                </c:pt>
                <c:pt idx="98">
                  <c:v>43566.333333333336</c:v>
                </c:pt>
                <c:pt idx="99">
                  <c:v>43567.333333333336</c:v>
                </c:pt>
                <c:pt idx="100">
                  <c:v>43568.333333333336</c:v>
                </c:pt>
                <c:pt idx="101">
                  <c:v>43569.333333333336</c:v>
                </c:pt>
                <c:pt idx="102">
                  <c:v>43570.333333333336</c:v>
                </c:pt>
                <c:pt idx="103">
                  <c:v>43571.333333333336</c:v>
                </c:pt>
                <c:pt idx="104">
                  <c:v>43572.333333333336</c:v>
                </c:pt>
                <c:pt idx="105">
                  <c:v>43573.333333333336</c:v>
                </c:pt>
                <c:pt idx="106">
                  <c:v>43574.333333333336</c:v>
                </c:pt>
                <c:pt idx="107">
                  <c:v>43575.333333333336</c:v>
                </c:pt>
                <c:pt idx="108">
                  <c:v>43576.333333333336</c:v>
                </c:pt>
                <c:pt idx="109">
                  <c:v>43577.333333333336</c:v>
                </c:pt>
                <c:pt idx="110">
                  <c:v>43578.333333333336</c:v>
                </c:pt>
                <c:pt idx="111">
                  <c:v>43579.333333333336</c:v>
                </c:pt>
                <c:pt idx="112">
                  <c:v>43580.333333333336</c:v>
                </c:pt>
                <c:pt idx="113">
                  <c:v>43581.333333333336</c:v>
                </c:pt>
                <c:pt idx="114">
                  <c:v>43582.333333333336</c:v>
                </c:pt>
                <c:pt idx="115">
                  <c:v>43583.333333333336</c:v>
                </c:pt>
                <c:pt idx="116">
                  <c:v>43584.333333333336</c:v>
                </c:pt>
                <c:pt idx="117">
                  <c:v>43585.333333333336</c:v>
                </c:pt>
                <c:pt idx="118">
                  <c:v>43586.333333333336</c:v>
                </c:pt>
                <c:pt idx="119">
                  <c:v>43587.333333333336</c:v>
                </c:pt>
                <c:pt idx="120">
                  <c:v>43588.333333333336</c:v>
                </c:pt>
                <c:pt idx="121">
                  <c:v>43589.333333333336</c:v>
                </c:pt>
                <c:pt idx="122">
                  <c:v>43590.333333333336</c:v>
                </c:pt>
                <c:pt idx="123">
                  <c:v>43591.333333333336</c:v>
                </c:pt>
                <c:pt idx="124">
                  <c:v>43592.333333333336</c:v>
                </c:pt>
                <c:pt idx="125">
                  <c:v>43593.333333333336</c:v>
                </c:pt>
                <c:pt idx="126">
                  <c:v>43594.333333333336</c:v>
                </c:pt>
                <c:pt idx="127">
                  <c:v>43595.333333333336</c:v>
                </c:pt>
                <c:pt idx="128">
                  <c:v>43596.333333333336</c:v>
                </c:pt>
                <c:pt idx="129">
                  <c:v>43597.333333333336</c:v>
                </c:pt>
                <c:pt idx="130">
                  <c:v>43598.333333333336</c:v>
                </c:pt>
                <c:pt idx="131">
                  <c:v>43599.333333333336</c:v>
                </c:pt>
                <c:pt idx="132">
                  <c:v>43600.333333333336</c:v>
                </c:pt>
                <c:pt idx="133">
                  <c:v>43601.333333333336</c:v>
                </c:pt>
                <c:pt idx="134">
                  <c:v>43602.333333333336</c:v>
                </c:pt>
                <c:pt idx="135">
                  <c:v>43603.333333333336</c:v>
                </c:pt>
                <c:pt idx="136">
                  <c:v>43604.333333333336</c:v>
                </c:pt>
                <c:pt idx="137">
                  <c:v>43605.333333333336</c:v>
                </c:pt>
                <c:pt idx="138">
                  <c:v>43606.333333333336</c:v>
                </c:pt>
                <c:pt idx="139">
                  <c:v>43607.333333333336</c:v>
                </c:pt>
                <c:pt idx="140">
                  <c:v>43608.333333333336</c:v>
                </c:pt>
                <c:pt idx="141">
                  <c:v>43609.333333333336</c:v>
                </c:pt>
                <c:pt idx="142">
                  <c:v>43610.333333333336</c:v>
                </c:pt>
                <c:pt idx="143">
                  <c:v>43612.333333333336</c:v>
                </c:pt>
                <c:pt idx="144">
                  <c:v>43613.333333333336</c:v>
                </c:pt>
                <c:pt idx="145">
                  <c:v>43614.333333333336</c:v>
                </c:pt>
                <c:pt idx="146">
                  <c:v>43615.333333333336</c:v>
                </c:pt>
                <c:pt idx="147">
                  <c:v>43616.333333333336</c:v>
                </c:pt>
                <c:pt idx="148">
                  <c:v>43617.333333333336</c:v>
                </c:pt>
                <c:pt idx="149">
                  <c:v>43618.333333333336</c:v>
                </c:pt>
                <c:pt idx="150">
                  <c:v>43619.333333333336</c:v>
                </c:pt>
                <c:pt idx="151">
                  <c:v>43620.333333333336</c:v>
                </c:pt>
                <c:pt idx="152">
                  <c:v>43621.333333333336</c:v>
                </c:pt>
                <c:pt idx="153">
                  <c:v>43622.333333333336</c:v>
                </c:pt>
                <c:pt idx="154">
                  <c:v>43623.333333333336</c:v>
                </c:pt>
                <c:pt idx="155">
                  <c:v>43624.333333333336</c:v>
                </c:pt>
                <c:pt idx="156">
                  <c:v>43625.333333333336</c:v>
                </c:pt>
                <c:pt idx="157">
                  <c:v>43626.333333333336</c:v>
                </c:pt>
                <c:pt idx="158">
                  <c:v>43628.333333333336</c:v>
                </c:pt>
                <c:pt idx="159">
                  <c:v>43629.333333333336</c:v>
                </c:pt>
                <c:pt idx="160">
                  <c:v>43630.333333333336</c:v>
                </c:pt>
                <c:pt idx="161">
                  <c:v>43631.333333333336</c:v>
                </c:pt>
                <c:pt idx="162">
                  <c:v>43632.333333333336</c:v>
                </c:pt>
                <c:pt idx="163">
                  <c:v>43633.333333333336</c:v>
                </c:pt>
                <c:pt idx="164">
                  <c:v>43634.333333333336</c:v>
                </c:pt>
                <c:pt idx="165">
                  <c:v>43635.333333333336</c:v>
                </c:pt>
                <c:pt idx="166">
                  <c:v>43636.333333333336</c:v>
                </c:pt>
                <c:pt idx="167">
                  <c:v>43637.333333333336</c:v>
                </c:pt>
                <c:pt idx="168">
                  <c:v>43638.333333333336</c:v>
                </c:pt>
                <c:pt idx="169">
                  <c:v>43639.333333333336</c:v>
                </c:pt>
                <c:pt idx="170">
                  <c:v>43640.333333333336</c:v>
                </c:pt>
                <c:pt idx="171">
                  <c:v>43641.333333333336</c:v>
                </c:pt>
                <c:pt idx="172">
                  <c:v>43642.333333333336</c:v>
                </c:pt>
                <c:pt idx="173">
                  <c:v>43643.333333333336</c:v>
                </c:pt>
                <c:pt idx="174">
                  <c:v>43644.333333333336</c:v>
                </c:pt>
                <c:pt idx="175">
                  <c:v>43645.333333333336</c:v>
                </c:pt>
                <c:pt idx="176">
                  <c:v>43646.333333333336</c:v>
                </c:pt>
                <c:pt idx="177">
                  <c:v>43647.333333333336</c:v>
                </c:pt>
                <c:pt idx="178">
                  <c:v>43648.333333333336</c:v>
                </c:pt>
                <c:pt idx="179">
                  <c:v>43650.333333333336</c:v>
                </c:pt>
                <c:pt idx="180">
                  <c:v>43651.333333333336</c:v>
                </c:pt>
                <c:pt idx="181">
                  <c:v>43652.333333333336</c:v>
                </c:pt>
                <c:pt idx="182">
                  <c:v>43653.333333333336</c:v>
                </c:pt>
                <c:pt idx="183">
                  <c:v>43654.333333333336</c:v>
                </c:pt>
                <c:pt idx="184">
                  <c:v>43655.333333333336</c:v>
                </c:pt>
                <c:pt idx="185">
                  <c:v>43656.333333333336</c:v>
                </c:pt>
                <c:pt idx="186">
                  <c:v>43657.333333333336</c:v>
                </c:pt>
                <c:pt idx="187">
                  <c:v>43658.333333333336</c:v>
                </c:pt>
                <c:pt idx="188">
                  <c:v>43659.333333333336</c:v>
                </c:pt>
                <c:pt idx="189">
                  <c:v>43660.333333333336</c:v>
                </c:pt>
                <c:pt idx="190">
                  <c:v>43661.333333333336</c:v>
                </c:pt>
                <c:pt idx="191">
                  <c:v>43662.333333333336</c:v>
                </c:pt>
                <c:pt idx="192">
                  <c:v>43663.333333333336</c:v>
                </c:pt>
                <c:pt idx="193">
                  <c:v>43664.333333333336</c:v>
                </c:pt>
              </c:numCache>
            </c:numRef>
          </c:xVal>
          <c:yVal>
            <c:numRef>
              <c:f>Sheet1!$G$3:$G$196</c:f>
              <c:numCache>
                <c:formatCode>General</c:formatCode>
                <c:ptCount val="194"/>
                <c:pt idx="0">
                  <c:v>-1.5362896267281704E-6</c:v>
                </c:pt>
                <c:pt idx="1">
                  <c:v>-1.3978881628242239E-6</c:v>
                </c:pt>
                <c:pt idx="2">
                  <c:v>0</c:v>
                </c:pt>
                <c:pt idx="3">
                  <c:v>-2.4515977982200175E-6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-2.0810004884316248E-6</c:v>
                </c:pt>
                <c:pt idx="10">
                  <c:v>-2.6438494003101818E-6</c:v>
                </c:pt>
                <c:pt idx="11">
                  <c:v>-8.3182855974940093</c:v>
                </c:pt>
                <c:pt idx="12">
                  <c:v>16.004997733795534</c:v>
                </c:pt>
                <c:pt idx="13">
                  <c:v>14.445331026411484</c:v>
                </c:pt>
                <c:pt idx="14">
                  <c:v>25.723788785857959</c:v>
                </c:pt>
                <c:pt idx="15">
                  <c:v>18.210624457133484</c:v>
                </c:pt>
                <c:pt idx="16">
                  <c:v>-2.377902946889942E-6</c:v>
                </c:pt>
                <c:pt idx="17">
                  <c:v>-1.2784816138682526E-6</c:v>
                </c:pt>
                <c:pt idx="18">
                  <c:v>-4.0457620460508322E-6</c:v>
                </c:pt>
                <c:pt idx="19">
                  <c:v>5.5218956137540038E-6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-2.3306180778166808E-6</c:v>
                </c:pt>
                <c:pt idx="24">
                  <c:v>5.9483345259404583</c:v>
                </c:pt>
                <c:pt idx="25">
                  <c:v>50.538056782788168</c:v>
                </c:pt>
                <c:pt idx="26">
                  <c:v>19.819764925001561</c:v>
                </c:pt>
                <c:pt idx="27">
                  <c:v>26.622225951076455</c:v>
                </c:pt>
                <c:pt idx="28">
                  <c:v>2.2812854632954285E-6</c:v>
                </c:pt>
                <c:pt idx="29">
                  <c:v>0.93483268349028403</c:v>
                </c:pt>
                <c:pt idx="30">
                  <c:v>50.454916127997699</c:v>
                </c:pt>
                <c:pt idx="31">
                  <c:v>-2.7320188151950188E-6</c:v>
                </c:pt>
                <c:pt idx="32">
                  <c:v>4.4520634089583089E-6</c:v>
                </c:pt>
                <c:pt idx="33">
                  <c:v>2.4700485006373341E-6</c:v>
                </c:pt>
                <c:pt idx="34">
                  <c:v>0</c:v>
                </c:pt>
                <c:pt idx="35">
                  <c:v>-4.946141883629215</c:v>
                </c:pt>
                <c:pt idx="36">
                  <c:v>24.623387743337897</c:v>
                </c:pt>
                <c:pt idx="37">
                  <c:v>31.989944917610469</c:v>
                </c:pt>
                <c:pt idx="38">
                  <c:v>-4.1290026500076638E-6</c:v>
                </c:pt>
                <c:pt idx="39">
                  <c:v>-1.1929100189107178</c:v>
                </c:pt>
                <c:pt idx="40">
                  <c:v>15.100337392376954</c:v>
                </c:pt>
                <c:pt idx="41">
                  <c:v>6.9607172015970917</c:v>
                </c:pt>
                <c:pt idx="42">
                  <c:v>-2.3329721970138098E-6</c:v>
                </c:pt>
                <c:pt idx="43">
                  <c:v>-2.3021978645595356E-6</c:v>
                </c:pt>
                <c:pt idx="44">
                  <c:v>0</c:v>
                </c:pt>
                <c:pt idx="45">
                  <c:v>2.4237414001716542E-6</c:v>
                </c:pt>
                <c:pt idx="46">
                  <c:v>-4.4152221494740787E-6</c:v>
                </c:pt>
                <c:pt idx="47">
                  <c:v>4.6751427087419879</c:v>
                </c:pt>
                <c:pt idx="48">
                  <c:v>-4.7825222151743788E-6</c:v>
                </c:pt>
                <c:pt idx="49">
                  <c:v>5.1297522088584771E-6</c:v>
                </c:pt>
                <c:pt idx="50">
                  <c:v>0.455650969829209</c:v>
                </c:pt>
                <c:pt idx="51">
                  <c:v>18.448080850920331</c:v>
                </c:pt>
                <c:pt idx="52">
                  <c:v>2.4584456914719001E-6</c:v>
                </c:pt>
                <c:pt idx="53">
                  <c:v>-3.7463639656080399</c:v>
                </c:pt>
                <c:pt idx="54">
                  <c:v>23.385751106945552</c:v>
                </c:pt>
                <c:pt idx="55">
                  <c:v>0</c:v>
                </c:pt>
                <c:pt idx="56">
                  <c:v>-2.2430250835924978E-6</c:v>
                </c:pt>
                <c:pt idx="57">
                  <c:v>0</c:v>
                </c:pt>
                <c:pt idx="58">
                  <c:v>0</c:v>
                </c:pt>
                <c:pt idx="59">
                  <c:v>-4.8418213285618796E-6</c:v>
                </c:pt>
                <c:pt idx="60">
                  <c:v>2.6406955317398269E-6</c:v>
                </c:pt>
                <c:pt idx="61">
                  <c:v>2.7355949791874567E-6</c:v>
                </c:pt>
                <c:pt idx="62">
                  <c:v>0</c:v>
                </c:pt>
                <c:pt idx="63">
                  <c:v>0</c:v>
                </c:pt>
                <c:pt idx="64">
                  <c:v>1.2474214706707449E-6</c:v>
                </c:pt>
                <c:pt idx="65">
                  <c:v>0</c:v>
                </c:pt>
                <c:pt idx="66">
                  <c:v>-4.6519034169951798E-6</c:v>
                </c:pt>
                <c:pt idx="67">
                  <c:v>0</c:v>
                </c:pt>
                <c:pt idx="68">
                  <c:v>4.5275044309553986E-6</c:v>
                </c:pt>
                <c:pt idx="69">
                  <c:v>7.5362896911698094</c:v>
                </c:pt>
                <c:pt idx="70">
                  <c:v>2.2192865007215897E-6</c:v>
                </c:pt>
                <c:pt idx="71">
                  <c:v>17.734532369072362</c:v>
                </c:pt>
                <c:pt idx="72">
                  <c:v>-2.5826312213616866E-6</c:v>
                </c:pt>
                <c:pt idx="73">
                  <c:v>-2.6875697239572949E-6</c:v>
                </c:pt>
                <c:pt idx="74">
                  <c:v>2.4346314244354071E-6</c:v>
                </c:pt>
                <c:pt idx="75">
                  <c:v>2.8644589307771131E-6</c:v>
                </c:pt>
                <c:pt idx="76">
                  <c:v>2.6237662690235188E-6</c:v>
                </c:pt>
                <c:pt idx="77">
                  <c:v>-1.8642385872121809</c:v>
                </c:pt>
                <c:pt idx="78">
                  <c:v>21.581072716375676</c:v>
                </c:pt>
                <c:pt idx="79">
                  <c:v>20.59891346549071</c:v>
                </c:pt>
                <c:pt idx="80">
                  <c:v>24.163151417813868</c:v>
                </c:pt>
                <c:pt idx="81">
                  <c:v>3.8804291294139537E-6</c:v>
                </c:pt>
                <c:pt idx="82">
                  <c:v>-5.4228355714369923E-6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2.7734506554731679E-6</c:v>
                </c:pt>
                <c:pt idx="88">
                  <c:v>-1.5076238805873841E-6</c:v>
                </c:pt>
                <c:pt idx="89">
                  <c:v>-1.2945494432641247E-6</c:v>
                </c:pt>
                <c:pt idx="90">
                  <c:v>-2.809693634096801E-6</c:v>
                </c:pt>
                <c:pt idx="91">
                  <c:v>2.7167682932710078E-6</c:v>
                </c:pt>
                <c:pt idx="92">
                  <c:v>-2.7195654047457126E-6</c:v>
                </c:pt>
                <c:pt idx="93">
                  <c:v>5.2852337598111772E-6</c:v>
                </c:pt>
                <c:pt idx="94">
                  <c:v>-3.333253224147513E-6</c:v>
                </c:pt>
                <c:pt idx="95">
                  <c:v>4.431118986489651E-6</c:v>
                </c:pt>
                <c:pt idx="96">
                  <c:v>7.9494704802024225</c:v>
                </c:pt>
                <c:pt idx="97">
                  <c:v>13.075068423449526</c:v>
                </c:pt>
                <c:pt idx="98">
                  <c:v>-3.3188950181804131</c:v>
                </c:pt>
                <c:pt idx="99">
                  <c:v>11.330629302197194</c:v>
                </c:pt>
                <c:pt idx="100">
                  <c:v>30.806483508182286</c:v>
                </c:pt>
                <c:pt idx="101">
                  <c:v>18.515902039365873</c:v>
                </c:pt>
                <c:pt idx="102">
                  <c:v>-6.4774086527997072</c:v>
                </c:pt>
                <c:pt idx="103">
                  <c:v>-13.614538158304487</c:v>
                </c:pt>
                <c:pt idx="104">
                  <c:v>-2.6126375315257174E-6</c:v>
                </c:pt>
                <c:pt idx="105">
                  <c:v>0</c:v>
                </c:pt>
                <c:pt idx="106">
                  <c:v>5.4849727926152081E-6</c:v>
                </c:pt>
                <c:pt idx="107">
                  <c:v>-2.7996382083536108E-6</c:v>
                </c:pt>
                <c:pt idx="108">
                  <c:v>-2.6321052991623246E-6</c:v>
                </c:pt>
                <c:pt idx="109">
                  <c:v>5.2574259169542261E-6</c:v>
                </c:pt>
                <c:pt idx="110">
                  <c:v>3.8398866691992382</c:v>
                </c:pt>
                <c:pt idx="111">
                  <c:v>17.234549705916923</c:v>
                </c:pt>
                <c:pt idx="112">
                  <c:v>36.042372385239041</c:v>
                </c:pt>
                <c:pt idx="113">
                  <c:v>13.990958496028025</c:v>
                </c:pt>
                <c:pt idx="114">
                  <c:v>-2.679073491727838E-6</c:v>
                </c:pt>
                <c:pt idx="115">
                  <c:v>0</c:v>
                </c:pt>
                <c:pt idx="116">
                  <c:v>-2.5881073928951224E-6</c:v>
                </c:pt>
                <c:pt idx="117">
                  <c:v>-0.50449105578031028</c:v>
                </c:pt>
                <c:pt idx="118">
                  <c:v>75.209579005471127</c:v>
                </c:pt>
                <c:pt idx="119">
                  <c:v>75.147010057192546</c:v>
                </c:pt>
                <c:pt idx="120">
                  <c:v>88.975514691522562</c:v>
                </c:pt>
                <c:pt idx="121">
                  <c:v>91.928365792484271</c:v>
                </c:pt>
                <c:pt idx="122">
                  <c:v>86.164282004668479</c:v>
                </c:pt>
                <c:pt idx="123">
                  <c:v>40.720863205227801</c:v>
                </c:pt>
                <c:pt idx="124">
                  <c:v>29.310542513444847</c:v>
                </c:pt>
                <c:pt idx="125">
                  <c:v>33.562907728169627</c:v>
                </c:pt>
                <c:pt idx="126">
                  <c:v>39.67452716847081</c:v>
                </c:pt>
                <c:pt idx="127">
                  <c:v>67.605456807977021</c:v>
                </c:pt>
                <c:pt idx="128">
                  <c:v>67.127767885482257</c:v>
                </c:pt>
                <c:pt idx="129">
                  <c:v>44.320256489183286</c:v>
                </c:pt>
                <c:pt idx="130">
                  <c:v>29.433503444612715</c:v>
                </c:pt>
                <c:pt idx="131">
                  <c:v>37.457567327692573</c:v>
                </c:pt>
                <c:pt idx="132">
                  <c:v>35.616305220531139</c:v>
                </c:pt>
                <c:pt idx="133">
                  <c:v>33.170667600557394</c:v>
                </c:pt>
                <c:pt idx="134">
                  <c:v>32.89266758741833</c:v>
                </c:pt>
                <c:pt idx="135">
                  <c:v>47.938525730489665</c:v>
                </c:pt>
                <c:pt idx="136">
                  <c:v>43.577053027227535</c:v>
                </c:pt>
                <c:pt idx="137">
                  <c:v>-2.8126650594911006E-6</c:v>
                </c:pt>
                <c:pt idx="138">
                  <c:v>-4.9993218334673104</c:v>
                </c:pt>
                <c:pt idx="139">
                  <c:v>20.798517533952797</c:v>
                </c:pt>
                <c:pt idx="140">
                  <c:v>20.340030491290769</c:v>
                </c:pt>
                <c:pt idx="141">
                  <c:v>28.960615352360936</c:v>
                </c:pt>
                <c:pt idx="142">
                  <c:v>48.957443594941466</c:v>
                </c:pt>
                <c:pt idx="143">
                  <c:v>40.754946974608188</c:v>
                </c:pt>
                <c:pt idx="144">
                  <c:v>34.232691476715729</c:v>
                </c:pt>
                <c:pt idx="145">
                  <c:v>4.8944092386868784E-6</c:v>
                </c:pt>
                <c:pt idx="146">
                  <c:v>2.5179047155130445</c:v>
                </c:pt>
                <c:pt idx="147">
                  <c:v>42.261506987804445</c:v>
                </c:pt>
                <c:pt idx="148">
                  <c:v>64.519096022005471</c:v>
                </c:pt>
                <c:pt idx="149">
                  <c:v>53.397284793920228</c:v>
                </c:pt>
                <c:pt idx="150">
                  <c:v>3.262850647546971E-6</c:v>
                </c:pt>
                <c:pt idx="151">
                  <c:v>4.0190885808328941E-6</c:v>
                </c:pt>
                <c:pt idx="152">
                  <c:v>6.0763195979104543</c:v>
                </c:pt>
                <c:pt idx="153">
                  <c:v>36.045983539345166</c:v>
                </c:pt>
                <c:pt idx="154">
                  <c:v>4.1401935217536326E-6</c:v>
                </c:pt>
                <c:pt idx="155">
                  <c:v>7.0370457742844703</c:v>
                </c:pt>
                <c:pt idx="156">
                  <c:v>0</c:v>
                </c:pt>
                <c:pt idx="157">
                  <c:v>-3.8069688620783527E-6</c:v>
                </c:pt>
                <c:pt idx="158">
                  <c:v>33.129758034259474</c:v>
                </c:pt>
                <c:pt idx="159">
                  <c:v>36.739666004266745</c:v>
                </c:pt>
                <c:pt idx="160">
                  <c:v>48.674615590958545</c:v>
                </c:pt>
                <c:pt idx="161">
                  <c:v>47.520890580633598</c:v>
                </c:pt>
                <c:pt idx="162">
                  <c:v>63.922331580259836</c:v>
                </c:pt>
                <c:pt idx="163">
                  <c:v>42.551984098141105</c:v>
                </c:pt>
                <c:pt idx="164">
                  <c:v>47.660208065201395</c:v>
                </c:pt>
                <c:pt idx="165">
                  <c:v>49.699678723425514</c:v>
                </c:pt>
                <c:pt idx="166">
                  <c:v>1.2975930026103549E-6</c:v>
                </c:pt>
                <c:pt idx="167">
                  <c:v>-4.4149240385093811E-6</c:v>
                </c:pt>
                <c:pt idx="168">
                  <c:v>-2.8652542281338912E-6</c:v>
                </c:pt>
                <c:pt idx="169">
                  <c:v>0.25674244805027296</c:v>
                </c:pt>
                <c:pt idx="170">
                  <c:v>-1.5785276545337927E-6</c:v>
                </c:pt>
                <c:pt idx="171">
                  <c:v>-2.8672528726934847E-6</c:v>
                </c:pt>
                <c:pt idx="172">
                  <c:v>-5.5560429439893644E-6</c:v>
                </c:pt>
                <c:pt idx="173">
                  <c:v>4.2710778517681423</c:v>
                </c:pt>
                <c:pt idx="174">
                  <c:v>1.4157114495790899E-6</c:v>
                </c:pt>
                <c:pt idx="175">
                  <c:v>0</c:v>
                </c:pt>
                <c:pt idx="176">
                  <c:v>3.0999309552378336E-6</c:v>
                </c:pt>
                <c:pt idx="177">
                  <c:v>2.9760190893768467E-6</c:v>
                </c:pt>
                <c:pt idx="178">
                  <c:v>-2.7299412448395579E-6</c:v>
                </c:pt>
                <c:pt idx="179">
                  <c:v>76.868078164178655</c:v>
                </c:pt>
                <c:pt idx="180">
                  <c:v>0</c:v>
                </c:pt>
                <c:pt idx="181">
                  <c:v>-1.8453447221120294E-6</c:v>
                </c:pt>
                <c:pt idx="182">
                  <c:v>-5.2929972564890448</c:v>
                </c:pt>
                <c:pt idx="183">
                  <c:v>-5.7648580135648267E-6</c:v>
                </c:pt>
                <c:pt idx="184">
                  <c:v>-11.581100114047846</c:v>
                </c:pt>
                <c:pt idx="185">
                  <c:v>28.886598757756595</c:v>
                </c:pt>
                <c:pt idx="186">
                  <c:v>31.355154905401122</c:v>
                </c:pt>
                <c:pt idx="187">
                  <c:v>30.66339251414238</c:v>
                </c:pt>
                <c:pt idx="188">
                  <c:v>40.740661108243216</c:v>
                </c:pt>
                <c:pt idx="189">
                  <c:v>36.96716609817706</c:v>
                </c:pt>
                <c:pt idx="190">
                  <c:v>28.372473236400957</c:v>
                </c:pt>
                <c:pt idx="191">
                  <c:v>52.961119137198295</c:v>
                </c:pt>
                <c:pt idx="192">
                  <c:v>22.336563709255376</c:v>
                </c:pt>
                <c:pt idx="193">
                  <c:v>-10.690234023880819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E9-4550-9B4F-8A0E2C8C2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369535"/>
        <c:axId val="1652368703"/>
      </c:scatterChart>
      <c:valAx>
        <c:axId val="1652369535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368703"/>
        <c:crosses val="autoZero"/>
        <c:crossBetween val="midCat"/>
      </c:valAx>
      <c:valAx>
        <c:axId val="16523687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369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Effluent BOD Concentraiton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971544181977254"/>
          <c:y val="0.12962962962962962"/>
          <c:w val="0.76719203849518813"/>
          <c:h val="0.6038462379702537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Sheet2!$N$2</c:f>
              <c:strCache>
                <c:ptCount val="1"/>
                <c:pt idx="0">
                  <c:v>NPRI1 1-4 Eff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Sheet2!$M$3:$M$196</c:f>
              <c:numCache>
                <c:formatCode>[$-409]m/d/yy\ h:mm\ AM/PM;@</c:formatCode>
                <c:ptCount val="194"/>
                <c:pt idx="0">
                  <c:v>43466.333333333336</c:v>
                </c:pt>
                <c:pt idx="1">
                  <c:v>43467.333333333336</c:v>
                </c:pt>
                <c:pt idx="2">
                  <c:v>43468.333333333336</c:v>
                </c:pt>
                <c:pt idx="3">
                  <c:v>43469.333333333336</c:v>
                </c:pt>
                <c:pt idx="4">
                  <c:v>43470.333333333336</c:v>
                </c:pt>
                <c:pt idx="5">
                  <c:v>43471.333333333336</c:v>
                </c:pt>
                <c:pt idx="6">
                  <c:v>43472.333333333336</c:v>
                </c:pt>
                <c:pt idx="7">
                  <c:v>43473.333333333336</c:v>
                </c:pt>
                <c:pt idx="8">
                  <c:v>43474.333333333336</c:v>
                </c:pt>
                <c:pt idx="9">
                  <c:v>43475.333333333336</c:v>
                </c:pt>
                <c:pt idx="10">
                  <c:v>43476.333333333336</c:v>
                </c:pt>
                <c:pt idx="11">
                  <c:v>43477.333333333336</c:v>
                </c:pt>
                <c:pt idx="12">
                  <c:v>43478.333333333336</c:v>
                </c:pt>
                <c:pt idx="13">
                  <c:v>43479.333333333336</c:v>
                </c:pt>
                <c:pt idx="14">
                  <c:v>43480.333333333336</c:v>
                </c:pt>
                <c:pt idx="15">
                  <c:v>43481.333333333336</c:v>
                </c:pt>
                <c:pt idx="16">
                  <c:v>43482.333333333336</c:v>
                </c:pt>
                <c:pt idx="17">
                  <c:v>43483.333333333336</c:v>
                </c:pt>
                <c:pt idx="18">
                  <c:v>43484.333333333336</c:v>
                </c:pt>
                <c:pt idx="19">
                  <c:v>43485.333333333336</c:v>
                </c:pt>
                <c:pt idx="20">
                  <c:v>43486.333333333336</c:v>
                </c:pt>
                <c:pt idx="21">
                  <c:v>43487.333333333336</c:v>
                </c:pt>
                <c:pt idx="22">
                  <c:v>43488.333333333336</c:v>
                </c:pt>
                <c:pt idx="23">
                  <c:v>43489.333333333336</c:v>
                </c:pt>
                <c:pt idx="24">
                  <c:v>43490.333333333336</c:v>
                </c:pt>
                <c:pt idx="25">
                  <c:v>43491.333333333336</c:v>
                </c:pt>
                <c:pt idx="26">
                  <c:v>43492.333333333336</c:v>
                </c:pt>
                <c:pt idx="27">
                  <c:v>43493.333333333336</c:v>
                </c:pt>
                <c:pt idx="28">
                  <c:v>43494.333333333336</c:v>
                </c:pt>
                <c:pt idx="29">
                  <c:v>43495.333333333336</c:v>
                </c:pt>
                <c:pt idx="30">
                  <c:v>43496.333333333336</c:v>
                </c:pt>
                <c:pt idx="31">
                  <c:v>43498.333333333336</c:v>
                </c:pt>
                <c:pt idx="32">
                  <c:v>43499.333333333336</c:v>
                </c:pt>
                <c:pt idx="33">
                  <c:v>43500.333333333336</c:v>
                </c:pt>
                <c:pt idx="34">
                  <c:v>43501.333333333336</c:v>
                </c:pt>
                <c:pt idx="35">
                  <c:v>43502.333333333336</c:v>
                </c:pt>
                <c:pt idx="36">
                  <c:v>43503.333333333336</c:v>
                </c:pt>
                <c:pt idx="37">
                  <c:v>43504.333333333336</c:v>
                </c:pt>
                <c:pt idx="38">
                  <c:v>43505.333333333336</c:v>
                </c:pt>
                <c:pt idx="39">
                  <c:v>43506.333333333336</c:v>
                </c:pt>
                <c:pt idx="40">
                  <c:v>43507.333333333336</c:v>
                </c:pt>
                <c:pt idx="41">
                  <c:v>43508.333333333336</c:v>
                </c:pt>
                <c:pt idx="42">
                  <c:v>43509.333333333336</c:v>
                </c:pt>
                <c:pt idx="43">
                  <c:v>43510.333333333336</c:v>
                </c:pt>
                <c:pt idx="44">
                  <c:v>43511.333333333336</c:v>
                </c:pt>
                <c:pt idx="45">
                  <c:v>43512.333333333336</c:v>
                </c:pt>
                <c:pt idx="46">
                  <c:v>43514.333333333336</c:v>
                </c:pt>
                <c:pt idx="47">
                  <c:v>43515.333333333336</c:v>
                </c:pt>
                <c:pt idx="48">
                  <c:v>43516.333333333336</c:v>
                </c:pt>
                <c:pt idx="49">
                  <c:v>43517.333333333336</c:v>
                </c:pt>
                <c:pt idx="50">
                  <c:v>43518.333333333336</c:v>
                </c:pt>
                <c:pt idx="51">
                  <c:v>43519.333333333336</c:v>
                </c:pt>
                <c:pt idx="52">
                  <c:v>43520.333333333336</c:v>
                </c:pt>
                <c:pt idx="53">
                  <c:v>43521.333333333336</c:v>
                </c:pt>
                <c:pt idx="54">
                  <c:v>43522.333333333336</c:v>
                </c:pt>
                <c:pt idx="55">
                  <c:v>43523.333333333336</c:v>
                </c:pt>
                <c:pt idx="56">
                  <c:v>43524.333333333336</c:v>
                </c:pt>
                <c:pt idx="57">
                  <c:v>43525.333333333336</c:v>
                </c:pt>
                <c:pt idx="58">
                  <c:v>43526.333333333336</c:v>
                </c:pt>
                <c:pt idx="59">
                  <c:v>43527.333333333336</c:v>
                </c:pt>
                <c:pt idx="60">
                  <c:v>43528.333333333336</c:v>
                </c:pt>
                <c:pt idx="61">
                  <c:v>43529.333333333336</c:v>
                </c:pt>
                <c:pt idx="62">
                  <c:v>43530.333333333336</c:v>
                </c:pt>
                <c:pt idx="63">
                  <c:v>43531.333333333336</c:v>
                </c:pt>
                <c:pt idx="64">
                  <c:v>43532.333333333336</c:v>
                </c:pt>
                <c:pt idx="65">
                  <c:v>43533.333333333336</c:v>
                </c:pt>
                <c:pt idx="66">
                  <c:v>43534.333333333336</c:v>
                </c:pt>
                <c:pt idx="67">
                  <c:v>43535.333333333336</c:v>
                </c:pt>
                <c:pt idx="68">
                  <c:v>43536.333333333336</c:v>
                </c:pt>
                <c:pt idx="69">
                  <c:v>43537.333333333336</c:v>
                </c:pt>
                <c:pt idx="70">
                  <c:v>43538.333333333336</c:v>
                </c:pt>
                <c:pt idx="71">
                  <c:v>43539.333333333336</c:v>
                </c:pt>
                <c:pt idx="72">
                  <c:v>43540.333333333336</c:v>
                </c:pt>
                <c:pt idx="73">
                  <c:v>43541.333333333336</c:v>
                </c:pt>
                <c:pt idx="74">
                  <c:v>43542.333333333336</c:v>
                </c:pt>
                <c:pt idx="75">
                  <c:v>43543.333333333336</c:v>
                </c:pt>
                <c:pt idx="76">
                  <c:v>43544.333333333336</c:v>
                </c:pt>
                <c:pt idx="77">
                  <c:v>43545.333333333336</c:v>
                </c:pt>
                <c:pt idx="78">
                  <c:v>43546.333333333336</c:v>
                </c:pt>
                <c:pt idx="79">
                  <c:v>43547.333333333336</c:v>
                </c:pt>
                <c:pt idx="80">
                  <c:v>43548.333333333336</c:v>
                </c:pt>
                <c:pt idx="81">
                  <c:v>43549.333333333336</c:v>
                </c:pt>
                <c:pt idx="82">
                  <c:v>43550.333333333336</c:v>
                </c:pt>
                <c:pt idx="83">
                  <c:v>43551.333333333336</c:v>
                </c:pt>
                <c:pt idx="84">
                  <c:v>43552.333333333336</c:v>
                </c:pt>
                <c:pt idx="85">
                  <c:v>43553.333333333336</c:v>
                </c:pt>
                <c:pt idx="86">
                  <c:v>43554.333333333336</c:v>
                </c:pt>
                <c:pt idx="87">
                  <c:v>43555.333333333336</c:v>
                </c:pt>
                <c:pt idx="88">
                  <c:v>43556.333333333336</c:v>
                </c:pt>
                <c:pt idx="89">
                  <c:v>43557.333333333336</c:v>
                </c:pt>
                <c:pt idx="90">
                  <c:v>43558.333333333336</c:v>
                </c:pt>
                <c:pt idx="91">
                  <c:v>43559.333333333336</c:v>
                </c:pt>
                <c:pt idx="92">
                  <c:v>43560.333333333336</c:v>
                </c:pt>
                <c:pt idx="93">
                  <c:v>43561.333333333336</c:v>
                </c:pt>
                <c:pt idx="94">
                  <c:v>43562.333333333336</c:v>
                </c:pt>
                <c:pt idx="95">
                  <c:v>43563.333333333336</c:v>
                </c:pt>
                <c:pt idx="96">
                  <c:v>43564.333333333336</c:v>
                </c:pt>
                <c:pt idx="97">
                  <c:v>43565.333333333336</c:v>
                </c:pt>
                <c:pt idx="98">
                  <c:v>43566.333333333336</c:v>
                </c:pt>
                <c:pt idx="99">
                  <c:v>43567.333333333336</c:v>
                </c:pt>
                <c:pt idx="100">
                  <c:v>43568.333333333336</c:v>
                </c:pt>
                <c:pt idx="101">
                  <c:v>43569.333333333336</c:v>
                </c:pt>
                <c:pt idx="102">
                  <c:v>43570.333333333336</c:v>
                </c:pt>
                <c:pt idx="103">
                  <c:v>43571.333333333336</c:v>
                </c:pt>
                <c:pt idx="104">
                  <c:v>43572.333333333336</c:v>
                </c:pt>
                <c:pt idx="105">
                  <c:v>43573.333333333336</c:v>
                </c:pt>
                <c:pt idx="106">
                  <c:v>43574.333333333336</c:v>
                </c:pt>
                <c:pt idx="107">
                  <c:v>43575.333333333336</c:v>
                </c:pt>
                <c:pt idx="108">
                  <c:v>43576.333333333336</c:v>
                </c:pt>
                <c:pt idx="109">
                  <c:v>43577.333333333336</c:v>
                </c:pt>
                <c:pt idx="110">
                  <c:v>43578.333333333336</c:v>
                </c:pt>
                <c:pt idx="111">
                  <c:v>43579.333333333336</c:v>
                </c:pt>
                <c:pt idx="112">
                  <c:v>43580.333333333336</c:v>
                </c:pt>
                <c:pt idx="113">
                  <c:v>43581.333333333336</c:v>
                </c:pt>
                <c:pt idx="114">
                  <c:v>43582.333333333336</c:v>
                </c:pt>
                <c:pt idx="115">
                  <c:v>43583.333333333336</c:v>
                </c:pt>
                <c:pt idx="116">
                  <c:v>43584.333333333336</c:v>
                </c:pt>
                <c:pt idx="117">
                  <c:v>43585.333333333336</c:v>
                </c:pt>
                <c:pt idx="118">
                  <c:v>43586.333333333336</c:v>
                </c:pt>
                <c:pt idx="119">
                  <c:v>43587.333333333336</c:v>
                </c:pt>
                <c:pt idx="120">
                  <c:v>43588.333333333336</c:v>
                </c:pt>
                <c:pt idx="121">
                  <c:v>43589.333333333336</c:v>
                </c:pt>
                <c:pt idx="122">
                  <c:v>43590.333333333336</c:v>
                </c:pt>
                <c:pt idx="123">
                  <c:v>43591.333333333336</c:v>
                </c:pt>
                <c:pt idx="124">
                  <c:v>43592.333333333336</c:v>
                </c:pt>
                <c:pt idx="125">
                  <c:v>43593.333333333336</c:v>
                </c:pt>
                <c:pt idx="126">
                  <c:v>43594.333333333336</c:v>
                </c:pt>
                <c:pt idx="127">
                  <c:v>43595.333333333336</c:v>
                </c:pt>
                <c:pt idx="128">
                  <c:v>43596.333333333336</c:v>
                </c:pt>
                <c:pt idx="129">
                  <c:v>43597.333333333336</c:v>
                </c:pt>
                <c:pt idx="130">
                  <c:v>43598.333333333336</c:v>
                </c:pt>
                <c:pt idx="131">
                  <c:v>43599.333333333336</c:v>
                </c:pt>
                <c:pt idx="132">
                  <c:v>43600.333333333336</c:v>
                </c:pt>
                <c:pt idx="133">
                  <c:v>43601.333333333336</c:v>
                </c:pt>
                <c:pt idx="134">
                  <c:v>43602.333333333336</c:v>
                </c:pt>
                <c:pt idx="135">
                  <c:v>43603.333333333336</c:v>
                </c:pt>
                <c:pt idx="136">
                  <c:v>43604.333333333336</c:v>
                </c:pt>
                <c:pt idx="137">
                  <c:v>43605.333333333336</c:v>
                </c:pt>
                <c:pt idx="138">
                  <c:v>43606.333333333336</c:v>
                </c:pt>
                <c:pt idx="139">
                  <c:v>43607.333333333336</c:v>
                </c:pt>
                <c:pt idx="140">
                  <c:v>43608.333333333336</c:v>
                </c:pt>
                <c:pt idx="141">
                  <c:v>43609.333333333336</c:v>
                </c:pt>
                <c:pt idx="142">
                  <c:v>43610.333333333336</c:v>
                </c:pt>
                <c:pt idx="143">
                  <c:v>43612.333333333336</c:v>
                </c:pt>
                <c:pt idx="144">
                  <c:v>43613.333333333336</c:v>
                </c:pt>
                <c:pt idx="145">
                  <c:v>43614.333333333336</c:v>
                </c:pt>
                <c:pt idx="146">
                  <c:v>43615.333333333336</c:v>
                </c:pt>
                <c:pt idx="147">
                  <c:v>43616.333333333336</c:v>
                </c:pt>
                <c:pt idx="148">
                  <c:v>43617.333333333336</c:v>
                </c:pt>
                <c:pt idx="149">
                  <c:v>43618.333333333336</c:v>
                </c:pt>
                <c:pt idx="150">
                  <c:v>43619.333333333336</c:v>
                </c:pt>
                <c:pt idx="151">
                  <c:v>43620.333333333336</c:v>
                </c:pt>
                <c:pt idx="152">
                  <c:v>43621.333333333336</c:v>
                </c:pt>
                <c:pt idx="153">
                  <c:v>43622.333333333336</c:v>
                </c:pt>
                <c:pt idx="154">
                  <c:v>43623.333333333336</c:v>
                </c:pt>
                <c:pt idx="155">
                  <c:v>43624.333333333336</c:v>
                </c:pt>
                <c:pt idx="156">
                  <c:v>43625.333333333336</c:v>
                </c:pt>
                <c:pt idx="157">
                  <c:v>43626.333333333336</c:v>
                </c:pt>
                <c:pt idx="158">
                  <c:v>43628.333333333336</c:v>
                </c:pt>
                <c:pt idx="159">
                  <c:v>43629.333333333336</c:v>
                </c:pt>
                <c:pt idx="160">
                  <c:v>43630.333333333336</c:v>
                </c:pt>
                <c:pt idx="161">
                  <c:v>43631.333333333336</c:v>
                </c:pt>
                <c:pt idx="162">
                  <c:v>43632.333333333336</c:v>
                </c:pt>
                <c:pt idx="163">
                  <c:v>43633.333333333336</c:v>
                </c:pt>
                <c:pt idx="164">
                  <c:v>43634.333333333336</c:v>
                </c:pt>
                <c:pt idx="165">
                  <c:v>43635.333333333336</c:v>
                </c:pt>
                <c:pt idx="166">
                  <c:v>43636.333333333336</c:v>
                </c:pt>
                <c:pt idx="167">
                  <c:v>43637.333333333336</c:v>
                </c:pt>
                <c:pt idx="168">
                  <c:v>43638.333333333336</c:v>
                </c:pt>
                <c:pt idx="169">
                  <c:v>43639.333333333336</c:v>
                </c:pt>
                <c:pt idx="170">
                  <c:v>43640.333333333336</c:v>
                </c:pt>
                <c:pt idx="171">
                  <c:v>43641.333333333336</c:v>
                </c:pt>
                <c:pt idx="172">
                  <c:v>43642.333333333336</c:v>
                </c:pt>
                <c:pt idx="173">
                  <c:v>43643.333333333336</c:v>
                </c:pt>
                <c:pt idx="174">
                  <c:v>43644.333333333336</c:v>
                </c:pt>
                <c:pt idx="175">
                  <c:v>43645.333333333336</c:v>
                </c:pt>
                <c:pt idx="176">
                  <c:v>43646.333333333336</c:v>
                </c:pt>
                <c:pt idx="177">
                  <c:v>43647.333333333336</c:v>
                </c:pt>
                <c:pt idx="178">
                  <c:v>43648.333333333336</c:v>
                </c:pt>
                <c:pt idx="179">
                  <c:v>43650.333333333336</c:v>
                </c:pt>
                <c:pt idx="180">
                  <c:v>43651.333333333336</c:v>
                </c:pt>
                <c:pt idx="181">
                  <c:v>43652.333333333336</c:v>
                </c:pt>
                <c:pt idx="182">
                  <c:v>43653.333333333336</c:v>
                </c:pt>
                <c:pt idx="183">
                  <c:v>43654.333333333336</c:v>
                </c:pt>
                <c:pt idx="184">
                  <c:v>43655.333333333336</c:v>
                </c:pt>
                <c:pt idx="185">
                  <c:v>43656.333333333336</c:v>
                </c:pt>
                <c:pt idx="186">
                  <c:v>43657.333333333336</c:v>
                </c:pt>
                <c:pt idx="187">
                  <c:v>43658.333333333336</c:v>
                </c:pt>
                <c:pt idx="188">
                  <c:v>43659.333333333336</c:v>
                </c:pt>
                <c:pt idx="189">
                  <c:v>43660.333333333336</c:v>
                </c:pt>
                <c:pt idx="190">
                  <c:v>43661.333333333336</c:v>
                </c:pt>
                <c:pt idx="191">
                  <c:v>43662.333333333336</c:v>
                </c:pt>
                <c:pt idx="192">
                  <c:v>43663.333333333336</c:v>
                </c:pt>
                <c:pt idx="193">
                  <c:v>43664.333333333336</c:v>
                </c:pt>
              </c:numCache>
            </c:numRef>
          </c:xVal>
          <c:yVal>
            <c:numRef>
              <c:f>Sheet2!$N$3:$N$196</c:f>
              <c:numCache>
                <c:formatCode>General</c:formatCode>
                <c:ptCount val="194"/>
                <c:pt idx="0">
                  <c:v>167</c:v>
                </c:pt>
                <c:pt idx="1">
                  <c:v>170</c:v>
                </c:pt>
                <c:pt idx="2">
                  <c:v>205</c:v>
                </c:pt>
                <c:pt idx="3">
                  <c:v>198</c:v>
                </c:pt>
                <c:pt idx="4">
                  <c:v>200</c:v>
                </c:pt>
                <c:pt idx="5">
                  <c:v>196</c:v>
                </c:pt>
                <c:pt idx="6">
                  <c:v>217</c:v>
                </c:pt>
                <c:pt idx="7">
                  <c:v>196</c:v>
                </c:pt>
                <c:pt idx="8">
                  <c:v>196</c:v>
                </c:pt>
                <c:pt idx="9">
                  <c:v>244</c:v>
                </c:pt>
                <c:pt idx="10">
                  <c:v>184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214</c:v>
                </c:pt>
                <c:pt idx="17">
                  <c:v>196</c:v>
                </c:pt>
                <c:pt idx="18">
                  <c:v>182</c:v>
                </c:pt>
                <c:pt idx="19">
                  <c:v>169</c:v>
                </c:pt>
                <c:pt idx="20">
                  <c:v>208</c:v>
                </c:pt>
                <c:pt idx="21">
                  <c:v>204</c:v>
                </c:pt>
                <c:pt idx="22">
                  <c:v>223</c:v>
                </c:pt>
                <c:pt idx="23">
                  <c:v>213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224</c:v>
                </c:pt>
                <c:pt idx="29">
                  <c:v>0</c:v>
                </c:pt>
                <c:pt idx="30">
                  <c:v>0</c:v>
                </c:pt>
                <c:pt idx="31">
                  <c:v>187</c:v>
                </c:pt>
                <c:pt idx="32">
                  <c:v>195</c:v>
                </c:pt>
                <c:pt idx="33">
                  <c:v>198</c:v>
                </c:pt>
                <c:pt idx="34">
                  <c:v>194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170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212</c:v>
                </c:pt>
                <c:pt idx="43">
                  <c:v>217</c:v>
                </c:pt>
                <c:pt idx="44">
                  <c:v>206</c:v>
                </c:pt>
                <c:pt idx="45">
                  <c:v>200</c:v>
                </c:pt>
                <c:pt idx="46">
                  <c:v>219</c:v>
                </c:pt>
                <c:pt idx="47">
                  <c:v>0</c:v>
                </c:pt>
                <c:pt idx="48">
                  <c:v>215</c:v>
                </c:pt>
                <c:pt idx="49">
                  <c:v>204</c:v>
                </c:pt>
                <c:pt idx="50">
                  <c:v>0</c:v>
                </c:pt>
                <c:pt idx="51">
                  <c:v>0</c:v>
                </c:pt>
                <c:pt idx="52">
                  <c:v>179</c:v>
                </c:pt>
                <c:pt idx="53">
                  <c:v>0</c:v>
                </c:pt>
                <c:pt idx="54">
                  <c:v>0</c:v>
                </c:pt>
                <c:pt idx="55">
                  <c:v>195</c:v>
                </c:pt>
                <c:pt idx="56">
                  <c:v>230</c:v>
                </c:pt>
                <c:pt idx="57">
                  <c:v>207</c:v>
                </c:pt>
                <c:pt idx="58">
                  <c:v>201</c:v>
                </c:pt>
                <c:pt idx="59">
                  <c:v>183</c:v>
                </c:pt>
                <c:pt idx="60">
                  <c:v>186</c:v>
                </c:pt>
                <c:pt idx="61">
                  <c:v>163</c:v>
                </c:pt>
                <c:pt idx="62">
                  <c:v>161</c:v>
                </c:pt>
                <c:pt idx="63">
                  <c:v>214</c:v>
                </c:pt>
                <c:pt idx="64">
                  <c:v>194</c:v>
                </c:pt>
                <c:pt idx="65">
                  <c:v>169</c:v>
                </c:pt>
                <c:pt idx="66">
                  <c:v>184</c:v>
                </c:pt>
                <c:pt idx="67">
                  <c:v>173</c:v>
                </c:pt>
                <c:pt idx="68">
                  <c:v>195</c:v>
                </c:pt>
                <c:pt idx="69">
                  <c:v>160</c:v>
                </c:pt>
                <c:pt idx="70">
                  <c:v>166</c:v>
                </c:pt>
                <c:pt idx="71">
                  <c:v>0</c:v>
                </c:pt>
                <c:pt idx="72">
                  <c:v>147</c:v>
                </c:pt>
                <c:pt idx="73">
                  <c:v>156</c:v>
                </c:pt>
                <c:pt idx="74">
                  <c:v>158</c:v>
                </c:pt>
                <c:pt idx="75">
                  <c:v>158</c:v>
                </c:pt>
                <c:pt idx="76">
                  <c:v>152</c:v>
                </c:pt>
                <c:pt idx="77">
                  <c:v>169</c:v>
                </c:pt>
                <c:pt idx="78">
                  <c:v>148</c:v>
                </c:pt>
                <c:pt idx="79">
                  <c:v>169</c:v>
                </c:pt>
                <c:pt idx="80">
                  <c:v>144</c:v>
                </c:pt>
                <c:pt idx="81">
                  <c:v>164</c:v>
                </c:pt>
                <c:pt idx="82">
                  <c:v>148</c:v>
                </c:pt>
                <c:pt idx="83">
                  <c:v>159</c:v>
                </c:pt>
                <c:pt idx="84">
                  <c:v>142</c:v>
                </c:pt>
                <c:pt idx="85">
                  <c:v>184</c:v>
                </c:pt>
                <c:pt idx="86">
                  <c:v>133</c:v>
                </c:pt>
                <c:pt idx="87">
                  <c:v>150</c:v>
                </c:pt>
                <c:pt idx="88">
                  <c:v>140</c:v>
                </c:pt>
                <c:pt idx="89">
                  <c:v>159</c:v>
                </c:pt>
                <c:pt idx="90">
                  <c:v>146</c:v>
                </c:pt>
                <c:pt idx="91">
                  <c:v>164</c:v>
                </c:pt>
                <c:pt idx="92">
                  <c:v>148</c:v>
                </c:pt>
                <c:pt idx="93">
                  <c:v>160</c:v>
                </c:pt>
                <c:pt idx="94">
                  <c:v>126</c:v>
                </c:pt>
                <c:pt idx="95">
                  <c:v>150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179</c:v>
                </c:pt>
                <c:pt idx="103">
                  <c:v>155</c:v>
                </c:pt>
                <c:pt idx="104">
                  <c:v>176</c:v>
                </c:pt>
                <c:pt idx="105">
                  <c:v>163</c:v>
                </c:pt>
                <c:pt idx="106">
                  <c:v>178</c:v>
                </c:pt>
                <c:pt idx="107">
                  <c:v>139</c:v>
                </c:pt>
                <c:pt idx="108">
                  <c:v>172</c:v>
                </c:pt>
                <c:pt idx="109">
                  <c:v>161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182</c:v>
                </c:pt>
                <c:pt idx="115">
                  <c:v>151</c:v>
                </c:pt>
                <c:pt idx="116">
                  <c:v>165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165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187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117</c:v>
                </c:pt>
                <c:pt idx="151">
                  <c:v>167</c:v>
                </c:pt>
                <c:pt idx="152">
                  <c:v>0</c:v>
                </c:pt>
                <c:pt idx="153">
                  <c:v>0</c:v>
                </c:pt>
                <c:pt idx="154">
                  <c:v>180</c:v>
                </c:pt>
                <c:pt idx="155">
                  <c:v>0</c:v>
                </c:pt>
                <c:pt idx="156">
                  <c:v>142</c:v>
                </c:pt>
                <c:pt idx="157">
                  <c:v>196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192</c:v>
                </c:pt>
                <c:pt idx="167">
                  <c:v>162</c:v>
                </c:pt>
                <c:pt idx="168">
                  <c:v>170</c:v>
                </c:pt>
                <c:pt idx="169">
                  <c:v>0</c:v>
                </c:pt>
                <c:pt idx="170">
                  <c:v>150</c:v>
                </c:pt>
                <c:pt idx="171">
                  <c:v>170</c:v>
                </c:pt>
                <c:pt idx="172">
                  <c:v>174</c:v>
                </c:pt>
                <c:pt idx="173">
                  <c:v>0</c:v>
                </c:pt>
                <c:pt idx="174">
                  <c:v>178</c:v>
                </c:pt>
                <c:pt idx="175">
                  <c:v>154</c:v>
                </c:pt>
                <c:pt idx="176">
                  <c:v>148</c:v>
                </c:pt>
                <c:pt idx="177">
                  <c:v>156</c:v>
                </c:pt>
                <c:pt idx="178">
                  <c:v>180</c:v>
                </c:pt>
                <c:pt idx="179">
                  <c:v>0</c:v>
                </c:pt>
                <c:pt idx="180">
                  <c:v>155</c:v>
                </c:pt>
                <c:pt idx="181">
                  <c:v>134</c:v>
                </c:pt>
                <c:pt idx="182">
                  <c:v>0</c:v>
                </c:pt>
                <c:pt idx="183">
                  <c:v>166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B-4274-8AAE-981C0BA5E312}"/>
            </c:ext>
          </c:extLst>
        </c:ser>
        <c:ser>
          <c:idx val="1"/>
          <c:order val="1"/>
          <c:tx>
            <c:strRef>
              <c:f>Sheet2!$O$2</c:f>
              <c:strCache>
                <c:ptCount val="1"/>
                <c:pt idx="0">
                  <c:v>NPRI2 5-6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Sheet2!$M$3:$M$196</c:f>
              <c:numCache>
                <c:formatCode>[$-409]m/d/yy\ h:mm\ AM/PM;@</c:formatCode>
                <c:ptCount val="194"/>
                <c:pt idx="0">
                  <c:v>43466.333333333336</c:v>
                </c:pt>
                <c:pt idx="1">
                  <c:v>43467.333333333336</c:v>
                </c:pt>
                <c:pt idx="2">
                  <c:v>43468.333333333336</c:v>
                </c:pt>
                <c:pt idx="3">
                  <c:v>43469.333333333336</c:v>
                </c:pt>
                <c:pt idx="4">
                  <c:v>43470.333333333336</c:v>
                </c:pt>
                <c:pt idx="5">
                  <c:v>43471.333333333336</c:v>
                </c:pt>
                <c:pt idx="6">
                  <c:v>43472.333333333336</c:v>
                </c:pt>
                <c:pt idx="7">
                  <c:v>43473.333333333336</c:v>
                </c:pt>
                <c:pt idx="8">
                  <c:v>43474.333333333336</c:v>
                </c:pt>
                <c:pt idx="9">
                  <c:v>43475.333333333336</c:v>
                </c:pt>
                <c:pt idx="10">
                  <c:v>43476.333333333336</c:v>
                </c:pt>
                <c:pt idx="11">
                  <c:v>43477.333333333336</c:v>
                </c:pt>
                <c:pt idx="12">
                  <c:v>43478.333333333336</c:v>
                </c:pt>
                <c:pt idx="13">
                  <c:v>43479.333333333336</c:v>
                </c:pt>
                <c:pt idx="14">
                  <c:v>43480.333333333336</c:v>
                </c:pt>
                <c:pt idx="15">
                  <c:v>43481.333333333336</c:v>
                </c:pt>
                <c:pt idx="16">
                  <c:v>43482.333333333336</c:v>
                </c:pt>
                <c:pt idx="17">
                  <c:v>43483.333333333336</c:v>
                </c:pt>
                <c:pt idx="18">
                  <c:v>43484.333333333336</c:v>
                </c:pt>
                <c:pt idx="19">
                  <c:v>43485.333333333336</c:v>
                </c:pt>
                <c:pt idx="20">
                  <c:v>43486.333333333336</c:v>
                </c:pt>
                <c:pt idx="21">
                  <c:v>43487.333333333336</c:v>
                </c:pt>
                <c:pt idx="22">
                  <c:v>43488.333333333336</c:v>
                </c:pt>
                <c:pt idx="23">
                  <c:v>43489.333333333336</c:v>
                </c:pt>
                <c:pt idx="24">
                  <c:v>43490.333333333336</c:v>
                </c:pt>
                <c:pt idx="25">
                  <c:v>43491.333333333336</c:v>
                </c:pt>
                <c:pt idx="26">
                  <c:v>43492.333333333336</c:v>
                </c:pt>
                <c:pt idx="27">
                  <c:v>43493.333333333336</c:v>
                </c:pt>
                <c:pt idx="28">
                  <c:v>43494.333333333336</c:v>
                </c:pt>
                <c:pt idx="29">
                  <c:v>43495.333333333336</c:v>
                </c:pt>
                <c:pt idx="30">
                  <c:v>43496.333333333336</c:v>
                </c:pt>
                <c:pt idx="31">
                  <c:v>43498.333333333336</c:v>
                </c:pt>
                <c:pt idx="32">
                  <c:v>43499.333333333336</c:v>
                </c:pt>
                <c:pt idx="33">
                  <c:v>43500.333333333336</c:v>
                </c:pt>
                <c:pt idx="34">
                  <c:v>43501.333333333336</c:v>
                </c:pt>
                <c:pt idx="35">
                  <c:v>43502.333333333336</c:v>
                </c:pt>
                <c:pt idx="36">
                  <c:v>43503.333333333336</c:v>
                </c:pt>
                <c:pt idx="37">
                  <c:v>43504.333333333336</c:v>
                </c:pt>
                <c:pt idx="38">
                  <c:v>43505.333333333336</c:v>
                </c:pt>
                <c:pt idx="39">
                  <c:v>43506.333333333336</c:v>
                </c:pt>
                <c:pt idx="40">
                  <c:v>43507.333333333336</c:v>
                </c:pt>
                <c:pt idx="41">
                  <c:v>43508.333333333336</c:v>
                </c:pt>
                <c:pt idx="42">
                  <c:v>43509.333333333336</c:v>
                </c:pt>
                <c:pt idx="43">
                  <c:v>43510.333333333336</c:v>
                </c:pt>
                <c:pt idx="44">
                  <c:v>43511.333333333336</c:v>
                </c:pt>
                <c:pt idx="45">
                  <c:v>43512.333333333336</c:v>
                </c:pt>
                <c:pt idx="46">
                  <c:v>43514.333333333336</c:v>
                </c:pt>
                <c:pt idx="47">
                  <c:v>43515.333333333336</c:v>
                </c:pt>
                <c:pt idx="48">
                  <c:v>43516.333333333336</c:v>
                </c:pt>
                <c:pt idx="49">
                  <c:v>43517.333333333336</c:v>
                </c:pt>
                <c:pt idx="50">
                  <c:v>43518.333333333336</c:v>
                </c:pt>
                <c:pt idx="51">
                  <c:v>43519.333333333336</c:v>
                </c:pt>
                <c:pt idx="52">
                  <c:v>43520.333333333336</c:v>
                </c:pt>
                <c:pt idx="53">
                  <c:v>43521.333333333336</c:v>
                </c:pt>
                <c:pt idx="54">
                  <c:v>43522.333333333336</c:v>
                </c:pt>
                <c:pt idx="55">
                  <c:v>43523.333333333336</c:v>
                </c:pt>
                <c:pt idx="56">
                  <c:v>43524.333333333336</c:v>
                </c:pt>
                <c:pt idx="57">
                  <c:v>43525.333333333336</c:v>
                </c:pt>
                <c:pt idx="58">
                  <c:v>43526.333333333336</c:v>
                </c:pt>
                <c:pt idx="59">
                  <c:v>43527.333333333336</c:v>
                </c:pt>
                <c:pt idx="60">
                  <c:v>43528.333333333336</c:v>
                </c:pt>
                <c:pt idx="61">
                  <c:v>43529.333333333336</c:v>
                </c:pt>
                <c:pt idx="62">
                  <c:v>43530.333333333336</c:v>
                </c:pt>
                <c:pt idx="63">
                  <c:v>43531.333333333336</c:v>
                </c:pt>
                <c:pt idx="64">
                  <c:v>43532.333333333336</c:v>
                </c:pt>
                <c:pt idx="65">
                  <c:v>43533.333333333336</c:v>
                </c:pt>
                <c:pt idx="66">
                  <c:v>43534.333333333336</c:v>
                </c:pt>
                <c:pt idx="67">
                  <c:v>43535.333333333336</c:v>
                </c:pt>
                <c:pt idx="68">
                  <c:v>43536.333333333336</c:v>
                </c:pt>
                <c:pt idx="69">
                  <c:v>43537.333333333336</c:v>
                </c:pt>
                <c:pt idx="70">
                  <c:v>43538.333333333336</c:v>
                </c:pt>
                <c:pt idx="71">
                  <c:v>43539.333333333336</c:v>
                </c:pt>
                <c:pt idx="72">
                  <c:v>43540.333333333336</c:v>
                </c:pt>
                <c:pt idx="73">
                  <c:v>43541.333333333336</c:v>
                </c:pt>
                <c:pt idx="74">
                  <c:v>43542.333333333336</c:v>
                </c:pt>
                <c:pt idx="75">
                  <c:v>43543.333333333336</c:v>
                </c:pt>
                <c:pt idx="76">
                  <c:v>43544.333333333336</c:v>
                </c:pt>
                <c:pt idx="77">
                  <c:v>43545.333333333336</c:v>
                </c:pt>
                <c:pt idx="78">
                  <c:v>43546.333333333336</c:v>
                </c:pt>
                <c:pt idx="79">
                  <c:v>43547.333333333336</c:v>
                </c:pt>
                <c:pt idx="80">
                  <c:v>43548.333333333336</c:v>
                </c:pt>
                <c:pt idx="81">
                  <c:v>43549.333333333336</c:v>
                </c:pt>
                <c:pt idx="82">
                  <c:v>43550.333333333336</c:v>
                </c:pt>
                <c:pt idx="83">
                  <c:v>43551.333333333336</c:v>
                </c:pt>
                <c:pt idx="84">
                  <c:v>43552.333333333336</c:v>
                </c:pt>
                <c:pt idx="85">
                  <c:v>43553.333333333336</c:v>
                </c:pt>
                <c:pt idx="86">
                  <c:v>43554.333333333336</c:v>
                </c:pt>
                <c:pt idx="87">
                  <c:v>43555.333333333336</c:v>
                </c:pt>
                <c:pt idx="88">
                  <c:v>43556.333333333336</c:v>
                </c:pt>
                <c:pt idx="89">
                  <c:v>43557.333333333336</c:v>
                </c:pt>
                <c:pt idx="90">
                  <c:v>43558.333333333336</c:v>
                </c:pt>
                <c:pt idx="91">
                  <c:v>43559.333333333336</c:v>
                </c:pt>
                <c:pt idx="92">
                  <c:v>43560.333333333336</c:v>
                </c:pt>
                <c:pt idx="93">
                  <c:v>43561.333333333336</c:v>
                </c:pt>
                <c:pt idx="94">
                  <c:v>43562.333333333336</c:v>
                </c:pt>
                <c:pt idx="95">
                  <c:v>43563.333333333336</c:v>
                </c:pt>
                <c:pt idx="96">
                  <c:v>43564.333333333336</c:v>
                </c:pt>
                <c:pt idx="97">
                  <c:v>43565.333333333336</c:v>
                </c:pt>
                <c:pt idx="98">
                  <c:v>43566.333333333336</c:v>
                </c:pt>
                <c:pt idx="99">
                  <c:v>43567.333333333336</c:v>
                </c:pt>
                <c:pt idx="100">
                  <c:v>43568.333333333336</c:v>
                </c:pt>
                <c:pt idx="101">
                  <c:v>43569.333333333336</c:v>
                </c:pt>
                <c:pt idx="102">
                  <c:v>43570.333333333336</c:v>
                </c:pt>
                <c:pt idx="103">
                  <c:v>43571.333333333336</c:v>
                </c:pt>
                <c:pt idx="104">
                  <c:v>43572.333333333336</c:v>
                </c:pt>
                <c:pt idx="105">
                  <c:v>43573.333333333336</c:v>
                </c:pt>
                <c:pt idx="106">
                  <c:v>43574.333333333336</c:v>
                </c:pt>
                <c:pt idx="107">
                  <c:v>43575.333333333336</c:v>
                </c:pt>
                <c:pt idx="108">
                  <c:v>43576.333333333336</c:v>
                </c:pt>
                <c:pt idx="109">
                  <c:v>43577.333333333336</c:v>
                </c:pt>
                <c:pt idx="110">
                  <c:v>43578.333333333336</c:v>
                </c:pt>
                <c:pt idx="111">
                  <c:v>43579.333333333336</c:v>
                </c:pt>
                <c:pt idx="112">
                  <c:v>43580.333333333336</c:v>
                </c:pt>
                <c:pt idx="113">
                  <c:v>43581.333333333336</c:v>
                </c:pt>
                <c:pt idx="114">
                  <c:v>43582.333333333336</c:v>
                </c:pt>
                <c:pt idx="115">
                  <c:v>43583.333333333336</c:v>
                </c:pt>
                <c:pt idx="116">
                  <c:v>43584.333333333336</c:v>
                </c:pt>
                <c:pt idx="117">
                  <c:v>43585.333333333336</c:v>
                </c:pt>
                <c:pt idx="118">
                  <c:v>43586.333333333336</c:v>
                </c:pt>
                <c:pt idx="119">
                  <c:v>43587.333333333336</c:v>
                </c:pt>
                <c:pt idx="120">
                  <c:v>43588.333333333336</c:v>
                </c:pt>
                <c:pt idx="121">
                  <c:v>43589.333333333336</c:v>
                </c:pt>
                <c:pt idx="122">
                  <c:v>43590.333333333336</c:v>
                </c:pt>
                <c:pt idx="123">
                  <c:v>43591.333333333336</c:v>
                </c:pt>
                <c:pt idx="124">
                  <c:v>43592.333333333336</c:v>
                </c:pt>
                <c:pt idx="125">
                  <c:v>43593.333333333336</c:v>
                </c:pt>
                <c:pt idx="126">
                  <c:v>43594.333333333336</c:v>
                </c:pt>
                <c:pt idx="127">
                  <c:v>43595.333333333336</c:v>
                </c:pt>
                <c:pt idx="128">
                  <c:v>43596.333333333336</c:v>
                </c:pt>
                <c:pt idx="129">
                  <c:v>43597.333333333336</c:v>
                </c:pt>
                <c:pt idx="130">
                  <c:v>43598.333333333336</c:v>
                </c:pt>
                <c:pt idx="131">
                  <c:v>43599.333333333336</c:v>
                </c:pt>
                <c:pt idx="132">
                  <c:v>43600.333333333336</c:v>
                </c:pt>
                <c:pt idx="133">
                  <c:v>43601.333333333336</c:v>
                </c:pt>
                <c:pt idx="134">
                  <c:v>43602.333333333336</c:v>
                </c:pt>
                <c:pt idx="135">
                  <c:v>43603.333333333336</c:v>
                </c:pt>
                <c:pt idx="136">
                  <c:v>43604.333333333336</c:v>
                </c:pt>
                <c:pt idx="137">
                  <c:v>43605.333333333336</c:v>
                </c:pt>
                <c:pt idx="138">
                  <c:v>43606.333333333336</c:v>
                </c:pt>
                <c:pt idx="139">
                  <c:v>43607.333333333336</c:v>
                </c:pt>
                <c:pt idx="140">
                  <c:v>43608.333333333336</c:v>
                </c:pt>
                <c:pt idx="141">
                  <c:v>43609.333333333336</c:v>
                </c:pt>
                <c:pt idx="142">
                  <c:v>43610.333333333336</c:v>
                </c:pt>
                <c:pt idx="143">
                  <c:v>43612.333333333336</c:v>
                </c:pt>
                <c:pt idx="144">
                  <c:v>43613.333333333336</c:v>
                </c:pt>
                <c:pt idx="145">
                  <c:v>43614.333333333336</c:v>
                </c:pt>
                <c:pt idx="146">
                  <c:v>43615.333333333336</c:v>
                </c:pt>
                <c:pt idx="147">
                  <c:v>43616.333333333336</c:v>
                </c:pt>
                <c:pt idx="148">
                  <c:v>43617.333333333336</c:v>
                </c:pt>
                <c:pt idx="149">
                  <c:v>43618.333333333336</c:v>
                </c:pt>
                <c:pt idx="150">
                  <c:v>43619.333333333336</c:v>
                </c:pt>
                <c:pt idx="151">
                  <c:v>43620.333333333336</c:v>
                </c:pt>
                <c:pt idx="152">
                  <c:v>43621.333333333336</c:v>
                </c:pt>
                <c:pt idx="153">
                  <c:v>43622.333333333336</c:v>
                </c:pt>
                <c:pt idx="154">
                  <c:v>43623.333333333336</c:v>
                </c:pt>
                <c:pt idx="155">
                  <c:v>43624.333333333336</c:v>
                </c:pt>
                <c:pt idx="156">
                  <c:v>43625.333333333336</c:v>
                </c:pt>
                <c:pt idx="157">
                  <c:v>43626.333333333336</c:v>
                </c:pt>
                <c:pt idx="158">
                  <c:v>43628.333333333336</c:v>
                </c:pt>
                <c:pt idx="159">
                  <c:v>43629.333333333336</c:v>
                </c:pt>
                <c:pt idx="160">
                  <c:v>43630.333333333336</c:v>
                </c:pt>
                <c:pt idx="161">
                  <c:v>43631.333333333336</c:v>
                </c:pt>
                <c:pt idx="162">
                  <c:v>43632.333333333336</c:v>
                </c:pt>
                <c:pt idx="163">
                  <c:v>43633.333333333336</c:v>
                </c:pt>
                <c:pt idx="164">
                  <c:v>43634.333333333336</c:v>
                </c:pt>
                <c:pt idx="165">
                  <c:v>43635.333333333336</c:v>
                </c:pt>
                <c:pt idx="166">
                  <c:v>43636.333333333336</c:v>
                </c:pt>
                <c:pt idx="167">
                  <c:v>43637.333333333336</c:v>
                </c:pt>
                <c:pt idx="168">
                  <c:v>43638.333333333336</c:v>
                </c:pt>
                <c:pt idx="169">
                  <c:v>43639.333333333336</c:v>
                </c:pt>
                <c:pt idx="170">
                  <c:v>43640.333333333336</c:v>
                </c:pt>
                <c:pt idx="171">
                  <c:v>43641.333333333336</c:v>
                </c:pt>
                <c:pt idx="172">
                  <c:v>43642.333333333336</c:v>
                </c:pt>
                <c:pt idx="173">
                  <c:v>43643.333333333336</c:v>
                </c:pt>
                <c:pt idx="174">
                  <c:v>43644.333333333336</c:v>
                </c:pt>
                <c:pt idx="175">
                  <c:v>43645.333333333336</c:v>
                </c:pt>
                <c:pt idx="176">
                  <c:v>43646.333333333336</c:v>
                </c:pt>
                <c:pt idx="177">
                  <c:v>43647.333333333336</c:v>
                </c:pt>
                <c:pt idx="178">
                  <c:v>43648.333333333336</c:v>
                </c:pt>
                <c:pt idx="179">
                  <c:v>43650.333333333336</c:v>
                </c:pt>
                <c:pt idx="180">
                  <c:v>43651.333333333336</c:v>
                </c:pt>
                <c:pt idx="181">
                  <c:v>43652.333333333336</c:v>
                </c:pt>
                <c:pt idx="182">
                  <c:v>43653.333333333336</c:v>
                </c:pt>
                <c:pt idx="183">
                  <c:v>43654.333333333336</c:v>
                </c:pt>
                <c:pt idx="184">
                  <c:v>43655.333333333336</c:v>
                </c:pt>
                <c:pt idx="185">
                  <c:v>43656.333333333336</c:v>
                </c:pt>
                <c:pt idx="186">
                  <c:v>43657.333333333336</c:v>
                </c:pt>
                <c:pt idx="187">
                  <c:v>43658.333333333336</c:v>
                </c:pt>
                <c:pt idx="188">
                  <c:v>43659.333333333336</c:v>
                </c:pt>
                <c:pt idx="189">
                  <c:v>43660.333333333336</c:v>
                </c:pt>
                <c:pt idx="190">
                  <c:v>43661.333333333336</c:v>
                </c:pt>
                <c:pt idx="191">
                  <c:v>43662.333333333336</c:v>
                </c:pt>
                <c:pt idx="192">
                  <c:v>43663.333333333336</c:v>
                </c:pt>
                <c:pt idx="193">
                  <c:v>43664.333333333336</c:v>
                </c:pt>
              </c:numCache>
            </c:numRef>
          </c:xVal>
          <c:yVal>
            <c:numRef>
              <c:f>Sheet2!$O$3:$O$196</c:f>
              <c:numCache>
                <c:formatCode>General</c:formatCode>
                <c:ptCount val="194"/>
                <c:pt idx="0">
                  <c:v>192</c:v>
                </c:pt>
                <c:pt idx="1">
                  <c:v>164</c:v>
                </c:pt>
                <c:pt idx="2">
                  <c:v>219</c:v>
                </c:pt>
                <c:pt idx="3">
                  <c:v>207</c:v>
                </c:pt>
                <c:pt idx="4">
                  <c:v>205</c:v>
                </c:pt>
                <c:pt idx="5">
                  <c:v>189</c:v>
                </c:pt>
                <c:pt idx="6">
                  <c:v>227</c:v>
                </c:pt>
                <c:pt idx="7">
                  <c:v>203</c:v>
                </c:pt>
                <c:pt idx="8">
                  <c:v>199</c:v>
                </c:pt>
                <c:pt idx="9">
                  <c:v>240</c:v>
                </c:pt>
                <c:pt idx="10">
                  <c:v>186</c:v>
                </c:pt>
                <c:pt idx="11">
                  <c:v>191</c:v>
                </c:pt>
                <c:pt idx="12">
                  <c:v>192</c:v>
                </c:pt>
                <c:pt idx="13">
                  <c:v>212</c:v>
                </c:pt>
                <c:pt idx="14">
                  <c:v>195</c:v>
                </c:pt>
                <c:pt idx="15">
                  <c:v>205</c:v>
                </c:pt>
                <c:pt idx="16">
                  <c:v>209</c:v>
                </c:pt>
                <c:pt idx="17">
                  <c:v>201</c:v>
                </c:pt>
                <c:pt idx="18">
                  <c:v>178</c:v>
                </c:pt>
                <c:pt idx="19">
                  <c:v>173</c:v>
                </c:pt>
                <c:pt idx="20">
                  <c:v>214</c:v>
                </c:pt>
                <c:pt idx="21">
                  <c:v>220</c:v>
                </c:pt>
                <c:pt idx="22">
                  <c:v>216</c:v>
                </c:pt>
                <c:pt idx="23">
                  <c:v>206</c:v>
                </c:pt>
                <c:pt idx="24">
                  <c:v>201</c:v>
                </c:pt>
                <c:pt idx="25">
                  <c:v>166</c:v>
                </c:pt>
                <c:pt idx="26">
                  <c:v>201</c:v>
                </c:pt>
                <c:pt idx="27">
                  <c:v>215</c:v>
                </c:pt>
                <c:pt idx="28">
                  <c:v>217</c:v>
                </c:pt>
                <c:pt idx="29">
                  <c:v>207</c:v>
                </c:pt>
                <c:pt idx="30">
                  <c:v>178</c:v>
                </c:pt>
                <c:pt idx="31">
                  <c:v>142</c:v>
                </c:pt>
                <c:pt idx="32">
                  <c:v>209</c:v>
                </c:pt>
                <c:pt idx="33">
                  <c:v>195</c:v>
                </c:pt>
                <c:pt idx="34">
                  <c:v>213</c:v>
                </c:pt>
                <c:pt idx="35">
                  <c:v>221</c:v>
                </c:pt>
                <c:pt idx="36">
                  <c:v>0</c:v>
                </c:pt>
                <c:pt idx="37">
                  <c:v>186</c:v>
                </c:pt>
                <c:pt idx="38">
                  <c:v>168</c:v>
                </c:pt>
                <c:pt idx="39">
                  <c:v>180</c:v>
                </c:pt>
                <c:pt idx="40">
                  <c:v>186</c:v>
                </c:pt>
                <c:pt idx="41">
                  <c:v>209</c:v>
                </c:pt>
                <c:pt idx="42">
                  <c:v>210</c:v>
                </c:pt>
                <c:pt idx="43">
                  <c:v>217</c:v>
                </c:pt>
                <c:pt idx="44">
                  <c:v>202</c:v>
                </c:pt>
                <c:pt idx="45">
                  <c:v>199</c:v>
                </c:pt>
                <c:pt idx="46">
                  <c:v>228</c:v>
                </c:pt>
                <c:pt idx="47">
                  <c:v>199</c:v>
                </c:pt>
                <c:pt idx="48">
                  <c:v>204</c:v>
                </c:pt>
                <c:pt idx="49">
                  <c:v>200</c:v>
                </c:pt>
                <c:pt idx="50">
                  <c:v>191</c:v>
                </c:pt>
                <c:pt idx="51">
                  <c:v>199</c:v>
                </c:pt>
                <c:pt idx="52">
                  <c:v>188</c:v>
                </c:pt>
                <c:pt idx="53">
                  <c:v>207</c:v>
                </c:pt>
                <c:pt idx="54">
                  <c:v>211</c:v>
                </c:pt>
                <c:pt idx="55">
                  <c:v>208</c:v>
                </c:pt>
                <c:pt idx="56">
                  <c:v>221</c:v>
                </c:pt>
                <c:pt idx="57">
                  <c:v>206</c:v>
                </c:pt>
                <c:pt idx="58">
                  <c:v>195</c:v>
                </c:pt>
                <c:pt idx="59">
                  <c:v>201</c:v>
                </c:pt>
                <c:pt idx="60">
                  <c:v>191</c:v>
                </c:pt>
                <c:pt idx="61">
                  <c:v>199</c:v>
                </c:pt>
                <c:pt idx="62">
                  <c:v>161</c:v>
                </c:pt>
                <c:pt idx="63">
                  <c:v>157</c:v>
                </c:pt>
                <c:pt idx="64">
                  <c:v>184</c:v>
                </c:pt>
                <c:pt idx="65">
                  <c:v>196</c:v>
                </c:pt>
                <c:pt idx="66">
                  <c:v>197</c:v>
                </c:pt>
                <c:pt idx="67">
                  <c:v>187</c:v>
                </c:pt>
                <c:pt idx="68">
                  <c:v>215</c:v>
                </c:pt>
                <c:pt idx="69">
                  <c:v>167</c:v>
                </c:pt>
                <c:pt idx="70">
                  <c:v>192</c:v>
                </c:pt>
                <c:pt idx="71">
                  <c:v>173</c:v>
                </c:pt>
                <c:pt idx="72">
                  <c:v>186</c:v>
                </c:pt>
                <c:pt idx="73">
                  <c:v>161</c:v>
                </c:pt>
                <c:pt idx="74">
                  <c:v>205</c:v>
                </c:pt>
                <c:pt idx="75">
                  <c:v>172</c:v>
                </c:pt>
                <c:pt idx="76">
                  <c:v>192</c:v>
                </c:pt>
                <c:pt idx="77">
                  <c:v>172</c:v>
                </c:pt>
                <c:pt idx="78">
                  <c:v>187</c:v>
                </c:pt>
                <c:pt idx="79">
                  <c:v>161</c:v>
                </c:pt>
                <c:pt idx="80">
                  <c:v>177</c:v>
                </c:pt>
                <c:pt idx="81">
                  <c:v>163</c:v>
                </c:pt>
                <c:pt idx="82">
                  <c:v>214</c:v>
                </c:pt>
                <c:pt idx="83">
                  <c:v>164</c:v>
                </c:pt>
                <c:pt idx="84">
                  <c:v>188</c:v>
                </c:pt>
                <c:pt idx="85">
                  <c:v>181</c:v>
                </c:pt>
                <c:pt idx="86">
                  <c:v>180</c:v>
                </c:pt>
                <c:pt idx="87">
                  <c:v>145</c:v>
                </c:pt>
                <c:pt idx="88">
                  <c:v>169</c:v>
                </c:pt>
                <c:pt idx="89">
                  <c:v>167</c:v>
                </c:pt>
                <c:pt idx="90">
                  <c:v>197</c:v>
                </c:pt>
                <c:pt idx="91">
                  <c:v>166</c:v>
                </c:pt>
                <c:pt idx="92">
                  <c:v>204</c:v>
                </c:pt>
                <c:pt idx="93">
                  <c:v>160</c:v>
                </c:pt>
                <c:pt idx="94">
                  <c:v>159</c:v>
                </c:pt>
                <c:pt idx="95">
                  <c:v>142</c:v>
                </c:pt>
                <c:pt idx="96">
                  <c:v>183</c:v>
                </c:pt>
                <c:pt idx="97">
                  <c:v>0</c:v>
                </c:pt>
                <c:pt idx="98">
                  <c:v>0</c:v>
                </c:pt>
                <c:pt idx="99">
                  <c:v>198</c:v>
                </c:pt>
                <c:pt idx="100">
                  <c:v>160</c:v>
                </c:pt>
                <c:pt idx="101">
                  <c:v>151</c:v>
                </c:pt>
                <c:pt idx="102">
                  <c:v>0</c:v>
                </c:pt>
                <c:pt idx="103">
                  <c:v>0</c:v>
                </c:pt>
                <c:pt idx="104">
                  <c:v>192</c:v>
                </c:pt>
                <c:pt idx="105">
                  <c:v>218</c:v>
                </c:pt>
                <c:pt idx="106">
                  <c:v>181</c:v>
                </c:pt>
                <c:pt idx="107">
                  <c:v>177</c:v>
                </c:pt>
                <c:pt idx="108">
                  <c:v>190</c:v>
                </c:pt>
                <c:pt idx="109">
                  <c:v>197</c:v>
                </c:pt>
                <c:pt idx="110">
                  <c:v>202</c:v>
                </c:pt>
                <c:pt idx="111">
                  <c:v>199</c:v>
                </c:pt>
                <c:pt idx="112">
                  <c:v>185</c:v>
                </c:pt>
                <c:pt idx="113">
                  <c:v>189</c:v>
                </c:pt>
                <c:pt idx="114">
                  <c:v>167</c:v>
                </c:pt>
                <c:pt idx="115">
                  <c:v>176</c:v>
                </c:pt>
                <c:pt idx="116">
                  <c:v>200</c:v>
                </c:pt>
                <c:pt idx="117">
                  <c:v>194</c:v>
                </c:pt>
                <c:pt idx="118">
                  <c:v>179</c:v>
                </c:pt>
                <c:pt idx="119">
                  <c:v>180</c:v>
                </c:pt>
                <c:pt idx="120">
                  <c:v>169</c:v>
                </c:pt>
                <c:pt idx="121">
                  <c:v>165</c:v>
                </c:pt>
                <c:pt idx="122">
                  <c:v>166</c:v>
                </c:pt>
                <c:pt idx="123">
                  <c:v>169</c:v>
                </c:pt>
                <c:pt idx="124">
                  <c:v>190</c:v>
                </c:pt>
                <c:pt idx="125">
                  <c:v>170</c:v>
                </c:pt>
                <c:pt idx="126">
                  <c:v>163</c:v>
                </c:pt>
                <c:pt idx="127">
                  <c:v>149</c:v>
                </c:pt>
                <c:pt idx="128">
                  <c:v>144</c:v>
                </c:pt>
                <c:pt idx="129">
                  <c:v>162</c:v>
                </c:pt>
                <c:pt idx="130">
                  <c:v>183</c:v>
                </c:pt>
                <c:pt idx="131">
                  <c:v>174</c:v>
                </c:pt>
                <c:pt idx="132">
                  <c:v>172</c:v>
                </c:pt>
                <c:pt idx="133">
                  <c:v>183</c:v>
                </c:pt>
                <c:pt idx="134">
                  <c:v>178</c:v>
                </c:pt>
                <c:pt idx="135">
                  <c:v>161</c:v>
                </c:pt>
                <c:pt idx="136">
                  <c:v>169</c:v>
                </c:pt>
                <c:pt idx="137">
                  <c:v>156</c:v>
                </c:pt>
                <c:pt idx="138">
                  <c:v>161</c:v>
                </c:pt>
                <c:pt idx="139">
                  <c:v>172</c:v>
                </c:pt>
                <c:pt idx="140">
                  <c:v>171</c:v>
                </c:pt>
                <c:pt idx="141">
                  <c:v>161</c:v>
                </c:pt>
                <c:pt idx="142">
                  <c:v>144</c:v>
                </c:pt>
                <c:pt idx="143">
                  <c:v>148</c:v>
                </c:pt>
                <c:pt idx="144">
                  <c:v>150</c:v>
                </c:pt>
                <c:pt idx="145">
                  <c:v>176</c:v>
                </c:pt>
                <c:pt idx="146">
                  <c:v>182</c:v>
                </c:pt>
                <c:pt idx="147">
                  <c:v>174</c:v>
                </c:pt>
                <c:pt idx="148">
                  <c:v>154</c:v>
                </c:pt>
                <c:pt idx="149">
                  <c:v>158</c:v>
                </c:pt>
                <c:pt idx="150">
                  <c:v>157</c:v>
                </c:pt>
                <c:pt idx="151">
                  <c:v>164</c:v>
                </c:pt>
                <c:pt idx="152">
                  <c:v>164</c:v>
                </c:pt>
                <c:pt idx="153">
                  <c:v>160</c:v>
                </c:pt>
                <c:pt idx="154">
                  <c:v>165</c:v>
                </c:pt>
                <c:pt idx="155">
                  <c:v>149</c:v>
                </c:pt>
                <c:pt idx="156">
                  <c:v>133</c:v>
                </c:pt>
                <c:pt idx="157">
                  <c:v>171</c:v>
                </c:pt>
                <c:pt idx="158">
                  <c:v>176</c:v>
                </c:pt>
                <c:pt idx="159">
                  <c:v>170</c:v>
                </c:pt>
                <c:pt idx="160">
                  <c:v>172</c:v>
                </c:pt>
                <c:pt idx="161">
                  <c:v>163</c:v>
                </c:pt>
                <c:pt idx="162">
                  <c:v>152</c:v>
                </c:pt>
                <c:pt idx="163">
                  <c:v>161</c:v>
                </c:pt>
                <c:pt idx="164">
                  <c:v>164</c:v>
                </c:pt>
                <c:pt idx="165">
                  <c:v>151</c:v>
                </c:pt>
                <c:pt idx="166">
                  <c:v>184</c:v>
                </c:pt>
                <c:pt idx="167">
                  <c:v>161</c:v>
                </c:pt>
                <c:pt idx="168">
                  <c:v>153</c:v>
                </c:pt>
                <c:pt idx="169">
                  <c:v>148</c:v>
                </c:pt>
                <c:pt idx="170">
                  <c:v>140</c:v>
                </c:pt>
                <c:pt idx="171">
                  <c:v>155</c:v>
                </c:pt>
                <c:pt idx="172">
                  <c:v>161</c:v>
                </c:pt>
                <c:pt idx="173">
                  <c:v>160</c:v>
                </c:pt>
                <c:pt idx="174">
                  <c:v>166</c:v>
                </c:pt>
                <c:pt idx="175">
                  <c:v>148</c:v>
                </c:pt>
                <c:pt idx="176">
                  <c:v>148</c:v>
                </c:pt>
                <c:pt idx="177">
                  <c:v>153</c:v>
                </c:pt>
                <c:pt idx="178">
                  <c:v>164</c:v>
                </c:pt>
                <c:pt idx="179">
                  <c:v>136</c:v>
                </c:pt>
                <c:pt idx="180">
                  <c:v>140</c:v>
                </c:pt>
                <c:pt idx="181">
                  <c:v>124</c:v>
                </c:pt>
                <c:pt idx="182">
                  <c:v>140</c:v>
                </c:pt>
                <c:pt idx="183">
                  <c:v>156</c:v>
                </c:pt>
                <c:pt idx="184">
                  <c:v>195</c:v>
                </c:pt>
                <c:pt idx="185">
                  <c:v>161</c:v>
                </c:pt>
                <c:pt idx="186">
                  <c:v>164</c:v>
                </c:pt>
                <c:pt idx="187">
                  <c:v>158</c:v>
                </c:pt>
                <c:pt idx="188">
                  <c:v>143</c:v>
                </c:pt>
                <c:pt idx="189">
                  <c:v>145</c:v>
                </c:pt>
                <c:pt idx="190">
                  <c:v>154</c:v>
                </c:pt>
                <c:pt idx="191">
                  <c:v>141</c:v>
                </c:pt>
                <c:pt idx="192">
                  <c:v>158</c:v>
                </c:pt>
                <c:pt idx="193">
                  <c:v>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9B-4274-8AAE-981C0BA5E312}"/>
            </c:ext>
          </c:extLst>
        </c:ser>
        <c:ser>
          <c:idx val="2"/>
          <c:order val="2"/>
          <c:tx>
            <c:strRef>
              <c:f>Sheet2!$P$2</c:f>
              <c:strCache>
                <c:ptCount val="1"/>
                <c:pt idx="0">
                  <c:v>NPRI3 7-10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Sheet2!$M$3:$M$196</c:f>
              <c:numCache>
                <c:formatCode>[$-409]m/d/yy\ h:mm\ AM/PM;@</c:formatCode>
                <c:ptCount val="194"/>
                <c:pt idx="0">
                  <c:v>43466.333333333336</c:v>
                </c:pt>
                <c:pt idx="1">
                  <c:v>43467.333333333336</c:v>
                </c:pt>
                <c:pt idx="2">
                  <c:v>43468.333333333336</c:v>
                </c:pt>
                <c:pt idx="3">
                  <c:v>43469.333333333336</c:v>
                </c:pt>
                <c:pt idx="4">
                  <c:v>43470.333333333336</c:v>
                </c:pt>
                <c:pt idx="5">
                  <c:v>43471.333333333336</c:v>
                </c:pt>
                <c:pt idx="6">
                  <c:v>43472.333333333336</c:v>
                </c:pt>
                <c:pt idx="7">
                  <c:v>43473.333333333336</c:v>
                </c:pt>
                <c:pt idx="8">
                  <c:v>43474.333333333336</c:v>
                </c:pt>
                <c:pt idx="9">
                  <c:v>43475.333333333336</c:v>
                </c:pt>
                <c:pt idx="10">
                  <c:v>43476.333333333336</c:v>
                </c:pt>
                <c:pt idx="11">
                  <c:v>43477.333333333336</c:v>
                </c:pt>
                <c:pt idx="12">
                  <c:v>43478.333333333336</c:v>
                </c:pt>
                <c:pt idx="13">
                  <c:v>43479.333333333336</c:v>
                </c:pt>
                <c:pt idx="14">
                  <c:v>43480.333333333336</c:v>
                </c:pt>
                <c:pt idx="15">
                  <c:v>43481.333333333336</c:v>
                </c:pt>
                <c:pt idx="16">
                  <c:v>43482.333333333336</c:v>
                </c:pt>
                <c:pt idx="17">
                  <c:v>43483.333333333336</c:v>
                </c:pt>
                <c:pt idx="18">
                  <c:v>43484.333333333336</c:v>
                </c:pt>
                <c:pt idx="19">
                  <c:v>43485.333333333336</c:v>
                </c:pt>
                <c:pt idx="20">
                  <c:v>43486.333333333336</c:v>
                </c:pt>
                <c:pt idx="21">
                  <c:v>43487.333333333336</c:v>
                </c:pt>
                <c:pt idx="22">
                  <c:v>43488.333333333336</c:v>
                </c:pt>
                <c:pt idx="23">
                  <c:v>43489.333333333336</c:v>
                </c:pt>
                <c:pt idx="24">
                  <c:v>43490.333333333336</c:v>
                </c:pt>
                <c:pt idx="25">
                  <c:v>43491.333333333336</c:v>
                </c:pt>
                <c:pt idx="26">
                  <c:v>43492.333333333336</c:v>
                </c:pt>
                <c:pt idx="27">
                  <c:v>43493.333333333336</c:v>
                </c:pt>
                <c:pt idx="28">
                  <c:v>43494.333333333336</c:v>
                </c:pt>
                <c:pt idx="29">
                  <c:v>43495.333333333336</c:v>
                </c:pt>
                <c:pt idx="30">
                  <c:v>43496.333333333336</c:v>
                </c:pt>
                <c:pt idx="31">
                  <c:v>43498.333333333336</c:v>
                </c:pt>
                <c:pt idx="32">
                  <c:v>43499.333333333336</c:v>
                </c:pt>
                <c:pt idx="33">
                  <c:v>43500.333333333336</c:v>
                </c:pt>
                <c:pt idx="34">
                  <c:v>43501.333333333336</c:v>
                </c:pt>
                <c:pt idx="35">
                  <c:v>43502.333333333336</c:v>
                </c:pt>
                <c:pt idx="36">
                  <c:v>43503.333333333336</c:v>
                </c:pt>
                <c:pt idx="37">
                  <c:v>43504.333333333336</c:v>
                </c:pt>
                <c:pt idx="38">
                  <c:v>43505.333333333336</c:v>
                </c:pt>
                <c:pt idx="39">
                  <c:v>43506.333333333336</c:v>
                </c:pt>
                <c:pt idx="40">
                  <c:v>43507.333333333336</c:v>
                </c:pt>
                <c:pt idx="41">
                  <c:v>43508.333333333336</c:v>
                </c:pt>
                <c:pt idx="42">
                  <c:v>43509.333333333336</c:v>
                </c:pt>
                <c:pt idx="43">
                  <c:v>43510.333333333336</c:v>
                </c:pt>
                <c:pt idx="44">
                  <c:v>43511.333333333336</c:v>
                </c:pt>
                <c:pt idx="45">
                  <c:v>43512.333333333336</c:v>
                </c:pt>
                <c:pt idx="46">
                  <c:v>43514.333333333336</c:v>
                </c:pt>
                <c:pt idx="47">
                  <c:v>43515.333333333336</c:v>
                </c:pt>
                <c:pt idx="48">
                  <c:v>43516.333333333336</c:v>
                </c:pt>
                <c:pt idx="49">
                  <c:v>43517.333333333336</c:v>
                </c:pt>
                <c:pt idx="50">
                  <c:v>43518.333333333336</c:v>
                </c:pt>
                <c:pt idx="51">
                  <c:v>43519.333333333336</c:v>
                </c:pt>
                <c:pt idx="52">
                  <c:v>43520.333333333336</c:v>
                </c:pt>
                <c:pt idx="53">
                  <c:v>43521.333333333336</c:v>
                </c:pt>
                <c:pt idx="54">
                  <c:v>43522.333333333336</c:v>
                </c:pt>
                <c:pt idx="55">
                  <c:v>43523.333333333336</c:v>
                </c:pt>
                <c:pt idx="56">
                  <c:v>43524.333333333336</c:v>
                </c:pt>
                <c:pt idx="57">
                  <c:v>43525.333333333336</c:v>
                </c:pt>
                <c:pt idx="58">
                  <c:v>43526.333333333336</c:v>
                </c:pt>
                <c:pt idx="59">
                  <c:v>43527.333333333336</c:v>
                </c:pt>
                <c:pt idx="60">
                  <c:v>43528.333333333336</c:v>
                </c:pt>
                <c:pt idx="61">
                  <c:v>43529.333333333336</c:v>
                </c:pt>
                <c:pt idx="62">
                  <c:v>43530.333333333336</c:v>
                </c:pt>
                <c:pt idx="63">
                  <c:v>43531.333333333336</c:v>
                </c:pt>
                <c:pt idx="64">
                  <c:v>43532.333333333336</c:v>
                </c:pt>
                <c:pt idx="65">
                  <c:v>43533.333333333336</c:v>
                </c:pt>
                <c:pt idx="66">
                  <c:v>43534.333333333336</c:v>
                </c:pt>
                <c:pt idx="67">
                  <c:v>43535.333333333336</c:v>
                </c:pt>
                <c:pt idx="68">
                  <c:v>43536.333333333336</c:v>
                </c:pt>
                <c:pt idx="69">
                  <c:v>43537.333333333336</c:v>
                </c:pt>
                <c:pt idx="70">
                  <c:v>43538.333333333336</c:v>
                </c:pt>
                <c:pt idx="71">
                  <c:v>43539.333333333336</c:v>
                </c:pt>
                <c:pt idx="72">
                  <c:v>43540.333333333336</c:v>
                </c:pt>
                <c:pt idx="73">
                  <c:v>43541.333333333336</c:v>
                </c:pt>
                <c:pt idx="74">
                  <c:v>43542.333333333336</c:v>
                </c:pt>
                <c:pt idx="75">
                  <c:v>43543.333333333336</c:v>
                </c:pt>
                <c:pt idx="76">
                  <c:v>43544.333333333336</c:v>
                </c:pt>
                <c:pt idx="77">
                  <c:v>43545.333333333336</c:v>
                </c:pt>
                <c:pt idx="78">
                  <c:v>43546.333333333336</c:v>
                </c:pt>
                <c:pt idx="79">
                  <c:v>43547.333333333336</c:v>
                </c:pt>
                <c:pt idx="80">
                  <c:v>43548.333333333336</c:v>
                </c:pt>
                <c:pt idx="81">
                  <c:v>43549.333333333336</c:v>
                </c:pt>
                <c:pt idx="82">
                  <c:v>43550.333333333336</c:v>
                </c:pt>
                <c:pt idx="83">
                  <c:v>43551.333333333336</c:v>
                </c:pt>
                <c:pt idx="84">
                  <c:v>43552.333333333336</c:v>
                </c:pt>
                <c:pt idx="85">
                  <c:v>43553.333333333336</c:v>
                </c:pt>
                <c:pt idx="86">
                  <c:v>43554.333333333336</c:v>
                </c:pt>
                <c:pt idx="87">
                  <c:v>43555.333333333336</c:v>
                </c:pt>
                <c:pt idx="88">
                  <c:v>43556.333333333336</c:v>
                </c:pt>
                <c:pt idx="89">
                  <c:v>43557.333333333336</c:v>
                </c:pt>
                <c:pt idx="90">
                  <c:v>43558.333333333336</c:v>
                </c:pt>
                <c:pt idx="91">
                  <c:v>43559.333333333336</c:v>
                </c:pt>
                <c:pt idx="92">
                  <c:v>43560.333333333336</c:v>
                </c:pt>
                <c:pt idx="93">
                  <c:v>43561.333333333336</c:v>
                </c:pt>
                <c:pt idx="94">
                  <c:v>43562.333333333336</c:v>
                </c:pt>
                <c:pt idx="95">
                  <c:v>43563.333333333336</c:v>
                </c:pt>
                <c:pt idx="96">
                  <c:v>43564.333333333336</c:v>
                </c:pt>
                <c:pt idx="97">
                  <c:v>43565.333333333336</c:v>
                </c:pt>
                <c:pt idx="98">
                  <c:v>43566.333333333336</c:v>
                </c:pt>
                <c:pt idx="99">
                  <c:v>43567.333333333336</c:v>
                </c:pt>
                <c:pt idx="100">
                  <c:v>43568.333333333336</c:v>
                </c:pt>
                <c:pt idx="101">
                  <c:v>43569.333333333336</c:v>
                </c:pt>
                <c:pt idx="102">
                  <c:v>43570.333333333336</c:v>
                </c:pt>
                <c:pt idx="103">
                  <c:v>43571.333333333336</c:v>
                </c:pt>
                <c:pt idx="104">
                  <c:v>43572.333333333336</c:v>
                </c:pt>
                <c:pt idx="105">
                  <c:v>43573.333333333336</c:v>
                </c:pt>
                <c:pt idx="106">
                  <c:v>43574.333333333336</c:v>
                </c:pt>
                <c:pt idx="107">
                  <c:v>43575.333333333336</c:v>
                </c:pt>
                <c:pt idx="108">
                  <c:v>43576.333333333336</c:v>
                </c:pt>
                <c:pt idx="109">
                  <c:v>43577.333333333336</c:v>
                </c:pt>
                <c:pt idx="110">
                  <c:v>43578.333333333336</c:v>
                </c:pt>
                <c:pt idx="111">
                  <c:v>43579.333333333336</c:v>
                </c:pt>
                <c:pt idx="112">
                  <c:v>43580.333333333336</c:v>
                </c:pt>
                <c:pt idx="113">
                  <c:v>43581.333333333336</c:v>
                </c:pt>
                <c:pt idx="114">
                  <c:v>43582.333333333336</c:v>
                </c:pt>
                <c:pt idx="115">
                  <c:v>43583.333333333336</c:v>
                </c:pt>
                <c:pt idx="116">
                  <c:v>43584.333333333336</c:v>
                </c:pt>
                <c:pt idx="117">
                  <c:v>43585.333333333336</c:v>
                </c:pt>
                <c:pt idx="118">
                  <c:v>43586.333333333336</c:v>
                </c:pt>
                <c:pt idx="119">
                  <c:v>43587.333333333336</c:v>
                </c:pt>
                <c:pt idx="120">
                  <c:v>43588.333333333336</c:v>
                </c:pt>
                <c:pt idx="121">
                  <c:v>43589.333333333336</c:v>
                </c:pt>
                <c:pt idx="122">
                  <c:v>43590.333333333336</c:v>
                </c:pt>
                <c:pt idx="123">
                  <c:v>43591.333333333336</c:v>
                </c:pt>
                <c:pt idx="124">
                  <c:v>43592.333333333336</c:v>
                </c:pt>
                <c:pt idx="125">
                  <c:v>43593.333333333336</c:v>
                </c:pt>
                <c:pt idx="126">
                  <c:v>43594.333333333336</c:v>
                </c:pt>
                <c:pt idx="127">
                  <c:v>43595.333333333336</c:v>
                </c:pt>
                <c:pt idx="128">
                  <c:v>43596.333333333336</c:v>
                </c:pt>
                <c:pt idx="129">
                  <c:v>43597.333333333336</c:v>
                </c:pt>
                <c:pt idx="130">
                  <c:v>43598.333333333336</c:v>
                </c:pt>
                <c:pt idx="131">
                  <c:v>43599.333333333336</c:v>
                </c:pt>
                <c:pt idx="132">
                  <c:v>43600.333333333336</c:v>
                </c:pt>
                <c:pt idx="133">
                  <c:v>43601.333333333336</c:v>
                </c:pt>
                <c:pt idx="134">
                  <c:v>43602.333333333336</c:v>
                </c:pt>
                <c:pt idx="135">
                  <c:v>43603.333333333336</c:v>
                </c:pt>
                <c:pt idx="136">
                  <c:v>43604.333333333336</c:v>
                </c:pt>
                <c:pt idx="137">
                  <c:v>43605.333333333336</c:v>
                </c:pt>
                <c:pt idx="138">
                  <c:v>43606.333333333336</c:v>
                </c:pt>
                <c:pt idx="139">
                  <c:v>43607.333333333336</c:v>
                </c:pt>
                <c:pt idx="140">
                  <c:v>43608.333333333336</c:v>
                </c:pt>
                <c:pt idx="141">
                  <c:v>43609.333333333336</c:v>
                </c:pt>
                <c:pt idx="142">
                  <c:v>43610.333333333336</c:v>
                </c:pt>
                <c:pt idx="143">
                  <c:v>43612.333333333336</c:v>
                </c:pt>
                <c:pt idx="144">
                  <c:v>43613.333333333336</c:v>
                </c:pt>
                <c:pt idx="145">
                  <c:v>43614.333333333336</c:v>
                </c:pt>
                <c:pt idx="146">
                  <c:v>43615.333333333336</c:v>
                </c:pt>
                <c:pt idx="147">
                  <c:v>43616.333333333336</c:v>
                </c:pt>
                <c:pt idx="148">
                  <c:v>43617.333333333336</c:v>
                </c:pt>
                <c:pt idx="149">
                  <c:v>43618.333333333336</c:v>
                </c:pt>
                <c:pt idx="150">
                  <c:v>43619.333333333336</c:v>
                </c:pt>
                <c:pt idx="151">
                  <c:v>43620.333333333336</c:v>
                </c:pt>
                <c:pt idx="152">
                  <c:v>43621.333333333336</c:v>
                </c:pt>
                <c:pt idx="153">
                  <c:v>43622.333333333336</c:v>
                </c:pt>
                <c:pt idx="154">
                  <c:v>43623.333333333336</c:v>
                </c:pt>
                <c:pt idx="155">
                  <c:v>43624.333333333336</c:v>
                </c:pt>
                <c:pt idx="156">
                  <c:v>43625.333333333336</c:v>
                </c:pt>
                <c:pt idx="157">
                  <c:v>43626.333333333336</c:v>
                </c:pt>
                <c:pt idx="158">
                  <c:v>43628.333333333336</c:v>
                </c:pt>
                <c:pt idx="159">
                  <c:v>43629.333333333336</c:v>
                </c:pt>
                <c:pt idx="160">
                  <c:v>43630.333333333336</c:v>
                </c:pt>
                <c:pt idx="161">
                  <c:v>43631.333333333336</c:v>
                </c:pt>
                <c:pt idx="162">
                  <c:v>43632.333333333336</c:v>
                </c:pt>
                <c:pt idx="163">
                  <c:v>43633.333333333336</c:v>
                </c:pt>
                <c:pt idx="164">
                  <c:v>43634.333333333336</c:v>
                </c:pt>
                <c:pt idx="165">
                  <c:v>43635.333333333336</c:v>
                </c:pt>
                <c:pt idx="166">
                  <c:v>43636.333333333336</c:v>
                </c:pt>
                <c:pt idx="167">
                  <c:v>43637.333333333336</c:v>
                </c:pt>
                <c:pt idx="168">
                  <c:v>43638.333333333336</c:v>
                </c:pt>
                <c:pt idx="169">
                  <c:v>43639.333333333336</c:v>
                </c:pt>
                <c:pt idx="170">
                  <c:v>43640.333333333336</c:v>
                </c:pt>
                <c:pt idx="171">
                  <c:v>43641.333333333336</c:v>
                </c:pt>
                <c:pt idx="172">
                  <c:v>43642.333333333336</c:v>
                </c:pt>
                <c:pt idx="173">
                  <c:v>43643.333333333336</c:v>
                </c:pt>
                <c:pt idx="174">
                  <c:v>43644.333333333336</c:v>
                </c:pt>
                <c:pt idx="175">
                  <c:v>43645.333333333336</c:v>
                </c:pt>
                <c:pt idx="176">
                  <c:v>43646.333333333336</c:v>
                </c:pt>
                <c:pt idx="177">
                  <c:v>43647.333333333336</c:v>
                </c:pt>
                <c:pt idx="178">
                  <c:v>43648.333333333336</c:v>
                </c:pt>
                <c:pt idx="179">
                  <c:v>43650.333333333336</c:v>
                </c:pt>
                <c:pt idx="180">
                  <c:v>43651.333333333336</c:v>
                </c:pt>
                <c:pt idx="181">
                  <c:v>43652.333333333336</c:v>
                </c:pt>
                <c:pt idx="182">
                  <c:v>43653.333333333336</c:v>
                </c:pt>
                <c:pt idx="183">
                  <c:v>43654.333333333336</c:v>
                </c:pt>
                <c:pt idx="184">
                  <c:v>43655.333333333336</c:v>
                </c:pt>
                <c:pt idx="185">
                  <c:v>43656.333333333336</c:v>
                </c:pt>
                <c:pt idx="186">
                  <c:v>43657.333333333336</c:v>
                </c:pt>
                <c:pt idx="187">
                  <c:v>43658.333333333336</c:v>
                </c:pt>
                <c:pt idx="188">
                  <c:v>43659.333333333336</c:v>
                </c:pt>
                <c:pt idx="189">
                  <c:v>43660.333333333336</c:v>
                </c:pt>
                <c:pt idx="190">
                  <c:v>43661.333333333336</c:v>
                </c:pt>
                <c:pt idx="191">
                  <c:v>43662.333333333336</c:v>
                </c:pt>
                <c:pt idx="192">
                  <c:v>43663.333333333336</c:v>
                </c:pt>
                <c:pt idx="193">
                  <c:v>43664.333333333336</c:v>
                </c:pt>
              </c:numCache>
            </c:numRef>
          </c:xVal>
          <c:yVal>
            <c:numRef>
              <c:f>Sheet2!$P$3:$P$196</c:f>
              <c:numCache>
                <c:formatCode>General</c:formatCode>
                <c:ptCount val="194"/>
                <c:pt idx="0">
                  <c:v>172</c:v>
                </c:pt>
                <c:pt idx="1">
                  <c:v>198</c:v>
                </c:pt>
                <c:pt idx="2">
                  <c:v>221</c:v>
                </c:pt>
                <c:pt idx="3">
                  <c:v>216</c:v>
                </c:pt>
                <c:pt idx="4">
                  <c:v>205</c:v>
                </c:pt>
                <c:pt idx="5">
                  <c:v>191</c:v>
                </c:pt>
                <c:pt idx="6">
                  <c:v>236</c:v>
                </c:pt>
                <c:pt idx="7">
                  <c:v>208</c:v>
                </c:pt>
                <c:pt idx="8">
                  <c:v>221</c:v>
                </c:pt>
                <c:pt idx="9">
                  <c:v>240</c:v>
                </c:pt>
                <c:pt idx="10">
                  <c:v>171</c:v>
                </c:pt>
                <c:pt idx="11">
                  <c:v>211</c:v>
                </c:pt>
                <c:pt idx="12">
                  <c:v>203</c:v>
                </c:pt>
                <c:pt idx="13">
                  <c:v>215</c:v>
                </c:pt>
                <c:pt idx="14">
                  <c:v>205</c:v>
                </c:pt>
                <c:pt idx="15">
                  <c:v>216</c:v>
                </c:pt>
                <c:pt idx="16">
                  <c:v>231</c:v>
                </c:pt>
                <c:pt idx="17">
                  <c:v>213</c:v>
                </c:pt>
                <c:pt idx="18">
                  <c:v>193</c:v>
                </c:pt>
                <c:pt idx="19">
                  <c:v>197</c:v>
                </c:pt>
                <c:pt idx="20">
                  <c:v>225</c:v>
                </c:pt>
                <c:pt idx="21">
                  <c:v>217</c:v>
                </c:pt>
                <c:pt idx="22">
                  <c:v>229</c:v>
                </c:pt>
                <c:pt idx="23">
                  <c:v>248</c:v>
                </c:pt>
                <c:pt idx="24">
                  <c:v>211</c:v>
                </c:pt>
                <c:pt idx="25">
                  <c:v>193</c:v>
                </c:pt>
                <c:pt idx="26">
                  <c:v>229</c:v>
                </c:pt>
                <c:pt idx="27">
                  <c:v>225</c:v>
                </c:pt>
                <c:pt idx="28">
                  <c:v>231</c:v>
                </c:pt>
                <c:pt idx="29">
                  <c:v>223</c:v>
                </c:pt>
                <c:pt idx="30">
                  <c:v>197</c:v>
                </c:pt>
                <c:pt idx="31">
                  <c:v>189</c:v>
                </c:pt>
                <c:pt idx="32">
                  <c:v>218</c:v>
                </c:pt>
                <c:pt idx="33">
                  <c:v>212</c:v>
                </c:pt>
                <c:pt idx="34">
                  <c:v>211</c:v>
                </c:pt>
                <c:pt idx="35">
                  <c:v>238</c:v>
                </c:pt>
                <c:pt idx="36">
                  <c:v>194</c:v>
                </c:pt>
                <c:pt idx="37">
                  <c:v>216</c:v>
                </c:pt>
                <c:pt idx="38">
                  <c:v>193</c:v>
                </c:pt>
                <c:pt idx="39">
                  <c:v>182</c:v>
                </c:pt>
                <c:pt idx="40">
                  <c:v>213</c:v>
                </c:pt>
                <c:pt idx="41">
                  <c:v>223</c:v>
                </c:pt>
                <c:pt idx="42">
                  <c:v>214</c:v>
                </c:pt>
                <c:pt idx="43">
                  <c:v>220</c:v>
                </c:pt>
                <c:pt idx="44">
                  <c:v>193</c:v>
                </c:pt>
                <c:pt idx="45">
                  <c:v>212</c:v>
                </c:pt>
                <c:pt idx="46">
                  <c:v>209</c:v>
                </c:pt>
                <c:pt idx="47">
                  <c:v>213</c:v>
                </c:pt>
                <c:pt idx="48">
                  <c:v>203</c:v>
                </c:pt>
                <c:pt idx="49">
                  <c:v>191</c:v>
                </c:pt>
                <c:pt idx="50">
                  <c:v>202</c:v>
                </c:pt>
                <c:pt idx="51">
                  <c:v>209</c:v>
                </c:pt>
                <c:pt idx="52">
                  <c:v>199</c:v>
                </c:pt>
                <c:pt idx="53">
                  <c:v>225</c:v>
                </c:pt>
                <c:pt idx="54">
                  <c:v>197</c:v>
                </c:pt>
                <c:pt idx="55">
                  <c:v>197</c:v>
                </c:pt>
                <c:pt idx="56">
                  <c:v>203</c:v>
                </c:pt>
                <c:pt idx="57">
                  <c:v>208</c:v>
                </c:pt>
                <c:pt idx="58">
                  <c:v>195</c:v>
                </c:pt>
                <c:pt idx="59">
                  <c:v>210</c:v>
                </c:pt>
                <c:pt idx="60">
                  <c:v>191</c:v>
                </c:pt>
                <c:pt idx="61">
                  <c:v>191</c:v>
                </c:pt>
                <c:pt idx="62">
                  <c:v>180</c:v>
                </c:pt>
                <c:pt idx="63">
                  <c:v>217</c:v>
                </c:pt>
                <c:pt idx="64">
                  <c:v>201</c:v>
                </c:pt>
                <c:pt idx="65">
                  <c:v>218</c:v>
                </c:pt>
                <c:pt idx="66">
                  <c:v>212</c:v>
                </c:pt>
                <c:pt idx="67">
                  <c:v>201</c:v>
                </c:pt>
                <c:pt idx="68">
                  <c:v>247</c:v>
                </c:pt>
                <c:pt idx="69">
                  <c:v>0</c:v>
                </c:pt>
                <c:pt idx="70">
                  <c:v>226</c:v>
                </c:pt>
                <c:pt idx="71">
                  <c:v>170</c:v>
                </c:pt>
                <c:pt idx="72">
                  <c:v>200</c:v>
                </c:pt>
                <c:pt idx="73">
                  <c:v>174</c:v>
                </c:pt>
                <c:pt idx="74">
                  <c:v>220</c:v>
                </c:pt>
                <c:pt idx="75">
                  <c:v>162</c:v>
                </c:pt>
                <c:pt idx="76">
                  <c:v>208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234</c:v>
                </c:pt>
                <c:pt idx="82">
                  <c:v>200</c:v>
                </c:pt>
                <c:pt idx="83">
                  <c:v>221</c:v>
                </c:pt>
                <c:pt idx="84">
                  <c:v>177</c:v>
                </c:pt>
                <c:pt idx="85">
                  <c:v>230</c:v>
                </c:pt>
                <c:pt idx="86">
                  <c:v>178</c:v>
                </c:pt>
                <c:pt idx="87">
                  <c:v>187</c:v>
                </c:pt>
                <c:pt idx="88">
                  <c:v>169</c:v>
                </c:pt>
                <c:pt idx="89">
                  <c:v>225</c:v>
                </c:pt>
                <c:pt idx="90">
                  <c:v>190</c:v>
                </c:pt>
                <c:pt idx="91">
                  <c:v>207</c:v>
                </c:pt>
                <c:pt idx="92">
                  <c:v>201</c:v>
                </c:pt>
                <c:pt idx="93">
                  <c:v>216</c:v>
                </c:pt>
                <c:pt idx="94">
                  <c:v>160</c:v>
                </c:pt>
                <c:pt idx="95">
                  <c:v>184</c:v>
                </c:pt>
                <c:pt idx="96">
                  <c:v>162</c:v>
                </c:pt>
                <c:pt idx="97">
                  <c:v>213</c:v>
                </c:pt>
                <c:pt idx="98">
                  <c:v>170</c:v>
                </c:pt>
                <c:pt idx="99">
                  <c:v>209</c:v>
                </c:pt>
                <c:pt idx="100">
                  <c:v>174</c:v>
                </c:pt>
                <c:pt idx="101">
                  <c:v>205</c:v>
                </c:pt>
                <c:pt idx="102">
                  <c:v>195</c:v>
                </c:pt>
                <c:pt idx="103">
                  <c:v>187</c:v>
                </c:pt>
                <c:pt idx="104">
                  <c:v>180</c:v>
                </c:pt>
                <c:pt idx="105">
                  <c:v>230</c:v>
                </c:pt>
                <c:pt idx="106">
                  <c:v>155</c:v>
                </c:pt>
                <c:pt idx="107">
                  <c:v>191</c:v>
                </c:pt>
                <c:pt idx="108">
                  <c:v>171</c:v>
                </c:pt>
                <c:pt idx="109">
                  <c:v>200</c:v>
                </c:pt>
                <c:pt idx="110">
                  <c:v>177</c:v>
                </c:pt>
                <c:pt idx="111">
                  <c:v>195</c:v>
                </c:pt>
                <c:pt idx="112">
                  <c:v>153</c:v>
                </c:pt>
                <c:pt idx="113">
                  <c:v>218</c:v>
                </c:pt>
                <c:pt idx="114">
                  <c:v>164</c:v>
                </c:pt>
                <c:pt idx="115">
                  <c:v>199</c:v>
                </c:pt>
                <c:pt idx="116">
                  <c:v>182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201</c:v>
                </c:pt>
                <c:pt idx="124">
                  <c:v>0</c:v>
                </c:pt>
                <c:pt idx="125">
                  <c:v>176</c:v>
                </c:pt>
                <c:pt idx="126">
                  <c:v>0</c:v>
                </c:pt>
                <c:pt idx="127">
                  <c:v>144</c:v>
                </c:pt>
                <c:pt idx="128">
                  <c:v>152</c:v>
                </c:pt>
                <c:pt idx="129">
                  <c:v>182</c:v>
                </c:pt>
                <c:pt idx="130">
                  <c:v>200</c:v>
                </c:pt>
                <c:pt idx="131">
                  <c:v>171</c:v>
                </c:pt>
                <c:pt idx="132">
                  <c:v>196</c:v>
                </c:pt>
                <c:pt idx="133">
                  <c:v>191</c:v>
                </c:pt>
                <c:pt idx="134">
                  <c:v>203</c:v>
                </c:pt>
                <c:pt idx="135">
                  <c:v>184</c:v>
                </c:pt>
                <c:pt idx="136">
                  <c:v>179</c:v>
                </c:pt>
                <c:pt idx="137">
                  <c:v>176</c:v>
                </c:pt>
                <c:pt idx="138">
                  <c:v>192</c:v>
                </c:pt>
                <c:pt idx="139">
                  <c:v>187</c:v>
                </c:pt>
                <c:pt idx="140">
                  <c:v>195</c:v>
                </c:pt>
                <c:pt idx="141">
                  <c:v>184</c:v>
                </c:pt>
                <c:pt idx="142">
                  <c:v>162</c:v>
                </c:pt>
                <c:pt idx="143">
                  <c:v>155</c:v>
                </c:pt>
                <c:pt idx="144">
                  <c:v>167</c:v>
                </c:pt>
                <c:pt idx="145">
                  <c:v>224</c:v>
                </c:pt>
                <c:pt idx="146">
                  <c:v>208</c:v>
                </c:pt>
                <c:pt idx="147">
                  <c:v>188</c:v>
                </c:pt>
                <c:pt idx="148">
                  <c:v>158</c:v>
                </c:pt>
                <c:pt idx="149">
                  <c:v>175</c:v>
                </c:pt>
                <c:pt idx="150">
                  <c:v>179</c:v>
                </c:pt>
                <c:pt idx="151">
                  <c:v>209</c:v>
                </c:pt>
                <c:pt idx="152">
                  <c:v>179</c:v>
                </c:pt>
                <c:pt idx="153">
                  <c:v>186</c:v>
                </c:pt>
                <c:pt idx="154">
                  <c:v>182</c:v>
                </c:pt>
                <c:pt idx="155">
                  <c:v>161</c:v>
                </c:pt>
                <c:pt idx="156">
                  <c:v>152</c:v>
                </c:pt>
                <c:pt idx="157">
                  <c:v>195</c:v>
                </c:pt>
                <c:pt idx="158">
                  <c:v>203</c:v>
                </c:pt>
                <c:pt idx="159">
                  <c:v>196</c:v>
                </c:pt>
                <c:pt idx="160">
                  <c:v>163</c:v>
                </c:pt>
                <c:pt idx="161">
                  <c:v>183</c:v>
                </c:pt>
                <c:pt idx="162">
                  <c:v>157</c:v>
                </c:pt>
                <c:pt idx="163">
                  <c:v>187</c:v>
                </c:pt>
                <c:pt idx="164">
                  <c:v>173</c:v>
                </c:pt>
                <c:pt idx="165">
                  <c:v>185</c:v>
                </c:pt>
                <c:pt idx="166">
                  <c:v>195</c:v>
                </c:pt>
                <c:pt idx="167">
                  <c:v>174</c:v>
                </c:pt>
                <c:pt idx="168">
                  <c:v>167</c:v>
                </c:pt>
                <c:pt idx="169">
                  <c:v>174</c:v>
                </c:pt>
                <c:pt idx="170">
                  <c:v>164</c:v>
                </c:pt>
                <c:pt idx="171">
                  <c:v>178</c:v>
                </c:pt>
                <c:pt idx="172">
                  <c:v>187</c:v>
                </c:pt>
                <c:pt idx="173">
                  <c:v>168</c:v>
                </c:pt>
                <c:pt idx="174">
                  <c:v>176</c:v>
                </c:pt>
                <c:pt idx="175">
                  <c:v>157</c:v>
                </c:pt>
                <c:pt idx="176">
                  <c:v>177</c:v>
                </c:pt>
                <c:pt idx="177">
                  <c:v>169</c:v>
                </c:pt>
                <c:pt idx="178">
                  <c:v>177</c:v>
                </c:pt>
                <c:pt idx="179">
                  <c:v>128</c:v>
                </c:pt>
                <c:pt idx="180">
                  <c:v>161</c:v>
                </c:pt>
                <c:pt idx="181">
                  <c:v>143</c:v>
                </c:pt>
                <c:pt idx="182">
                  <c:v>150</c:v>
                </c:pt>
                <c:pt idx="183">
                  <c:v>175</c:v>
                </c:pt>
                <c:pt idx="184">
                  <c:v>220</c:v>
                </c:pt>
                <c:pt idx="185">
                  <c:v>181</c:v>
                </c:pt>
                <c:pt idx="186">
                  <c:v>169</c:v>
                </c:pt>
                <c:pt idx="187">
                  <c:v>183</c:v>
                </c:pt>
                <c:pt idx="188">
                  <c:v>163</c:v>
                </c:pt>
                <c:pt idx="189">
                  <c:v>171</c:v>
                </c:pt>
                <c:pt idx="190">
                  <c:v>182</c:v>
                </c:pt>
                <c:pt idx="191">
                  <c:v>141</c:v>
                </c:pt>
                <c:pt idx="192">
                  <c:v>149</c:v>
                </c:pt>
                <c:pt idx="19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9B-4274-8AAE-981C0BA5E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479503"/>
        <c:axId val="1943480335"/>
      </c:scatterChart>
      <c:valAx>
        <c:axId val="1943479503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80335"/>
        <c:crosses val="autoZero"/>
        <c:crossBetween val="midCat"/>
      </c:valAx>
      <c:valAx>
        <c:axId val="1943480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79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Effluent BOD Concentraiton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971544181977254"/>
          <c:y val="0.12962962962962962"/>
          <c:w val="0.76719203849518813"/>
          <c:h val="0.6876757072032662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Sheet2!$N$2</c:f>
              <c:strCache>
                <c:ptCount val="1"/>
                <c:pt idx="0">
                  <c:v>NPRI1 1-4 Eff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Sheet2!$M$3:$M$196</c:f>
              <c:numCache>
                <c:formatCode>[$-409]m/d/yy\ h:mm\ AM/PM;@</c:formatCode>
                <c:ptCount val="194"/>
                <c:pt idx="0">
                  <c:v>43466.333333333336</c:v>
                </c:pt>
                <c:pt idx="1">
                  <c:v>43467.333333333336</c:v>
                </c:pt>
                <c:pt idx="2">
                  <c:v>43468.333333333336</c:v>
                </c:pt>
                <c:pt idx="3">
                  <c:v>43469.333333333336</c:v>
                </c:pt>
                <c:pt idx="4">
                  <c:v>43470.333333333336</c:v>
                </c:pt>
                <c:pt idx="5">
                  <c:v>43471.333333333336</c:v>
                </c:pt>
                <c:pt idx="6">
                  <c:v>43472.333333333336</c:v>
                </c:pt>
                <c:pt idx="7">
                  <c:v>43473.333333333336</c:v>
                </c:pt>
                <c:pt idx="8">
                  <c:v>43474.333333333336</c:v>
                </c:pt>
                <c:pt idx="9">
                  <c:v>43475.333333333336</c:v>
                </c:pt>
                <c:pt idx="10">
                  <c:v>43476.333333333336</c:v>
                </c:pt>
                <c:pt idx="11">
                  <c:v>43477.333333333336</c:v>
                </c:pt>
                <c:pt idx="12">
                  <c:v>43478.333333333336</c:v>
                </c:pt>
                <c:pt idx="13">
                  <c:v>43479.333333333336</c:v>
                </c:pt>
                <c:pt idx="14">
                  <c:v>43480.333333333336</c:v>
                </c:pt>
                <c:pt idx="15">
                  <c:v>43481.333333333336</c:v>
                </c:pt>
                <c:pt idx="16">
                  <c:v>43482.333333333336</c:v>
                </c:pt>
                <c:pt idx="17">
                  <c:v>43483.333333333336</c:v>
                </c:pt>
                <c:pt idx="18">
                  <c:v>43484.333333333336</c:v>
                </c:pt>
                <c:pt idx="19">
                  <c:v>43485.333333333336</c:v>
                </c:pt>
                <c:pt idx="20">
                  <c:v>43486.333333333336</c:v>
                </c:pt>
                <c:pt idx="21">
                  <c:v>43487.333333333336</c:v>
                </c:pt>
                <c:pt idx="22">
                  <c:v>43488.333333333336</c:v>
                </c:pt>
                <c:pt idx="23">
                  <c:v>43489.333333333336</c:v>
                </c:pt>
                <c:pt idx="24">
                  <c:v>43490.333333333336</c:v>
                </c:pt>
                <c:pt idx="25">
                  <c:v>43491.333333333336</c:v>
                </c:pt>
                <c:pt idx="26">
                  <c:v>43492.333333333336</c:v>
                </c:pt>
                <c:pt idx="27">
                  <c:v>43493.333333333336</c:v>
                </c:pt>
                <c:pt idx="28">
                  <c:v>43494.333333333336</c:v>
                </c:pt>
                <c:pt idx="29">
                  <c:v>43495.333333333336</c:v>
                </c:pt>
                <c:pt idx="30">
                  <c:v>43496.333333333336</c:v>
                </c:pt>
                <c:pt idx="31">
                  <c:v>43498.333333333336</c:v>
                </c:pt>
                <c:pt idx="32">
                  <c:v>43499.333333333336</c:v>
                </c:pt>
                <c:pt idx="33">
                  <c:v>43500.333333333336</c:v>
                </c:pt>
                <c:pt idx="34">
                  <c:v>43501.333333333336</c:v>
                </c:pt>
                <c:pt idx="35">
                  <c:v>43502.333333333336</c:v>
                </c:pt>
                <c:pt idx="36">
                  <c:v>43503.333333333336</c:v>
                </c:pt>
                <c:pt idx="37">
                  <c:v>43504.333333333336</c:v>
                </c:pt>
                <c:pt idx="38">
                  <c:v>43505.333333333336</c:v>
                </c:pt>
                <c:pt idx="39">
                  <c:v>43506.333333333336</c:v>
                </c:pt>
                <c:pt idx="40">
                  <c:v>43507.333333333336</c:v>
                </c:pt>
                <c:pt idx="41">
                  <c:v>43508.333333333336</c:v>
                </c:pt>
                <c:pt idx="42">
                  <c:v>43509.333333333336</c:v>
                </c:pt>
                <c:pt idx="43">
                  <c:v>43510.333333333336</c:v>
                </c:pt>
                <c:pt idx="44">
                  <c:v>43511.333333333336</c:v>
                </c:pt>
                <c:pt idx="45">
                  <c:v>43512.333333333336</c:v>
                </c:pt>
                <c:pt idx="46">
                  <c:v>43514.333333333336</c:v>
                </c:pt>
                <c:pt idx="47">
                  <c:v>43515.333333333336</c:v>
                </c:pt>
                <c:pt idx="48">
                  <c:v>43516.333333333336</c:v>
                </c:pt>
                <c:pt idx="49">
                  <c:v>43517.333333333336</c:v>
                </c:pt>
                <c:pt idx="50">
                  <c:v>43518.333333333336</c:v>
                </c:pt>
                <c:pt idx="51">
                  <c:v>43519.333333333336</c:v>
                </c:pt>
                <c:pt idx="52">
                  <c:v>43520.333333333336</c:v>
                </c:pt>
                <c:pt idx="53">
                  <c:v>43521.333333333336</c:v>
                </c:pt>
                <c:pt idx="54">
                  <c:v>43522.333333333336</c:v>
                </c:pt>
                <c:pt idx="55">
                  <c:v>43523.333333333336</c:v>
                </c:pt>
                <c:pt idx="56">
                  <c:v>43524.333333333336</c:v>
                </c:pt>
                <c:pt idx="57">
                  <c:v>43525.333333333336</c:v>
                </c:pt>
                <c:pt idx="58">
                  <c:v>43526.333333333336</c:v>
                </c:pt>
                <c:pt idx="59">
                  <c:v>43527.333333333336</c:v>
                </c:pt>
                <c:pt idx="60">
                  <c:v>43528.333333333336</c:v>
                </c:pt>
                <c:pt idx="61">
                  <c:v>43529.333333333336</c:v>
                </c:pt>
                <c:pt idx="62">
                  <c:v>43530.333333333336</c:v>
                </c:pt>
                <c:pt idx="63">
                  <c:v>43531.333333333336</c:v>
                </c:pt>
                <c:pt idx="64">
                  <c:v>43532.333333333336</c:v>
                </c:pt>
                <c:pt idx="65">
                  <c:v>43533.333333333336</c:v>
                </c:pt>
                <c:pt idx="66">
                  <c:v>43534.333333333336</c:v>
                </c:pt>
                <c:pt idx="67">
                  <c:v>43535.333333333336</c:v>
                </c:pt>
                <c:pt idx="68">
                  <c:v>43536.333333333336</c:v>
                </c:pt>
                <c:pt idx="69">
                  <c:v>43537.333333333336</c:v>
                </c:pt>
                <c:pt idx="70">
                  <c:v>43538.333333333336</c:v>
                </c:pt>
                <c:pt idx="71">
                  <c:v>43539.333333333336</c:v>
                </c:pt>
                <c:pt idx="72">
                  <c:v>43540.333333333336</c:v>
                </c:pt>
                <c:pt idx="73">
                  <c:v>43541.333333333336</c:v>
                </c:pt>
                <c:pt idx="74">
                  <c:v>43542.333333333336</c:v>
                </c:pt>
                <c:pt idx="75">
                  <c:v>43543.333333333336</c:v>
                </c:pt>
                <c:pt idx="76">
                  <c:v>43544.333333333336</c:v>
                </c:pt>
                <c:pt idx="77">
                  <c:v>43545.333333333336</c:v>
                </c:pt>
                <c:pt idx="78">
                  <c:v>43546.333333333336</c:v>
                </c:pt>
                <c:pt idx="79">
                  <c:v>43547.333333333336</c:v>
                </c:pt>
                <c:pt idx="80">
                  <c:v>43548.333333333336</c:v>
                </c:pt>
                <c:pt idx="81">
                  <c:v>43549.333333333336</c:v>
                </c:pt>
                <c:pt idx="82">
                  <c:v>43550.333333333336</c:v>
                </c:pt>
                <c:pt idx="83">
                  <c:v>43551.333333333336</c:v>
                </c:pt>
                <c:pt idx="84">
                  <c:v>43552.333333333336</c:v>
                </c:pt>
                <c:pt idx="85">
                  <c:v>43553.333333333336</c:v>
                </c:pt>
                <c:pt idx="86">
                  <c:v>43554.333333333336</c:v>
                </c:pt>
                <c:pt idx="87">
                  <c:v>43555.333333333336</c:v>
                </c:pt>
                <c:pt idx="88">
                  <c:v>43556.333333333336</c:v>
                </c:pt>
                <c:pt idx="89">
                  <c:v>43557.333333333336</c:v>
                </c:pt>
                <c:pt idx="90">
                  <c:v>43558.333333333336</c:v>
                </c:pt>
                <c:pt idx="91">
                  <c:v>43559.333333333336</c:v>
                </c:pt>
                <c:pt idx="92">
                  <c:v>43560.333333333336</c:v>
                </c:pt>
                <c:pt idx="93">
                  <c:v>43561.333333333336</c:v>
                </c:pt>
                <c:pt idx="94">
                  <c:v>43562.333333333336</c:v>
                </c:pt>
                <c:pt idx="95">
                  <c:v>43563.333333333336</c:v>
                </c:pt>
                <c:pt idx="96">
                  <c:v>43564.333333333336</c:v>
                </c:pt>
                <c:pt idx="97">
                  <c:v>43565.333333333336</c:v>
                </c:pt>
                <c:pt idx="98">
                  <c:v>43566.333333333336</c:v>
                </c:pt>
                <c:pt idx="99">
                  <c:v>43567.333333333336</c:v>
                </c:pt>
                <c:pt idx="100">
                  <c:v>43568.333333333336</c:v>
                </c:pt>
                <c:pt idx="101">
                  <c:v>43569.333333333336</c:v>
                </c:pt>
                <c:pt idx="102">
                  <c:v>43570.333333333336</c:v>
                </c:pt>
                <c:pt idx="103">
                  <c:v>43571.333333333336</c:v>
                </c:pt>
                <c:pt idx="104">
                  <c:v>43572.333333333336</c:v>
                </c:pt>
                <c:pt idx="105">
                  <c:v>43573.333333333336</c:v>
                </c:pt>
                <c:pt idx="106">
                  <c:v>43574.333333333336</c:v>
                </c:pt>
                <c:pt idx="107">
                  <c:v>43575.333333333336</c:v>
                </c:pt>
                <c:pt idx="108">
                  <c:v>43576.333333333336</c:v>
                </c:pt>
                <c:pt idx="109">
                  <c:v>43577.333333333336</c:v>
                </c:pt>
                <c:pt idx="110">
                  <c:v>43578.333333333336</c:v>
                </c:pt>
                <c:pt idx="111">
                  <c:v>43579.333333333336</c:v>
                </c:pt>
                <c:pt idx="112">
                  <c:v>43580.333333333336</c:v>
                </c:pt>
                <c:pt idx="113">
                  <c:v>43581.333333333336</c:v>
                </c:pt>
                <c:pt idx="114">
                  <c:v>43582.333333333336</c:v>
                </c:pt>
                <c:pt idx="115">
                  <c:v>43583.333333333336</c:v>
                </c:pt>
                <c:pt idx="116">
                  <c:v>43584.333333333336</c:v>
                </c:pt>
                <c:pt idx="117">
                  <c:v>43585.333333333336</c:v>
                </c:pt>
                <c:pt idx="118">
                  <c:v>43586.333333333336</c:v>
                </c:pt>
                <c:pt idx="119">
                  <c:v>43587.333333333336</c:v>
                </c:pt>
                <c:pt idx="120">
                  <c:v>43588.333333333336</c:v>
                </c:pt>
                <c:pt idx="121">
                  <c:v>43589.333333333336</c:v>
                </c:pt>
                <c:pt idx="122">
                  <c:v>43590.333333333336</c:v>
                </c:pt>
                <c:pt idx="123">
                  <c:v>43591.333333333336</c:v>
                </c:pt>
                <c:pt idx="124">
                  <c:v>43592.333333333336</c:v>
                </c:pt>
                <c:pt idx="125">
                  <c:v>43593.333333333336</c:v>
                </c:pt>
                <c:pt idx="126">
                  <c:v>43594.333333333336</c:v>
                </c:pt>
                <c:pt idx="127">
                  <c:v>43595.333333333336</c:v>
                </c:pt>
                <c:pt idx="128">
                  <c:v>43596.333333333336</c:v>
                </c:pt>
                <c:pt idx="129">
                  <c:v>43597.333333333336</c:v>
                </c:pt>
                <c:pt idx="130">
                  <c:v>43598.333333333336</c:v>
                </c:pt>
                <c:pt idx="131">
                  <c:v>43599.333333333336</c:v>
                </c:pt>
                <c:pt idx="132">
                  <c:v>43600.333333333336</c:v>
                </c:pt>
                <c:pt idx="133">
                  <c:v>43601.333333333336</c:v>
                </c:pt>
                <c:pt idx="134">
                  <c:v>43602.333333333336</c:v>
                </c:pt>
                <c:pt idx="135">
                  <c:v>43603.333333333336</c:v>
                </c:pt>
                <c:pt idx="136">
                  <c:v>43604.333333333336</c:v>
                </c:pt>
                <c:pt idx="137">
                  <c:v>43605.333333333336</c:v>
                </c:pt>
                <c:pt idx="138">
                  <c:v>43606.333333333336</c:v>
                </c:pt>
                <c:pt idx="139">
                  <c:v>43607.333333333336</c:v>
                </c:pt>
                <c:pt idx="140">
                  <c:v>43608.333333333336</c:v>
                </c:pt>
                <c:pt idx="141">
                  <c:v>43609.333333333336</c:v>
                </c:pt>
                <c:pt idx="142">
                  <c:v>43610.333333333336</c:v>
                </c:pt>
                <c:pt idx="143">
                  <c:v>43612.333333333336</c:v>
                </c:pt>
                <c:pt idx="144">
                  <c:v>43613.333333333336</c:v>
                </c:pt>
                <c:pt idx="145">
                  <c:v>43614.333333333336</c:v>
                </c:pt>
                <c:pt idx="146">
                  <c:v>43615.333333333336</c:v>
                </c:pt>
                <c:pt idx="147">
                  <c:v>43616.333333333336</c:v>
                </c:pt>
                <c:pt idx="148">
                  <c:v>43617.333333333336</c:v>
                </c:pt>
                <c:pt idx="149">
                  <c:v>43618.333333333336</c:v>
                </c:pt>
                <c:pt idx="150">
                  <c:v>43619.333333333336</c:v>
                </c:pt>
                <c:pt idx="151">
                  <c:v>43620.333333333336</c:v>
                </c:pt>
                <c:pt idx="152">
                  <c:v>43621.333333333336</c:v>
                </c:pt>
                <c:pt idx="153">
                  <c:v>43622.333333333336</c:v>
                </c:pt>
                <c:pt idx="154">
                  <c:v>43623.333333333336</c:v>
                </c:pt>
                <c:pt idx="155">
                  <c:v>43624.333333333336</c:v>
                </c:pt>
                <c:pt idx="156">
                  <c:v>43625.333333333336</c:v>
                </c:pt>
                <c:pt idx="157">
                  <c:v>43626.333333333336</c:v>
                </c:pt>
                <c:pt idx="158">
                  <c:v>43628.333333333336</c:v>
                </c:pt>
                <c:pt idx="159">
                  <c:v>43629.333333333336</c:v>
                </c:pt>
                <c:pt idx="160">
                  <c:v>43630.333333333336</c:v>
                </c:pt>
                <c:pt idx="161">
                  <c:v>43631.333333333336</c:v>
                </c:pt>
                <c:pt idx="162">
                  <c:v>43632.333333333336</c:v>
                </c:pt>
                <c:pt idx="163">
                  <c:v>43633.333333333336</c:v>
                </c:pt>
                <c:pt idx="164">
                  <c:v>43634.333333333336</c:v>
                </c:pt>
                <c:pt idx="165">
                  <c:v>43635.333333333336</c:v>
                </c:pt>
                <c:pt idx="166">
                  <c:v>43636.333333333336</c:v>
                </c:pt>
                <c:pt idx="167">
                  <c:v>43637.333333333336</c:v>
                </c:pt>
                <c:pt idx="168">
                  <c:v>43638.333333333336</c:v>
                </c:pt>
                <c:pt idx="169">
                  <c:v>43639.333333333336</c:v>
                </c:pt>
                <c:pt idx="170">
                  <c:v>43640.333333333336</c:v>
                </c:pt>
                <c:pt idx="171">
                  <c:v>43641.333333333336</c:v>
                </c:pt>
                <c:pt idx="172">
                  <c:v>43642.333333333336</c:v>
                </c:pt>
                <c:pt idx="173">
                  <c:v>43643.333333333336</c:v>
                </c:pt>
                <c:pt idx="174">
                  <c:v>43644.333333333336</c:v>
                </c:pt>
                <c:pt idx="175">
                  <c:v>43645.333333333336</c:v>
                </c:pt>
                <c:pt idx="176">
                  <c:v>43646.333333333336</c:v>
                </c:pt>
                <c:pt idx="177">
                  <c:v>43647.333333333336</c:v>
                </c:pt>
                <c:pt idx="178">
                  <c:v>43648.333333333336</c:v>
                </c:pt>
                <c:pt idx="179">
                  <c:v>43650.333333333336</c:v>
                </c:pt>
                <c:pt idx="180">
                  <c:v>43651.333333333336</c:v>
                </c:pt>
                <c:pt idx="181">
                  <c:v>43652.333333333336</c:v>
                </c:pt>
                <c:pt idx="182">
                  <c:v>43653.333333333336</c:v>
                </c:pt>
                <c:pt idx="183">
                  <c:v>43654.333333333336</c:v>
                </c:pt>
                <c:pt idx="184">
                  <c:v>43655.333333333336</c:v>
                </c:pt>
                <c:pt idx="185">
                  <c:v>43656.333333333336</c:v>
                </c:pt>
                <c:pt idx="186">
                  <c:v>43657.333333333336</c:v>
                </c:pt>
                <c:pt idx="187">
                  <c:v>43658.333333333336</c:v>
                </c:pt>
                <c:pt idx="188">
                  <c:v>43659.333333333336</c:v>
                </c:pt>
                <c:pt idx="189">
                  <c:v>43660.333333333336</c:v>
                </c:pt>
                <c:pt idx="190">
                  <c:v>43661.333333333336</c:v>
                </c:pt>
                <c:pt idx="191">
                  <c:v>43662.333333333336</c:v>
                </c:pt>
                <c:pt idx="192">
                  <c:v>43663.333333333336</c:v>
                </c:pt>
                <c:pt idx="193">
                  <c:v>43664.333333333336</c:v>
                </c:pt>
              </c:numCache>
            </c:numRef>
          </c:xVal>
          <c:yVal>
            <c:numRef>
              <c:f>Sheet2!$N$3:$N$196</c:f>
              <c:numCache>
                <c:formatCode>General</c:formatCode>
                <c:ptCount val="194"/>
                <c:pt idx="0">
                  <c:v>167</c:v>
                </c:pt>
                <c:pt idx="1">
                  <c:v>170</c:v>
                </c:pt>
                <c:pt idx="2">
                  <c:v>205</c:v>
                </c:pt>
                <c:pt idx="3">
                  <c:v>198</c:v>
                </c:pt>
                <c:pt idx="4">
                  <c:v>200</c:v>
                </c:pt>
                <c:pt idx="5">
                  <c:v>196</c:v>
                </c:pt>
                <c:pt idx="6">
                  <c:v>217</c:v>
                </c:pt>
                <c:pt idx="7">
                  <c:v>196</c:v>
                </c:pt>
                <c:pt idx="8">
                  <c:v>196</c:v>
                </c:pt>
                <c:pt idx="9">
                  <c:v>244</c:v>
                </c:pt>
                <c:pt idx="10">
                  <c:v>184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214</c:v>
                </c:pt>
                <c:pt idx="17">
                  <c:v>196</c:v>
                </c:pt>
                <c:pt idx="18">
                  <c:v>182</c:v>
                </c:pt>
                <c:pt idx="19">
                  <c:v>169</c:v>
                </c:pt>
                <c:pt idx="20">
                  <c:v>208</c:v>
                </c:pt>
                <c:pt idx="21">
                  <c:v>204</c:v>
                </c:pt>
                <c:pt idx="22">
                  <c:v>223</c:v>
                </c:pt>
                <c:pt idx="23">
                  <c:v>213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224</c:v>
                </c:pt>
                <c:pt idx="29">
                  <c:v>0</c:v>
                </c:pt>
                <c:pt idx="30">
                  <c:v>0</c:v>
                </c:pt>
                <c:pt idx="31">
                  <c:v>187</c:v>
                </c:pt>
                <c:pt idx="32">
                  <c:v>195</c:v>
                </c:pt>
                <c:pt idx="33">
                  <c:v>198</c:v>
                </c:pt>
                <c:pt idx="34">
                  <c:v>194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170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212</c:v>
                </c:pt>
                <c:pt idx="43">
                  <c:v>217</c:v>
                </c:pt>
                <c:pt idx="44">
                  <c:v>206</c:v>
                </c:pt>
                <c:pt idx="45">
                  <c:v>200</c:v>
                </c:pt>
                <c:pt idx="46">
                  <c:v>219</c:v>
                </c:pt>
                <c:pt idx="47">
                  <c:v>0</c:v>
                </c:pt>
                <c:pt idx="48">
                  <c:v>215</c:v>
                </c:pt>
                <c:pt idx="49">
                  <c:v>204</c:v>
                </c:pt>
                <c:pt idx="50">
                  <c:v>0</c:v>
                </c:pt>
                <c:pt idx="51">
                  <c:v>0</c:v>
                </c:pt>
                <c:pt idx="52">
                  <c:v>179</c:v>
                </c:pt>
                <c:pt idx="53">
                  <c:v>0</c:v>
                </c:pt>
                <c:pt idx="54">
                  <c:v>0</c:v>
                </c:pt>
                <c:pt idx="55">
                  <c:v>195</c:v>
                </c:pt>
                <c:pt idx="56">
                  <c:v>230</c:v>
                </c:pt>
                <c:pt idx="57">
                  <c:v>207</c:v>
                </c:pt>
                <c:pt idx="58">
                  <c:v>201</c:v>
                </c:pt>
                <c:pt idx="59">
                  <c:v>183</c:v>
                </c:pt>
                <c:pt idx="60">
                  <c:v>186</c:v>
                </c:pt>
                <c:pt idx="61">
                  <c:v>163</c:v>
                </c:pt>
                <c:pt idx="62">
                  <c:v>161</c:v>
                </c:pt>
                <c:pt idx="63">
                  <c:v>214</c:v>
                </c:pt>
                <c:pt idx="64">
                  <c:v>194</c:v>
                </c:pt>
                <c:pt idx="65">
                  <c:v>169</c:v>
                </c:pt>
                <c:pt idx="66">
                  <c:v>184</c:v>
                </c:pt>
                <c:pt idx="67">
                  <c:v>173</c:v>
                </c:pt>
                <c:pt idx="68">
                  <c:v>195</c:v>
                </c:pt>
                <c:pt idx="69">
                  <c:v>160</c:v>
                </c:pt>
                <c:pt idx="70">
                  <c:v>166</c:v>
                </c:pt>
                <c:pt idx="71">
                  <c:v>0</c:v>
                </c:pt>
                <c:pt idx="72">
                  <c:v>147</c:v>
                </c:pt>
                <c:pt idx="73">
                  <c:v>156</c:v>
                </c:pt>
                <c:pt idx="74">
                  <c:v>158</c:v>
                </c:pt>
                <c:pt idx="75">
                  <c:v>158</c:v>
                </c:pt>
                <c:pt idx="76">
                  <c:v>152</c:v>
                </c:pt>
                <c:pt idx="77">
                  <c:v>169</c:v>
                </c:pt>
                <c:pt idx="78">
                  <c:v>148</c:v>
                </c:pt>
                <c:pt idx="79">
                  <c:v>169</c:v>
                </c:pt>
                <c:pt idx="80">
                  <c:v>144</c:v>
                </c:pt>
                <c:pt idx="81">
                  <c:v>164</c:v>
                </c:pt>
                <c:pt idx="82">
                  <c:v>148</c:v>
                </c:pt>
                <c:pt idx="83">
                  <c:v>159</c:v>
                </c:pt>
                <c:pt idx="84">
                  <c:v>142</c:v>
                </c:pt>
                <c:pt idx="85">
                  <c:v>184</c:v>
                </c:pt>
                <c:pt idx="86">
                  <c:v>133</c:v>
                </c:pt>
                <c:pt idx="87">
                  <c:v>150</c:v>
                </c:pt>
                <c:pt idx="88">
                  <c:v>140</c:v>
                </c:pt>
                <c:pt idx="89">
                  <c:v>159</c:v>
                </c:pt>
                <c:pt idx="90">
                  <c:v>146</c:v>
                </c:pt>
                <c:pt idx="91">
                  <c:v>164</c:v>
                </c:pt>
                <c:pt idx="92">
                  <c:v>148</c:v>
                </c:pt>
                <c:pt idx="93">
                  <c:v>160</c:v>
                </c:pt>
                <c:pt idx="94">
                  <c:v>126</c:v>
                </c:pt>
                <c:pt idx="95">
                  <c:v>150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179</c:v>
                </c:pt>
                <c:pt idx="103">
                  <c:v>155</c:v>
                </c:pt>
                <c:pt idx="104">
                  <c:v>176</c:v>
                </c:pt>
                <c:pt idx="105">
                  <c:v>163</c:v>
                </c:pt>
                <c:pt idx="106">
                  <c:v>178</c:v>
                </c:pt>
                <c:pt idx="107">
                  <c:v>139</c:v>
                </c:pt>
                <c:pt idx="108">
                  <c:v>172</c:v>
                </c:pt>
                <c:pt idx="109">
                  <c:v>161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182</c:v>
                </c:pt>
                <c:pt idx="115">
                  <c:v>151</c:v>
                </c:pt>
                <c:pt idx="116">
                  <c:v>165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165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187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117</c:v>
                </c:pt>
                <c:pt idx="151">
                  <c:v>167</c:v>
                </c:pt>
                <c:pt idx="152">
                  <c:v>0</c:v>
                </c:pt>
                <c:pt idx="153">
                  <c:v>0</c:v>
                </c:pt>
                <c:pt idx="154">
                  <c:v>180</c:v>
                </c:pt>
                <c:pt idx="155">
                  <c:v>0</c:v>
                </c:pt>
                <c:pt idx="156">
                  <c:v>142</c:v>
                </c:pt>
                <c:pt idx="157">
                  <c:v>196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192</c:v>
                </c:pt>
                <c:pt idx="167">
                  <c:v>162</c:v>
                </c:pt>
                <c:pt idx="168">
                  <c:v>170</c:v>
                </c:pt>
                <c:pt idx="169">
                  <c:v>0</c:v>
                </c:pt>
                <c:pt idx="170">
                  <c:v>150</c:v>
                </c:pt>
                <c:pt idx="171">
                  <c:v>170</c:v>
                </c:pt>
                <c:pt idx="172">
                  <c:v>174</c:v>
                </c:pt>
                <c:pt idx="173">
                  <c:v>0</c:v>
                </c:pt>
                <c:pt idx="174">
                  <c:v>178</c:v>
                </c:pt>
                <c:pt idx="175">
                  <c:v>154</c:v>
                </c:pt>
                <c:pt idx="176">
                  <c:v>148</c:v>
                </c:pt>
                <c:pt idx="177">
                  <c:v>156</c:v>
                </c:pt>
                <c:pt idx="178">
                  <c:v>180</c:v>
                </c:pt>
                <c:pt idx="179">
                  <c:v>0</c:v>
                </c:pt>
                <c:pt idx="180">
                  <c:v>155</c:v>
                </c:pt>
                <c:pt idx="181">
                  <c:v>134</c:v>
                </c:pt>
                <c:pt idx="182">
                  <c:v>0</c:v>
                </c:pt>
                <c:pt idx="183">
                  <c:v>166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B-4274-8AAE-981C0BA5E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479503"/>
        <c:axId val="1943480335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Sheet2!$P$2</c15:sqref>
                        </c15:formulaRef>
                      </c:ext>
                    </c:extLst>
                    <c:strCache>
                      <c:ptCount val="1"/>
                      <c:pt idx="0">
                        <c:v>NPRI3 7-10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Sheet2!$M$3:$M$196</c15:sqref>
                        </c15:formulaRef>
                      </c:ext>
                    </c:extLst>
                    <c:numCache>
                      <c:formatCode>[$-409]m/d/yy\ h:mm\ AM/PM;@</c:formatCode>
                      <c:ptCount val="194"/>
                      <c:pt idx="0">
                        <c:v>43466.333333333336</c:v>
                      </c:pt>
                      <c:pt idx="1">
                        <c:v>43467.333333333336</c:v>
                      </c:pt>
                      <c:pt idx="2">
                        <c:v>43468.333333333336</c:v>
                      </c:pt>
                      <c:pt idx="3">
                        <c:v>43469.333333333336</c:v>
                      </c:pt>
                      <c:pt idx="4">
                        <c:v>43470.333333333336</c:v>
                      </c:pt>
                      <c:pt idx="5">
                        <c:v>43471.333333333336</c:v>
                      </c:pt>
                      <c:pt idx="6">
                        <c:v>43472.333333333336</c:v>
                      </c:pt>
                      <c:pt idx="7">
                        <c:v>43473.333333333336</c:v>
                      </c:pt>
                      <c:pt idx="8">
                        <c:v>43474.333333333336</c:v>
                      </c:pt>
                      <c:pt idx="9">
                        <c:v>43475.333333333336</c:v>
                      </c:pt>
                      <c:pt idx="10">
                        <c:v>43476.333333333336</c:v>
                      </c:pt>
                      <c:pt idx="11">
                        <c:v>43477.333333333336</c:v>
                      </c:pt>
                      <c:pt idx="12">
                        <c:v>43478.333333333336</c:v>
                      </c:pt>
                      <c:pt idx="13">
                        <c:v>43479.333333333336</c:v>
                      </c:pt>
                      <c:pt idx="14">
                        <c:v>43480.333333333336</c:v>
                      </c:pt>
                      <c:pt idx="15">
                        <c:v>43481.333333333336</c:v>
                      </c:pt>
                      <c:pt idx="16">
                        <c:v>43482.333333333336</c:v>
                      </c:pt>
                      <c:pt idx="17">
                        <c:v>43483.333333333336</c:v>
                      </c:pt>
                      <c:pt idx="18">
                        <c:v>43484.333333333336</c:v>
                      </c:pt>
                      <c:pt idx="19">
                        <c:v>43485.333333333336</c:v>
                      </c:pt>
                      <c:pt idx="20">
                        <c:v>43486.333333333336</c:v>
                      </c:pt>
                      <c:pt idx="21">
                        <c:v>43487.333333333336</c:v>
                      </c:pt>
                      <c:pt idx="22">
                        <c:v>43488.333333333336</c:v>
                      </c:pt>
                      <c:pt idx="23">
                        <c:v>43489.333333333336</c:v>
                      </c:pt>
                      <c:pt idx="24">
                        <c:v>43490.333333333336</c:v>
                      </c:pt>
                      <c:pt idx="25">
                        <c:v>43491.333333333336</c:v>
                      </c:pt>
                      <c:pt idx="26">
                        <c:v>43492.333333333336</c:v>
                      </c:pt>
                      <c:pt idx="27">
                        <c:v>43493.333333333336</c:v>
                      </c:pt>
                      <c:pt idx="28">
                        <c:v>43494.333333333336</c:v>
                      </c:pt>
                      <c:pt idx="29">
                        <c:v>43495.333333333336</c:v>
                      </c:pt>
                      <c:pt idx="30">
                        <c:v>43496.333333333336</c:v>
                      </c:pt>
                      <c:pt idx="31">
                        <c:v>43498.333333333336</c:v>
                      </c:pt>
                      <c:pt idx="32">
                        <c:v>43499.333333333336</c:v>
                      </c:pt>
                      <c:pt idx="33">
                        <c:v>43500.333333333336</c:v>
                      </c:pt>
                      <c:pt idx="34">
                        <c:v>43501.333333333336</c:v>
                      </c:pt>
                      <c:pt idx="35">
                        <c:v>43502.333333333336</c:v>
                      </c:pt>
                      <c:pt idx="36">
                        <c:v>43503.333333333336</c:v>
                      </c:pt>
                      <c:pt idx="37">
                        <c:v>43504.333333333336</c:v>
                      </c:pt>
                      <c:pt idx="38">
                        <c:v>43505.333333333336</c:v>
                      </c:pt>
                      <c:pt idx="39">
                        <c:v>43506.333333333336</c:v>
                      </c:pt>
                      <c:pt idx="40">
                        <c:v>43507.333333333336</c:v>
                      </c:pt>
                      <c:pt idx="41">
                        <c:v>43508.333333333336</c:v>
                      </c:pt>
                      <c:pt idx="42">
                        <c:v>43509.333333333336</c:v>
                      </c:pt>
                      <c:pt idx="43">
                        <c:v>43510.333333333336</c:v>
                      </c:pt>
                      <c:pt idx="44">
                        <c:v>43511.333333333336</c:v>
                      </c:pt>
                      <c:pt idx="45">
                        <c:v>43512.333333333336</c:v>
                      </c:pt>
                      <c:pt idx="46">
                        <c:v>43514.333333333336</c:v>
                      </c:pt>
                      <c:pt idx="47">
                        <c:v>43515.333333333336</c:v>
                      </c:pt>
                      <c:pt idx="48">
                        <c:v>43516.333333333336</c:v>
                      </c:pt>
                      <c:pt idx="49">
                        <c:v>43517.333333333336</c:v>
                      </c:pt>
                      <c:pt idx="50">
                        <c:v>43518.333333333336</c:v>
                      </c:pt>
                      <c:pt idx="51">
                        <c:v>43519.333333333336</c:v>
                      </c:pt>
                      <c:pt idx="52">
                        <c:v>43520.333333333336</c:v>
                      </c:pt>
                      <c:pt idx="53">
                        <c:v>43521.333333333336</c:v>
                      </c:pt>
                      <c:pt idx="54">
                        <c:v>43522.333333333336</c:v>
                      </c:pt>
                      <c:pt idx="55">
                        <c:v>43523.333333333336</c:v>
                      </c:pt>
                      <c:pt idx="56">
                        <c:v>43524.333333333336</c:v>
                      </c:pt>
                      <c:pt idx="57">
                        <c:v>43525.333333333336</c:v>
                      </c:pt>
                      <c:pt idx="58">
                        <c:v>43526.333333333336</c:v>
                      </c:pt>
                      <c:pt idx="59">
                        <c:v>43527.333333333336</c:v>
                      </c:pt>
                      <c:pt idx="60">
                        <c:v>43528.333333333336</c:v>
                      </c:pt>
                      <c:pt idx="61">
                        <c:v>43529.333333333336</c:v>
                      </c:pt>
                      <c:pt idx="62">
                        <c:v>43530.333333333336</c:v>
                      </c:pt>
                      <c:pt idx="63">
                        <c:v>43531.333333333336</c:v>
                      </c:pt>
                      <c:pt idx="64">
                        <c:v>43532.333333333336</c:v>
                      </c:pt>
                      <c:pt idx="65">
                        <c:v>43533.333333333336</c:v>
                      </c:pt>
                      <c:pt idx="66">
                        <c:v>43534.333333333336</c:v>
                      </c:pt>
                      <c:pt idx="67">
                        <c:v>43535.333333333336</c:v>
                      </c:pt>
                      <c:pt idx="68">
                        <c:v>43536.333333333336</c:v>
                      </c:pt>
                      <c:pt idx="69">
                        <c:v>43537.333333333336</c:v>
                      </c:pt>
                      <c:pt idx="70">
                        <c:v>43538.333333333336</c:v>
                      </c:pt>
                      <c:pt idx="71">
                        <c:v>43539.333333333336</c:v>
                      </c:pt>
                      <c:pt idx="72">
                        <c:v>43540.333333333336</c:v>
                      </c:pt>
                      <c:pt idx="73">
                        <c:v>43541.333333333336</c:v>
                      </c:pt>
                      <c:pt idx="74">
                        <c:v>43542.333333333336</c:v>
                      </c:pt>
                      <c:pt idx="75">
                        <c:v>43543.333333333336</c:v>
                      </c:pt>
                      <c:pt idx="76">
                        <c:v>43544.333333333336</c:v>
                      </c:pt>
                      <c:pt idx="77">
                        <c:v>43545.333333333336</c:v>
                      </c:pt>
                      <c:pt idx="78">
                        <c:v>43546.333333333336</c:v>
                      </c:pt>
                      <c:pt idx="79">
                        <c:v>43547.333333333336</c:v>
                      </c:pt>
                      <c:pt idx="80">
                        <c:v>43548.333333333336</c:v>
                      </c:pt>
                      <c:pt idx="81">
                        <c:v>43549.333333333336</c:v>
                      </c:pt>
                      <c:pt idx="82">
                        <c:v>43550.333333333336</c:v>
                      </c:pt>
                      <c:pt idx="83">
                        <c:v>43551.333333333336</c:v>
                      </c:pt>
                      <c:pt idx="84">
                        <c:v>43552.333333333336</c:v>
                      </c:pt>
                      <c:pt idx="85">
                        <c:v>43553.333333333336</c:v>
                      </c:pt>
                      <c:pt idx="86">
                        <c:v>43554.333333333336</c:v>
                      </c:pt>
                      <c:pt idx="87">
                        <c:v>43555.333333333336</c:v>
                      </c:pt>
                      <c:pt idx="88">
                        <c:v>43556.333333333336</c:v>
                      </c:pt>
                      <c:pt idx="89">
                        <c:v>43557.333333333336</c:v>
                      </c:pt>
                      <c:pt idx="90">
                        <c:v>43558.333333333336</c:v>
                      </c:pt>
                      <c:pt idx="91">
                        <c:v>43559.333333333336</c:v>
                      </c:pt>
                      <c:pt idx="92">
                        <c:v>43560.333333333336</c:v>
                      </c:pt>
                      <c:pt idx="93">
                        <c:v>43561.333333333336</c:v>
                      </c:pt>
                      <c:pt idx="94">
                        <c:v>43562.333333333336</c:v>
                      </c:pt>
                      <c:pt idx="95">
                        <c:v>43563.333333333336</c:v>
                      </c:pt>
                      <c:pt idx="96">
                        <c:v>43564.333333333336</c:v>
                      </c:pt>
                      <c:pt idx="97">
                        <c:v>43565.333333333336</c:v>
                      </c:pt>
                      <c:pt idx="98">
                        <c:v>43566.333333333336</c:v>
                      </c:pt>
                      <c:pt idx="99">
                        <c:v>43567.333333333336</c:v>
                      </c:pt>
                      <c:pt idx="100">
                        <c:v>43568.333333333336</c:v>
                      </c:pt>
                      <c:pt idx="101">
                        <c:v>43569.333333333336</c:v>
                      </c:pt>
                      <c:pt idx="102">
                        <c:v>43570.333333333336</c:v>
                      </c:pt>
                      <c:pt idx="103">
                        <c:v>43571.333333333336</c:v>
                      </c:pt>
                      <c:pt idx="104">
                        <c:v>43572.333333333336</c:v>
                      </c:pt>
                      <c:pt idx="105">
                        <c:v>43573.333333333336</c:v>
                      </c:pt>
                      <c:pt idx="106">
                        <c:v>43574.333333333336</c:v>
                      </c:pt>
                      <c:pt idx="107">
                        <c:v>43575.333333333336</c:v>
                      </c:pt>
                      <c:pt idx="108">
                        <c:v>43576.333333333336</c:v>
                      </c:pt>
                      <c:pt idx="109">
                        <c:v>43577.333333333336</c:v>
                      </c:pt>
                      <c:pt idx="110">
                        <c:v>43578.333333333336</c:v>
                      </c:pt>
                      <c:pt idx="111">
                        <c:v>43579.333333333336</c:v>
                      </c:pt>
                      <c:pt idx="112">
                        <c:v>43580.333333333336</c:v>
                      </c:pt>
                      <c:pt idx="113">
                        <c:v>43581.333333333336</c:v>
                      </c:pt>
                      <c:pt idx="114">
                        <c:v>43582.333333333336</c:v>
                      </c:pt>
                      <c:pt idx="115">
                        <c:v>43583.333333333336</c:v>
                      </c:pt>
                      <c:pt idx="116">
                        <c:v>43584.333333333336</c:v>
                      </c:pt>
                      <c:pt idx="117">
                        <c:v>43585.333333333336</c:v>
                      </c:pt>
                      <c:pt idx="118">
                        <c:v>43586.333333333336</c:v>
                      </c:pt>
                      <c:pt idx="119">
                        <c:v>43587.333333333336</c:v>
                      </c:pt>
                      <c:pt idx="120">
                        <c:v>43588.333333333336</c:v>
                      </c:pt>
                      <c:pt idx="121">
                        <c:v>43589.333333333336</c:v>
                      </c:pt>
                      <c:pt idx="122">
                        <c:v>43590.333333333336</c:v>
                      </c:pt>
                      <c:pt idx="123">
                        <c:v>43591.333333333336</c:v>
                      </c:pt>
                      <c:pt idx="124">
                        <c:v>43592.333333333336</c:v>
                      </c:pt>
                      <c:pt idx="125">
                        <c:v>43593.333333333336</c:v>
                      </c:pt>
                      <c:pt idx="126">
                        <c:v>43594.333333333336</c:v>
                      </c:pt>
                      <c:pt idx="127">
                        <c:v>43595.333333333336</c:v>
                      </c:pt>
                      <c:pt idx="128">
                        <c:v>43596.333333333336</c:v>
                      </c:pt>
                      <c:pt idx="129">
                        <c:v>43597.333333333336</c:v>
                      </c:pt>
                      <c:pt idx="130">
                        <c:v>43598.333333333336</c:v>
                      </c:pt>
                      <c:pt idx="131">
                        <c:v>43599.333333333336</c:v>
                      </c:pt>
                      <c:pt idx="132">
                        <c:v>43600.333333333336</c:v>
                      </c:pt>
                      <c:pt idx="133">
                        <c:v>43601.333333333336</c:v>
                      </c:pt>
                      <c:pt idx="134">
                        <c:v>43602.333333333336</c:v>
                      </c:pt>
                      <c:pt idx="135">
                        <c:v>43603.333333333336</c:v>
                      </c:pt>
                      <c:pt idx="136">
                        <c:v>43604.333333333336</c:v>
                      </c:pt>
                      <c:pt idx="137">
                        <c:v>43605.333333333336</c:v>
                      </c:pt>
                      <c:pt idx="138">
                        <c:v>43606.333333333336</c:v>
                      </c:pt>
                      <c:pt idx="139">
                        <c:v>43607.333333333336</c:v>
                      </c:pt>
                      <c:pt idx="140">
                        <c:v>43608.333333333336</c:v>
                      </c:pt>
                      <c:pt idx="141">
                        <c:v>43609.333333333336</c:v>
                      </c:pt>
                      <c:pt idx="142">
                        <c:v>43610.333333333336</c:v>
                      </c:pt>
                      <c:pt idx="143">
                        <c:v>43612.333333333336</c:v>
                      </c:pt>
                      <c:pt idx="144">
                        <c:v>43613.333333333336</c:v>
                      </c:pt>
                      <c:pt idx="145">
                        <c:v>43614.333333333336</c:v>
                      </c:pt>
                      <c:pt idx="146">
                        <c:v>43615.333333333336</c:v>
                      </c:pt>
                      <c:pt idx="147">
                        <c:v>43616.333333333336</c:v>
                      </c:pt>
                      <c:pt idx="148">
                        <c:v>43617.333333333336</c:v>
                      </c:pt>
                      <c:pt idx="149">
                        <c:v>43618.333333333336</c:v>
                      </c:pt>
                      <c:pt idx="150">
                        <c:v>43619.333333333336</c:v>
                      </c:pt>
                      <c:pt idx="151">
                        <c:v>43620.333333333336</c:v>
                      </c:pt>
                      <c:pt idx="152">
                        <c:v>43621.333333333336</c:v>
                      </c:pt>
                      <c:pt idx="153">
                        <c:v>43622.333333333336</c:v>
                      </c:pt>
                      <c:pt idx="154">
                        <c:v>43623.333333333336</c:v>
                      </c:pt>
                      <c:pt idx="155">
                        <c:v>43624.333333333336</c:v>
                      </c:pt>
                      <c:pt idx="156">
                        <c:v>43625.333333333336</c:v>
                      </c:pt>
                      <c:pt idx="157">
                        <c:v>43626.333333333336</c:v>
                      </c:pt>
                      <c:pt idx="158">
                        <c:v>43628.333333333336</c:v>
                      </c:pt>
                      <c:pt idx="159">
                        <c:v>43629.333333333336</c:v>
                      </c:pt>
                      <c:pt idx="160">
                        <c:v>43630.333333333336</c:v>
                      </c:pt>
                      <c:pt idx="161">
                        <c:v>43631.333333333336</c:v>
                      </c:pt>
                      <c:pt idx="162">
                        <c:v>43632.333333333336</c:v>
                      </c:pt>
                      <c:pt idx="163">
                        <c:v>43633.333333333336</c:v>
                      </c:pt>
                      <c:pt idx="164">
                        <c:v>43634.333333333336</c:v>
                      </c:pt>
                      <c:pt idx="165">
                        <c:v>43635.333333333336</c:v>
                      </c:pt>
                      <c:pt idx="166">
                        <c:v>43636.333333333336</c:v>
                      </c:pt>
                      <c:pt idx="167">
                        <c:v>43637.333333333336</c:v>
                      </c:pt>
                      <c:pt idx="168">
                        <c:v>43638.333333333336</c:v>
                      </c:pt>
                      <c:pt idx="169">
                        <c:v>43639.333333333336</c:v>
                      </c:pt>
                      <c:pt idx="170">
                        <c:v>43640.333333333336</c:v>
                      </c:pt>
                      <c:pt idx="171">
                        <c:v>43641.333333333336</c:v>
                      </c:pt>
                      <c:pt idx="172">
                        <c:v>43642.333333333336</c:v>
                      </c:pt>
                      <c:pt idx="173">
                        <c:v>43643.333333333336</c:v>
                      </c:pt>
                      <c:pt idx="174">
                        <c:v>43644.333333333336</c:v>
                      </c:pt>
                      <c:pt idx="175">
                        <c:v>43645.333333333336</c:v>
                      </c:pt>
                      <c:pt idx="176">
                        <c:v>43646.333333333336</c:v>
                      </c:pt>
                      <c:pt idx="177">
                        <c:v>43647.333333333336</c:v>
                      </c:pt>
                      <c:pt idx="178">
                        <c:v>43648.333333333336</c:v>
                      </c:pt>
                      <c:pt idx="179">
                        <c:v>43650.333333333336</c:v>
                      </c:pt>
                      <c:pt idx="180">
                        <c:v>43651.333333333336</c:v>
                      </c:pt>
                      <c:pt idx="181">
                        <c:v>43652.333333333336</c:v>
                      </c:pt>
                      <c:pt idx="182">
                        <c:v>43653.333333333336</c:v>
                      </c:pt>
                      <c:pt idx="183">
                        <c:v>43654.333333333336</c:v>
                      </c:pt>
                      <c:pt idx="184">
                        <c:v>43655.333333333336</c:v>
                      </c:pt>
                      <c:pt idx="185">
                        <c:v>43656.333333333336</c:v>
                      </c:pt>
                      <c:pt idx="186">
                        <c:v>43657.333333333336</c:v>
                      </c:pt>
                      <c:pt idx="187">
                        <c:v>43658.333333333336</c:v>
                      </c:pt>
                      <c:pt idx="188">
                        <c:v>43659.333333333336</c:v>
                      </c:pt>
                      <c:pt idx="189">
                        <c:v>43660.333333333336</c:v>
                      </c:pt>
                      <c:pt idx="190">
                        <c:v>43661.333333333336</c:v>
                      </c:pt>
                      <c:pt idx="191">
                        <c:v>43662.333333333336</c:v>
                      </c:pt>
                      <c:pt idx="192">
                        <c:v>43663.333333333336</c:v>
                      </c:pt>
                      <c:pt idx="193">
                        <c:v>43664.333333333336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Sheet2!$P$3:$P$196</c15:sqref>
                        </c15:formulaRef>
                      </c:ext>
                    </c:extLst>
                    <c:numCache>
                      <c:formatCode>General</c:formatCode>
                      <c:ptCount val="194"/>
                      <c:pt idx="0">
                        <c:v>172</c:v>
                      </c:pt>
                      <c:pt idx="1">
                        <c:v>198</c:v>
                      </c:pt>
                      <c:pt idx="2">
                        <c:v>221</c:v>
                      </c:pt>
                      <c:pt idx="3">
                        <c:v>216</c:v>
                      </c:pt>
                      <c:pt idx="4">
                        <c:v>205</c:v>
                      </c:pt>
                      <c:pt idx="5">
                        <c:v>191</c:v>
                      </c:pt>
                      <c:pt idx="6">
                        <c:v>236</c:v>
                      </c:pt>
                      <c:pt idx="7">
                        <c:v>208</c:v>
                      </c:pt>
                      <c:pt idx="8">
                        <c:v>221</c:v>
                      </c:pt>
                      <c:pt idx="9">
                        <c:v>240</c:v>
                      </c:pt>
                      <c:pt idx="10">
                        <c:v>171</c:v>
                      </c:pt>
                      <c:pt idx="11">
                        <c:v>211</c:v>
                      </c:pt>
                      <c:pt idx="12">
                        <c:v>203</c:v>
                      </c:pt>
                      <c:pt idx="13">
                        <c:v>215</c:v>
                      </c:pt>
                      <c:pt idx="14">
                        <c:v>205</c:v>
                      </c:pt>
                      <c:pt idx="15">
                        <c:v>216</c:v>
                      </c:pt>
                      <c:pt idx="16">
                        <c:v>231</c:v>
                      </c:pt>
                      <c:pt idx="17">
                        <c:v>213</c:v>
                      </c:pt>
                      <c:pt idx="18">
                        <c:v>193</c:v>
                      </c:pt>
                      <c:pt idx="19">
                        <c:v>197</c:v>
                      </c:pt>
                      <c:pt idx="20">
                        <c:v>225</c:v>
                      </c:pt>
                      <c:pt idx="21">
                        <c:v>217</c:v>
                      </c:pt>
                      <c:pt idx="22">
                        <c:v>229</c:v>
                      </c:pt>
                      <c:pt idx="23">
                        <c:v>248</c:v>
                      </c:pt>
                      <c:pt idx="24">
                        <c:v>211</c:v>
                      </c:pt>
                      <c:pt idx="25">
                        <c:v>193</c:v>
                      </c:pt>
                      <c:pt idx="26">
                        <c:v>229</c:v>
                      </c:pt>
                      <c:pt idx="27">
                        <c:v>225</c:v>
                      </c:pt>
                      <c:pt idx="28">
                        <c:v>231</c:v>
                      </c:pt>
                      <c:pt idx="29">
                        <c:v>223</c:v>
                      </c:pt>
                      <c:pt idx="30">
                        <c:v>197</c:v>
                      </c:pt>
                      <c:pt idx="31">
                        <c:v>189</c:v>
                      </c:pt>
                      <c:pt idx="32">
                        <c:v>218</c:v>
                      </c:pt>
                      <c:pt idx="33">
                        <c:v>212</c:v>
                      </c:pt>
                      <c:pt idx="34">
                        <c:v>211</c:v>
                      </c:pt>
                      <c:pt idx="35">
                        <c:v>238</c:v>
                      </c:pt>
                      <c:pt idx="36">
                        <c:v>194</c:v>
                      </c:pt>
                      <c:pt idx="37">
                        <c:v>216</c:v>
                      </c:pt>
                      <c:pt idx="38">
                        <c:v>193</c:v>
                      </c:pt>
                      <c:pt idx="39">
                        <c:v>182</c:v>
                      </c:pt>
                      <c:pt idx="40">
                        <c:v>213</c:v>
                      </c:pt>
                      <c:pt idx="41">
                        <c:v>223</c:v>
                      </c:pt>
                      <c:pt idx="42">
                        <c:v>214</c:v>
                      </c:pt>
                      <c:pt idx="43">
                        <c:v>220</c:v>
                      </c:pt>
                      <c:pt idx="44">
                        <c:v>193</c:v>
                      </c:pt>
                      <c:pt idx="45">
                        <c:v>212</c:v>
                      </c:pt>
                      <c:pt idx="46">
                        <c:v>209</c:v>
                      </c:pt>
                      <c:pt idx="47">
                        <c:v>213</c:v>
                      </c:pt>
                      <c:pt idx="48">
                        <c:v>203</c:v>
                      </c:pt>
                      <c:pt idx="49">
                        <c:v>191</c:v>
                      </c:pt>
                      <c:pt idx="50">
                        <c:v>202</c:v>
                      </c:pt>
                      <c:pt idx="51">
                        <c:v>209</c:v>
                      </c:pt>
                      <c:pt idx="52">
                        <c:v>199</c:v>
                      </c:pt>
                      <c:pt idx="53">
                        <c:v>225</c:v>
                      </c:pt>
                      <c:pt idx="54">
                        <c:v>197</c:v>
                      </c:pt>
                      <c:pt idx="55">
                        <c:v>197</c:v>
                      </c:pt>
                      <c:pt idx="56">
                        <c:v>203</c:v>
                      </c:pt>
                      <c:pt idx="57">
                        <c:v>208</c:v>
                      </c:pt>
                      <c:pt idx="58">
                        <c:v>195</c:v>
                      </c:pt>
                      <c:pt idx="59">
                        <c:v>210</c:v>
                      </c:pt>
                      <c:pt idx="60">
                        <c:v>191</c:v>
                      </c:pt>
                      <c:pt idx="61">
                        <c:v>191</c:v>
                      </c:pt>
                      <c:pt idx="62">
                        <c:v>180</c:v>
                      </c:pt>
                      <c:pt idx="63">
                        <c:v>217</c:v>
                      </c:pt>
                      <c:pt idx="64">
                        <c:v>201</c:v>
                      </c:pt>
                      <c:pt idx="65">
                        <c:v>218</c:v>
                      </c:pt>
                      <c:pt idx="66">
                        <c:v>212</c:v>
                      </c:pt>
                      <c:pt idx="67">
                        <c:v>201</c:v>
                      </c:pt>
                      <c:pt idx="68">
                        <c:v>247</c:v>
                      </c:pt>
                      <c:pt idx="69">
                        <c:v>0</c:v>
                      </c:pt>
                      <c:pt idx="70">
                        <c:v>226</c:v>
                      </c:pt>
                      <c:pt idx="71">
                        <c:v>170</c:v>
                      </c:pt>
                      <c:pt idx="72">
                        <c:v>200</c:v>
                      </c:pt>
                      <c:pt idx="73">
                        <c:v>174</c:v>
                      </c:pt>
                      <c:pt idx="74">
                        <c:v>220</c:v>
                      </c:pt>
                      <c:pt idx="75">
                        <c:v>162</c:v>
                      </c:pt>
                      <c:pt idx="76">
                        <c:v>208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234</c:v>
                      </c:pt>
                      <c:pt idx="82">
                        <c:v>200</c:v>
                      </c:pt>
                      <c:pt idx="83">
                        <c:v>221</c:v>
                      </c:pt>
                      <c:pt idx="84">
                        <c:v>177</c:v>
                      </c:pt>
                      <c:pt idx="85">
                        <c:v>230</c:v>
                      </c:pt>
                      <c:pt idx="86">
                        <c:v>178</c:v>
                      </c:pt>
                      <c:pt idx="87">
                        <c:v>187</c:v>
                      </c:pt>
                      <c:pt idx="88">
                        <c:v>169</c:v>
                      </c:pt>
                      <c:pt idx="89">
                        <c:v>225</c:v>
                      </c:pt>
                      <c:pt idx="90">
                        <c:v>190</c:v>
                      </c:pt>
                      <c:pt idx="91">
                        <c:v>207</c:v>
                      </c:pt>
                      <c:pt idx="92">
                        <c:v>201</c:v>
                      </c:pt>
                      <c:pt idx="93">
                        <c:v>216</c:v>
                      </c:pt>
                      <c:pt idx="94">
                        <c:v>160</c:v>
                      </c:pt>
                      <c:pt idx="95">
                        <c:v>184</c:v>
                      </c:pt>
                      <c:pt idx="96">
                        <c:v>162</c:v>
                      </c:pt>
                      <c:pt idx="97">
                        <c:v>213</c:v>
                      </c:pt>
                      <c:pt idx="98">
                        <c:v>170</c:v>
                      </c:pt>
                      <c:pt idx="99">
                        <c:v>209</c:v>
                      </c:pt>
                      <c:pt idx="100">
                        <c:v>174</c:v>
                      </c:pt>
                      <c:pt idx="101">
                        <c:v>205</c:v>
                      </c:pt>
                      <c:pt idx="102">
                        <c:v>195</c:v>
                      </c:pt>
                      <c:pt idx="103">
                        <c:v>187</c:v>
                      </c:pt>
                      <c:pt idx="104">
                        <c:v>180</c:v>
                      </c:pt>
                      <c:pt idx="105">
                        <c:v>230</c:v>
                      </c:pt>
                      <c:pt idx="106">
                        <c:v>155</c:v>
                      </c:pt>
                      <c:pt idx="107">
                        <c:v>191</c:v>
                      </c:pt>
                      <c:pt idx="108">
                        <c:v>171</c:v>
                      </c:pt>
                      <c:pt idx="109">
                        <c:v>200</c:v>
                      </c:pt>
                      <c:pt idx="110">
                        <c:v>177</c:v>
                      </c:pt>
                      <c:pt idx="111">
                        <c:v>195</c:v>
                      </c:pt>
                      <c:pt idx="112">
                        <c:v>153</c:v>
                      </c:pt>
                      <c:pt idx="113">
                        <c:v>218</c:v>
                      </c:pt>
                      <c:pt idx="114">
                        <c:v>164</c:v>
                      </c:pt>
                      <c:pt idx="115">
                        <c:v>199</c:v>
                      </c:pt>
                      <c:pt idx="116">
                        <c:v>182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201</c:v>
                      </c:pt>
                      <c:pt idx="124">
                        <c:v>0</c:v>
                      </c:pt>
                      <c:pt idx="125">
                        <c:v>176</c:v>
                      </c:pt>
                      <c:pt idx="126">
                        <c:v>0</c:v>
                      </c:pt>
                      <c:pt idx="127">
                        <c:v>144</c:v>
                      </c:pt>
                      <c:pt idx="128">
                        <c:v>152</c:v>
                      </c:pt>
                      <c:pt idx="129">
                        <c:v>182</c:v>
                      </c:pt>
                      <c:pt idx="130">
                        <c:v>200</c:v>
                      </c:pt>
                      <c:pt idx="131">
                        <c:v>171</c:v>
                      </c:pt>
                      <c:pt idx="132">
                        <c:v>196</c:v>
                      </c:pt>
                      <c:pt idx="133">
                        <c:v>191</c:v>
                      </c:pt>
                      <c:pt idx="134">
                        <c:v>203</c:v>
                      </c:pt>
                      <c:pt idx="135">
                        <c:v>184</c:v>
                      </c:pt>
                      <c:pt idx="136">
                        <c:v>179</c:v>
                      </c:pt>
                      <c:pt idx="137">
                        <c:v>176</c:v>
                      </c:pt>
                      <c:pt idx="138">
                        <c:v>192</c:v>
                      </c:pt>
                      <c:pt idx="139">
                        <c:v>187</c:v>
                      </c:pt>
                      <c:pt idx="140">
                        <c:v>195</c:v>
                      </c:pt>
                      <c:pt idx="141">
                        <c:v>184</c:v>
                      </c:pt>
                      <c:pt idx="142">
                        <c:v>162</c:v>
                      </c:pt>
                      <c:pt idx="143">
                        <c:v>155</c:v>
                      </c:pt>
                      <c:pt idx="144">
                        <c:v>167</c:v>
                      </c:pt>
                      <c:pt idx="145">
                        <c:v>224</c:v>
                      </c:pt>
                      <c:pt idx="146">
                        <c:v>208</c:v>
                      </c:pt>
                      <c:pt idx="147">
                        <c:v>188</c:v>
                      </c:pt>
                      <c:pt idx="148">
                        <c:v>158</c:v>
                      </c:pt>
                      <c:pt idx="149">
                        <c:v>175</c:v>
                      </c:pt>
                      <c:pt idx="150">
                        <c:v>179</c:v>
                      </c:pt>
                      <c:pt idx="151">
                        <c:v>209</c:v>
                      </c:pt>
                      <c:pt idx="152">
                        <c:v>179</c:v>
                      </c:pt>
                      <c:pt idx="153">
                        <c:v>186</c:v>
                      </c:pt>
                      <c:pt idx="154">
                        <c:v>182</c:v>
                      </c:pt>
                      <c:pt idx="155">
                        <c:v>161</c:v>
                      </c:pt>
                      <c:pt idx="156">
                        <c:v>152</c:v>
                      </c:pt>
                      <c:pt idx="157">
                        <c:v>195</c:v>
                      </c:pt>
                      <c:pt idx="158">
                        <c:v>203</c:v>
                      </c:pt>
                      <c:pt idx="159">
                        <c:v>196</c:v>
                      </c:pt>
                      <c:pt idx="160">
                        <c:v>163</c:v>
                      </c:pt>
                      <c:pt idx="161">
                        <c:v>183</c:v>
                      </c:pt>
                      <c:pt idx="162">
                        <c:v>157</c:v>
                      </c:pt>
                      <c:pt idx="163">
                        <c:v>187</c:v>
                      </c:pt>
                      <c:pt idx="164">
                        <c:v>173</c:v>
                      </c:pt>
                      <c:pt idx="165">
                        <c:v>185</c:v>
                      </c:pt>
                      <c:pt idx="166">
                        <c:v>195</c:v>
                      </c:pt>
                      <c:pt idx="167">
                        <c:v>174</c:v>
                      </c:pt>
                      <c:pt idx="168">
                        <c:v>167</c:v>
                      </c:pt>
                      <c:pt idx="169">
                        <c:v>174</c:v>
                      </c:pt>
                      <c:pt idx="170">
                        <c:v>164</c:v>
                      </c:pt>
                      <c:pt idx="171">
                        <c:v>178</c:v>
                      </c:pt>
                      <c:pt idx="172">
                        <c:v>187</c:v>
                      </c:pt>
                      <c:pt idx="173">
                        <c:v>168</c:v>
                      </c:pt>
                      <c:pt idx="174">
                        <c:v>176</c:v>
                      </c:pt>
                      <c:pt idx="175">
                        <c:v>157</c:v>
                      </c:pt>
                      <c:pt idx="176">
                        <c:v>177</c:v>
                      </c:pt>
                      <c:pt idx="177">
                        <c:v>169</c:v>
                      </c:pt>
                      <c:pt idx="178">
                        <c:v>177</c:v>
                      </c:pt>
                      <c:pt idx="179">
                        <c:v>128</c:v>
                      </c:pt>
                      <c:pt idx="180">
                        <c:v>161</c:v>
                      </c:pt>
                      <c:pt idx="181">
                        <c:v>143</c:v>
                      </c:pt>
                      <c:pt idx="182">
                        <c:v>150</c:v>
                      </c:pt>
                      <c:pt idx="183">
                        <c:v>175</c:v>
                      </c:pt>
                      <c:pt idx="184">
                        <c:v>220</c:v>
                      </c:pt>
                      <c:pt idx="185">
                        <c:v>181</c:v>
                      </c:pt>
                      <c:pt idx="186">
                        <c:v>169</c:v>
                      </c:pt>
                      <c:pt idx="187">
                        <c:v>183</c:v>
                      </c:pt>
                      <c:pt idx="188">
                        <c:v>163</c:v>
                      </c:pt>
                      <c:pt idx="189">
                        <c:v>171</c:v>
                      </c:pt>
                      <c:pt idx="190">
                        <c:v>182</c:v>
                      </c:pt>
                      <c:pt idx="191">
                        <c:v>141</c:v>
                      </c:pt>
                      <c:pt idx="192">
                        <c:v>149</c:v>
                      </c:pt>
                      <c:pt idx="193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159B-4274-8AAE-981C0BA5E312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"/>
          <c:order val="1"/>
          <c:tx>
            <c:strRef>
              <c:f>Sheet2!$O$2</c:f>
              <c:strCache>
                <c:ptCount val="1"/>
                <c:pt idx="0">
                  <c:v>NPRI2 5-6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Sheet2!$M$3:$M$196</c:f>
              <c:numCache>
                <c:formatCode>[$-409]m/d/yy\ h:mm\ AM/PM;@</c:formatCode>
                <c:ptCount val="194"/>
                <c:pt idx="0">
                  <c:v>43466.333333333336</c:v>
                </c:pt>
                <c:pt idx="1">
                  <c:v>43467.333333333336</c:v>
                </c:pt>
                <c:pt idx="2">
                  <c:v>43468.333333333336</c:v>
                </c:pt>
                <c:pt idx="3">
                  <c:v>43469.333333333336</c:v>
                </c:pt>
                <c:pt idx="4">
                  <c:v>43470.333333333336</c:v>
                </c:pt>
                <c:pt idx="5">
                  <c:v>43471.333333333336</c:v>
                </c:pt>
                <c:pt idx="6">
                  <c:v>43472.333333333336</c:v>
                </c:pt>
                <c:pt idx="7">
                  <c:v>43473.333333333336</c:v>
                </c:pt>
                <c:pt idx="8">
                  <c:v>43474.333333333336</c:v>
                </c:pt>
                <c:pt idx="9">
                  <c:v>43475.333333333336</c:v>
                </c:pt>
                <c:pt idx="10">
                  <c:v>43476.333333333336</c:v>
                </c:pt>
                <c:pt idx="11">
                  <c:v>43477.333333333336</c:v>
                </c:pt>
                <c:pt idx="12">
                  <c:v>43478.333333333336</c:v>
                </c:pt>
                <c:pt idx="13">
                  <c:v>43479.333333333336</c:v>
                </c:pt>
                <c:pt idx="14">
                  <c:v>43480.333333333336</c:v>
                </c:pt>
                <c:pt idx="15">
                  <c:v>43481.333333333336</c:v>
                </c:pt>
                <c:pt idx="16">
                  <c:v>43482.333333333336</c:v>
                </c:pt>
                <c:pt idx="17">
                  <c:v>43483.333333333336</c:v>
                </c:pt>
                <c:pt idx="18">
                  <c:v>43484.333333333336</c:v>
                </c:pt>
                <c:pt idx="19">
                  <c:v>43485.333333333336</c:v>
                </c:pt>
                <c:pt idx="20">
                  <c:v>43486.333333333336</c:v>
                </c:pt>
                <c:pt idx="21">
                  <c:v>43487.333333333336</c:v>
                </c:pt>
                <c:pt idx="22">
                  <c:v>43488.333333333336</c:v>
                </c:pt>
                <c:pt idx="23">
                  <c:v>43489.333333333336</c:v>
                </c:pt>
                <c:pt idx="24">
                  <c:v>43490.333333333336</c:v>
                </c:pt>
                <c:pt idx="25">
                  <c:v>43491.333333333336</c:v>
                </c:pt>
                <c:pt idx="26">
                  <c:v>43492.333333333336</c:v>
                </c:pt>
                <c:pt idx="27">
                  <c:v>43493.333333333336</c:v>
                </c:pt>
                <c:pt idx="28">
                  <c:v>43494.333333333336</c:v>
                </c:pt>
                <c:pt idx="29">
                  <c:v>43495.333333333336</c:v>
                </c:pt>
                <c:pt idx="30">
                  <c:v>43496.333333333336</c:v>
                </c:pt>
                <c:pt idx="31">
                  <c:v>43498.333333333336</c:v>
                </c:pt>
                <c:pt idx="32">
                  <c:v>43499.333333333336</c:v>
                </c:pt>
                <c:pt idx="33">
                  <c:v>43500.333333333336</c:v>
                </c:pt>
                <c:pt idx="34">
                  <c:v>43501.333333333336</c:v>
                </c:pt>
                <c:pt idx="35">
                  <c:v>43502.333333333336</c:v>
                </c:pt>
                <c:pt idx="36">
                  <c:v>43503.333333333336</c:v>
                </c:pt>
                <c:pt idx="37">
                  <c:v>43504.333333333336</c:v>
                </c:pt>
                <c:pt idx="38">
                  <c:v>43505.333333333336</c:v>
                </c:pt>
                <c:pt idx="39">
                  <c:v>43506.333333333336</c:v>
                </c:pt>
                <c:pt idx="40">
                  <c:v>43507.333333333336</c:v>
                </c:pt>
                <c:pt idx="41">
                  <c:v>43508.333333333336</c:v>
                </c:pt>
                <c:pt idx="42">
                  <c:v>43509.333333333336</c:v>
                </c:pt>
                <c:pt idx="43">
                  <c:v>43510.333333333336</c:v>
                </c:pt>
                <c:pt idx="44">
                  <c:v>43511.333333333336</c:v>
                </c:pt>
                <c:pt idx="45">
                  <c:v>43512.333333333336</c:v>
                </c:pt>
                <c:pt idx="46">
                  <c:v>43514.333333333336</c:v>
                </c:pt>
                <c:pt idx="47">
                  <c:v>43515.333333333336</c:v>
                </c:pt>
                <c:pt idx="48">
                  <c:v>43516.333333333336</c:v>
                </c:pt>
                <c:pt idx="49">
                  <c:v>43517.333333333336</c:v>
                </c:pt>
                <c:pt idx="50">
                  <c:v>43518.333333333336</c:v>
                </c:pt>
                <c:pt idx="51">
                  <c:v>43519.333333333336</c:v>
                </c:pt>
                <c:pt idx="52">
                  <c:v>43520.333333333336</c:v>
                </c:pt>
                <c:pt idx="53">
                  <c:v>43521.333333333336</c:v>
                </c:pt>
                <c:pt idx="54">
                  <c:v>43522.333333333336</c:v>
                </c:pt>
                <c:pt idx="55">
                  <c:v>43523.333333333336</c:v>
                </c:pt>
                <c:pt idx="56">
                  <c:v>43524.333333333336</c:v>
                </c:pt>
                <c:pt idx="57">
                  <c:v>43525.333333333336</c:v>
                </c:pt>
                <c:pt idx="58">
                  <c:v>43526.333333333336</c:v>
                </c:pt>
                <c:pt idx="59">
                  <c:v>43527.333333333336</c:v>
                </c:pt>
                <c:pt idx="60">
                  <c:v>43528.333333333336</c:v>
                </c:pt>
                <c:pt idx="61">
                  <c:v>43529.333333333336</c:v>
                </c:pt>
                <c:pt idx="62">
                  <c:v>43530.333333333336</c:v>
                </c:pt>
                <c:pt idx="63">
                  <c:v>43531.333333333336</c:v>
                </c:pt>
                <c:pt idx="64">
                  <c:v>43532.333333333336</c:v>
                </c:pt>
                <c:pt idx="65">
                  <c:v>43533.333333333336</c:v>
                </c:pt>
                <c:pt idx="66">
                  <c:v>43534.333333333336</c:v>
                </c:pt>
                <c:pt idx="67">
                  <c:v>43535.333333333336</c:v>
                </c:pt>
                <c:pt idx="68">
                  <c:v>43536.333333333336</c:v>
                </c:pt>
                <c:pt idx="69">
                  <c:v>43537.333333333336</c:v>
                </c:pt>
                <c:pt idx="70">
                  <c:v>43538.333333333336</c:v>
                </c:pt>
                <c:pt idx="71">
                  <c:v>43539.333333333336</c:v>
                </c:pt>
                <c:pt idx="72">
                  <c:v>43540.333333333336</c:v>
                </c:pt>
                <c:pt idx="73">
                  <c:v>43541.333333333336</c:v>
                </c:pt>
                <c:pt idx="74">
                  <c:v>43542.333333333336</c:v>
                </c:pt>
                <c:pt idx="75">
                  <c:v>43543.333333333336</c:v>
                </c:pt>
                <c:pt idx="76">
                  <c:v>43544.333333333336</c:v>
                </c:pt>
                <c:pt idx="77">
                  <c:v>43545.333333333336</c:v>
                </c:pt>
                <c:pt idx="78">
                  <c:v>43546.333333333336</c:v>
                </c:pt>
                <c:pt idx="79">
                  <c:v>43547.333333333336</c:v>
                </c:pt>
                <c:pt idx="80">
                  <c:v>43548.333333333336</c:v>
                </c:pt>
                <c:pt idx="81">
                  <c:v>43549.333333333336</c:v>
                </c:pt>
                <c:pt idx="82">
                  <c:v>43550.333333333336</c:v>
                </c:pt>
                <c:pt idx="83">
                  <c:v>43551.333333333336</c:v>
                </c:pt>
                <c:pt idx="84">
                  <c:v>43552.333333333336</c:v>
                </c:pt>
                <c:pt idx="85">
                  <c:v>43553.333333333336</c:v>
                </c:pt>
                <c:pt idx="86">
                  <c:v>43554.333333333336</c:v>
                </c:pt>
                <c:pt idx="87">
                  <c:v>43555.333333333336</c:v>
                </c:pt>
                <c:pt idx="88">
                  <c:v>43556.333333333336</c:v>
                </c:pt>
                <c:pt idx="89">
                  <c:v>43557.333333333336</c:v>
                </c:pt>
                <c:pt idx="90">
                  <c:v>43558.333333333336</c:v>
                </c:pt>
                <c:pt idx="91">
                  <c:v>43559.333333333336</c:v>
                </c:pt>
                <c:pt idx="92">
                  <c:v>43560.333333333336</c:v>
                </c:pt>
                <c:pt idx="93">
                  <c:v>43561.333333333336</c:v>
                </c:pt>
                <c:pt idx="94">
                  <c:v>43562.333333333336</c:v>
                </c:pt>
                <c:pt idx="95">
                  <c:v>43563.333333333336</c:v>
                </c:pt>
                <c:pt idx="96">
                  <c:v>43564.333333333336</c:v>
                </c:pt>
                <c:pt idx="97">
                  <c:v>43565.333333333336</c:v>
                </c:pt>
                <c:pt idx="98">
                  <c:v>43566.333333333336</c:v>
                </c:pt>
                <c:pt idx="99">
                  <c:v>43567.333333333336</c:v>
                </c:pt>
                <c:pt idx="100">
                  <c:v>43568.333333333336</c:v>
                </c:pt>
                <c:pt idx="101">
                  <c:v>43569.333333333336</c:v>
                </c:pt>
                <c:pt idx="102">
                  <c:v>43570.333333333336</c:v>
                </c:pt>
                <c:pt idx="103">
                  <c:v>43571.333333333336</c:v>
                </c:pt>
                <c:pt idx="104">
                  <c:v>43572.333333333336</c:v>
                </c:pt>
                <c:pt idx="105">
                  <c:v>43573.333333333336</c:v>
                </c:pt>
                <c:pt idx="106">
                  <c:v>43574.333333333336</c:v>
                </c:pt>
                <c:pt idx="107">
                  <c:v>43575.333333333336</c:v>
                </c:pt>
                <c:pt idx="108">
                  <c:v>43576.333333333336</c:v>
                </c:pt>
                <c:pt idx="109">
                  <c:v>43577.333333333336</c:v>
                </c:pt>
                <c:pt idx="110">
                  <c:v>43578.333333333336</c:v>
                </c:pt>
                <c:pt idx="111">
                  <c:v>43579.333333333336</c:v>
                </c:pt>
                <c:pt idx="112">
                  <c:v>43580.333333333336</c:v>
                </c:pt>
                <c:pt idx="113">
                  <c:v>43581.333333333336</c:v>
                </c:pt>
                <c:pt idx="114">
                  <c:v>43582.333333333336</c:v>
                </c:pt>
                <c:pt idx="115">
                  <c:v>43583.333333333336</c:v>
                </c:pt>
                <c:pt idx="116">
                  <c:v>43584.333333333336</c:v>
                </c:pt>
                <c:pt idx="117">
                  <c:v>43585.333333333336</c:v>
                </c:pt>
                <c:pt idx="118">
                  <c:v>43586.333333333336</c:v>
                </c:pt>
                <c:pt idx="119">
                  <c:v>43587.333333333336</c:v>
                </c:pt>
                <c:pt idx="120">
                  <c:v>43588.333333333336</c:v>
                </c:pt>
                <c:pt idx="121">
                  <c:v>43589.333333333336</c:v>
                </c:pt>
                <c:pt idx="122">
                  <c:v>43590.333333333336</c:v>
                </c:pt>
                <c:pt idx="123">
                  <c:v>43591.333333333336</c:v>
                </c:pt>
                <c:pt idx="124">
                  <c:v>43592.333333333336</c:v>
                </c:pt>
                <c:pt idx="125">
                  <c:v>43593.333333333336</c:v>
                </c:pt>
                <c:pt idx="126">
                  <c:v>43594.333333333336</c:v>
                </c:pt>
                <c:pt idx="127">
                  <c:v>43595.333333333336</c:v>
                </c:pt>
                <c:pt idx="128">
                  <c:v>43596.333333333336</c:v>
                </c:pt>
                <c:pt idx="129">
                  <c:v>43597.333333333336</c:v>
                </c:pt>
                <c:pt idx="130">
                  <c:v>43598.333333333336</c:v>
                </c:pt>
                <c:pt idx="131">
                  <c:v>43599.333333333336</c:v>
                </c:pt>
                <c:pt idx="132">
                  <c:v>43600.333333333336</c:v>
                </c:pt>
                <c:pt idx="133">
                  <c:v>43601.333333333336</c:v>
                </c:pt>
                <c:pt idx="134">
                  <c:v>43602.333333333336</c:v>
                </c:pt>
                <c:pt idx="135">
                  <c:v>43603.333333333336</c:v>
                </c:pt>
                <c:pt idx="136">
                  <c:v>43604.333333333336</c:v>
                </c:pt>
                <c:pt idx="137">
                  <c:v>43605.333333333336</c:v>
                </c:pt>
                <c:pt idx="138">
                  <c:v>43606.333333333336</c:v>
                </c:pt>
                <c:pt idx="139">
                  <c:v>43607.333333333336</c:v>
                </c:pt>
                <c:pt idx="140">
                  <c:v>43608.333333333336</c:v>
                </c:pt>
                <c:pt idx="141">
                  <c:v>43609.333333333336</c:v>
                </c:pt>
                <c:pt idx="142">
                  <c:v>43610.333333333336</c:v>
                </c:pt>
                <c:pt idx="143">
                  <c:v>43612.333333333336</c:v>
                </c:pt>
                <c:pt idx="144">
                  <c:v>43613.333333333336</c:v>
                </c:pt>
                <c:pt idx="145">
                  <c:v>43614.333333333336</c:v>
                </c:pt>
                <c:pt idx="146">
                  <c:v>43615.333333333336</c:v>
                </c:pt>
                <c:pt idx="147">
                  <c:v>43616.333333333336</c:v>
                </c:pt>
                <c:pt idx="148">
                  <c:v>43617.333333333336</c:v>
                </c:pt>
                <c:pt idx="149">
                  <c:v>43618.333333333336</c:v>
                </c:pt>
                <c:pt idx="150">
                  <c:v>43619.333333333336</c:v>
                </c:pt>
                <c:pt idx="151">
                  <c:v>43620.333333333336</c:v>
                </c:pt>
                <c:pt idx="152">
                  <c:v>43621.333333333336</c:v>
                </c:pt>
                <c:pt idx="153">
                  <c:v>43622.333333333336</c:v>
                </c:pt>
                <c:pt idx="154">
                  <c:v>43623.333333333336</c:v>
                </c:pt>
                <c:pt idx="155">
                  <c:v>43624.333333333336</c:v>
                </c:pt>
                <c:pt idx="156">
                  <c:v>43625.333333333336</c:v>
                </c:pt>
                <c:pt idx="157">
                  <c:v>43626.333333333336</c:v>
                </c:pt>
                <c:pt idx="158">
                  <c:v>43628.333333333336</c:v>
                </c:pt>
                <c:pt idx="159">
                  <c:v>43629.333333333336</c:v>
                </c:pt>
                <c:pt idx="160">
                  <c:v>43630.333333333336</c:v>
                </c:pt>
                <c:pt idx="161">
                  <c:v>43631.333333333336</c:v>
                </c:pt>
                <c:pt idx="162">
                  <c:v>43632.333333333336</c:v>
                </c:pt>
                <c:pt idx="163">
                  <c:v>43633.333333333336</c:v>
                </c:pt>
                <c:pt idx="164">
                  <c:v>43634.333333333336</c:v>
                </c:pt>
                <c:pt idx="165">
                  <c:v>43635.333333333336</c:v>
                </c:pt>
                <c:pt idx="166">
                  <c:v>43636.333333333336</c:v>
                </c:pt>
                <c:pt idx="167">
                  <c:v>43637.333333333336</c:v>
                </c:pt>
                <c:pt idx="168">
                  <c:v>43638.333333333336</c:v>
                </c:pt>
                <c:pt idx="169">
                  <c:v>43639.333333333336</c:v>
                </c:pt>
                <c:pt idx="170">
                  <c:v>43640.333333333336</c:v>
                </c:pt>
                <c:pt idx="171">
                  <c:v>43641.333333333336</c:v>
                </c:pt>
                <c:pt idx="172">
                  <c:v>43642.333333333336</c:v>
                </c:pt>
                <c:pt idx="173">
                  <c:v>43643.333333333336</c:v>
                </c:pt>
                <c:pt idx="174">
                  <c:v>43644.333333333336</c:v>
                </c:pt>
                <c:pt idx="175">
                  <c:v>43645.333333333336</c:v>
                </c:pt>
                <c:pt idx="176">
                  <c:v>43646.333333333336</c:v>
                </c:pt>
                <c:pt idx="177">
                  <c:v>43647.333333333336</c:v>
                </c:pt>
                <c:pt idx="178">
                  <c:v>43648.333333333336</c:v>
                </c:pt>
                <c:pt idx="179">
                  <c:v>43650.333333333336</c:v>
                </c:pt>
                <c:pt idx="180">
                  <c:v>43651.333333333336</c:v>
                </c:pt>
                <c:pt idx="181">
                  <c:v>43652.333333333336</c:v>
                </c:pt>
                <c:pt idx="182">
                  <c:v>43653.333333333336</c:v>
                </c:pt>
                <c:pt idx="183">
                  <c:v>43654.333333333336</c:v>
                </c:pt>
                <c:pt idx="184">
                  <c:v>43655.333333333336</c:v>
                </c:pt>
                <c:pt idx="185">
                  <c:v>43656.333333333336</c:v>
                </c:pt>
                <c:pt idx="186">
                  <c:v>43657.333333333336</c:v>
                </c:pt>
                <c:pt idx="187">
                  <c:v>43658.333333333336</c:v>
                </c:pt>
                <c:pt idx="188">
                  <c:v>43659.333333333336</c:v>
                </c:pt>
                <c:pt idx="189">
                  <c:v>43660.333333333336</c:v>
                </c:pt>
                <c:pt idx="190">
                  <c:v>43661.333333333336</c:v>
                </c:pt>
                <c:pt idx="191">
                  <c:v>43662.333333333336</c:v>
                </c:pt>
                <c:pt idx="192">
                  <c:v>43663.333333333336</c:v>
                </c:pt>
                <c:pt idx="193">
                  <c:v>43664.333333333336</c:v>
                </c:pt>
              </c:numCache>
            </c:numRef>
          </c:xVal>
          <c:yVal>
            <c:numRef>
              <c:f>Sheet2!$O$3:$O$196</c:f>
              <c:numCache>
                <c:formatCode>General</c:formatCode>
                <c:ptCount val="194"/>
                <c:pt idx="0">
                  <c:v>192</c:v>
                </c:pt>
                <c:pt idx="1">
                  <c:v>164</c:v>
                </c:pt>
                <c:pt idx="2">
                  <c:v>219</c:v>
                </c:pt>
                <c:pt idx="3">
                  <c:v>207</c:v>
                </c:pt>
                <c:pt idx="4">
                  <c:v>205</c:v>
                </c:pt>
                <c:pt idx="5">
                  <c:v>189</c:v>
                </c:pt>
                <c:pt idx="6">
                  <c:v>227</c:v>
                </c:pt>
                <c:pt idx="7">
                  <c:v>203</c:v>
                </c:pt>
                <c:pt idx="8">
                  <c:v>199</c:v>
                </c:pt>
                <c:pt idx="9">
                  <c:v>240</c:v>
                </c:pt>
                <c:pt idx="10">
                  <c:v>186</c:v>
                </c:pt>
                <c:pt idx="11">
                  <c:v>191</c:v>
                </c:pt>
                <c:pt idx="12">
                  <c:v>192</c:v>
                </c:pt>
                <c:pt idx="13">
                  <c:v>212</c:v>
                </c:pt>
                <c:pt idx="14">
                  <c:v>195</c:v>
                </c:pt>
                <c:pt idx="15">
                  <c:v>205</c:v>
                </c:pt>
                <c:pt idx="16">
                  <c:v>209</c:v>
                </c:pt>
                <c:pt idx="17">
                  <c:v>201</c:v>
                </c:pt>
                <c:pt idx="18">
                  <c:v>178</c:v>
                </c:pt>
                <c:pt idx="19">
                  <c:v>173</c:v>
                </c:pt>
                <c:pt idx="20">
                  <c:v>214</c:v>
                </c:pt>
                <c:pt idx="21">
                  <c:v>220</c:v>
                </c:pt>
                <c:pt idx="22">
                  <c:v>216</c:v>
                </c:pt>
                <c:pt idx="23">
                  <c:v>206</c:v>
                </c:pt>
                <c:pt idx="24">
                  <c:v>201</c:v>
                </c:pt>
                <c:pt idx="25">
                  <c:v>166</c:v>
                </c:pt>
                <c:pt idx="26">
                  <c:v>201</c:v>
                </c:pt>
                <c:pt idx="27">
                  <c:v>215</c:v>
                </c:pt>
                <c:pt idx="28">
                  <c:v>217</c:v>
                </c:pt>
                <c:pt idx="29">
                  <c:v>207</c:v>
                </c:pt>
                <c:pt idx="30">
                  <c:v>178</c:v>
                </c:pt>
                <c:pt idx="31">
                  <c:v>142</c:v>
                </c:pt>
                <c:pt idx="32">
                  <c:v>209</c:v>
                </c:pt>
                <c:pt idx="33">
                  <c:v>195</c:v>
                </c:pt>
                <c:pt idx="34">
                  <c:v>213</c:v>
                </c:pt>
                <c:pt idx="35">
                  <c:v>221</c:v>
                </c:pt>
                <c:pt idx="36">
                  <c:v>0</c:v>
                </c:pt>
                <c:pt idx="37">
                  <c:v>186</c:v>
                </c:pt>
                <c:pt idx="38">
                  <c:v>168</c:v>
                </c:pt>
                <c:pt idx="39">
                  <c:v>180</c:v>
                </c:pt>
                <c:pt idx="40">
                  <c:v>186</c:v>
                </c:pt>
                <c:pt idx="41">
                  <c:v>209</c:v>
                </c:pt>
                <c:pt idx="42">
                  <c:v>210</c:v>
                </c:pt>
                <c:pt idx="43">
                  <c:v>217</c:v>
                </c:pt>
                <c:pt idx="44">
                  <c:v>202</c:v>
                </c:pt>
                <c:pt idx="45">
                  <c:v>199</c:v>
                </c:pt>
                <c:pt idx="46">
                  <c:v>228</c:v>
                </c:pt>
                <c:pt idx="47">
                  <c:v>199</c:v>
                </c:pt>
                <c:pt idx="48">
                  <c:v>204</c:v>
                </c:pt>
                <c:pt idx="49">
                  <c:v>200</c:v>
                </c:pt>
                <c:pt idx="50">
                  <c:v>191</c:v>
                </c:pt>
                <c:pt idx="51">
                  <c:v>199</c:v>
                </c:pt>
                <c:pt idx="52">
                  <c:v>188</c:v>
                </c:pt>
                <c:pt idx="53">
                  <c:v>207</c:v>
                </c:pt>
                <c:pt idx="54">
                  <c:v>211</c:v>
                </c:pt>
                <c:pt idx="55">
                  <c:v>208</c:v>
                </c:pt>
                <c:pt idx="56">
                  <c:v>221</c:v>
                </c:pt>
                <c:pt idx="57">
                  <c:v>206</c:v>
                </c:pt>
                <c:pt idx="58">
                  <c:v>195</c:v>
                </c:pt>
                <c:pt idx="59">
                  <c:v>201</c:v>
                </c:pt>
                <c:pt idx="60">
                  <c:v>191</c:v>
                </c:pt>
                <c:pt idx="61">
                  <c:v>199</c:v>
                </c:pt>
                <c:pt idx="62">
                  <c:v>161</c:v>
                </c:pt>
                <c:pt idx="63">
                  <c:v>157</c:v>
                </c:pt>
                <c:pt idx="64">
                  <c:v>184</c:v>
                </c:pt>
                <c:pt idx="65">
                  <c:v>196</c:v>
                </c:pt>
                <c:pt idx="66">
                  <c:v>197</c:v>
                </c:pt>
                <c:pt idx="67">
                  <c:v>187</c:v>
                </c:pt>
                <c:pt idx="68">
                  <c:v>215</c:v>
                </c:pt>
                <c:pt idx="69">
                  <c:v>167</c:v>
                </c:pt>
                <c:pt idx="70">
                  <c:v>192</c:v>
                </c:pt>
                <c:pt idx="71">
                  <c:v>173</c:v>
                </c:pt>
                <c:pt idx="72">
                  <c:v>186</c:v>
                </c:pt>
                <c:pt idx="73">
                  <c:v>161</c:v>
                </c:pt>
                <c:pt idx="74">
                  <c:v>205</c:v>
                </c:pt>
                <c:pt idx="75">
                  <c:v>172</c:v>
                </c:pt>
                <c:pt idx="76">
                  <c:v>192</c:v>
                </c:pt>
                <c:pt idx="77">
                  <c:v>172</c:v>
                </c:pt>
                <c:pt idx="78">
                  <c:v>187</c:v>
                </c:pt>
                <c:pt idx="79">
                  <c:v>161</c:v>
                </c:pt>
                <c:pt idx="80">
                  <c:v>177</c:v>
                </c:pt>
                <c:pt idx="81">
                  <c:v>163</c:v>
                </c:pt>
                <c:pt idx="82">
                  <c:v>214</c:v>
                </c:pt>
                <c:pt idx="83">
                  <c:v>164</c:v>
                </c:pt>
                <c:pt idx="84">
                  <c:v>188</c:v>
                </c:pt>
                <c:pt idx="85">
                  <c:v>181</c:v>
                </c:pt>
                <c:pt idx="86">
                  <c:v>180</c:v>
                </c:pt>
                <c:pt idx="87">
                  <c:v>145</c:v>
                </c:pt>
                <c:pt idx="88">
                  <c:v>169</c:v>
                </c:pt>
                <c:pt idx="89">
                  <c:v>167</c:v>
                </c:pt>
                <c:pt idx="90">
                  <c:v>197</c:v>
                </c:pt>
                <c:pt idx="91">
                  <c:v>166</c:v>
                </c:pt>
                <c:pt idx="92">
                  <c:v>204</c:v>
                </c:pt>
                <c:pt idx="93">
                  <c:v>160</c:v>
                </c:pt>
                <c:pt idx="94">
                  <c:v>159</c:v>
                </c:pt>
                <c:pt idx="95">
                  <c:v>142</c:v>
                </c:pt>
                <c:pt idx="96">
                  <c:v>183</c:v>
                </c:pt>
                <c:pt idx="97">
                  <c:v>0</c:v>
                </c:pt>
                <c:pt idx="98">
                  <c:v>0</c:v>
                </c:pt>
                <c:pt idx="99">
                  <c:v>198</c:v>
                </c:pt>
                <c:pt idx="100">
                  <c:v>160</c:v>
                </c:pt>
                <c:pt idx="101">
                  <c:v>151</c:v>
                </c:pt>
                <c:pt idx="102">
                  <c:v>0</c:v>
                </c:pt>
                <c:pt idx="103">
                  <c:v>0</c:v>
                </c:pt>
                <c:pt idx="104">
                  <c:v>192</c:v>
                </c:pt>
                <c:pt idx="105">
                  <c:v>218</c:v>
                </c:pt>
                <c:pt idx="106">
                  <c:v>181</c:v>
                </c:pt>
                <c:pt idx="107">
                  <c:v>177</c:v>
                </c:pt>
                <c:pt idx="108">
                  <c:v>190</c:v>
                </c:pt>
                <c:pt idx="109">
                  <c:v>197</c:v>
                </c:pt>
                <c:pt idx="110">
                  <c:v>202</c:v>
                </c:pt>
                <c:pt idx="111">
                  <c:v>199</c:v>
                </c:pt>
                <c:pt idx="112">
                  <c:v>185</c:v>
                </c:pt>
                <c:pt idx="113">
                  <c:v>189</c:v>
                </c:pt>
                <c:pt idx="114">
                  <c:v>167</c:v>
                </c:pt>
                <c:pt idx="115">
                  <c:v>176</c:v>
                </c:pt>
                <c:pt idx="116">
                  <c:v>200</c:v>
                </c:pt>
                <c:pt idx="117">
                  <c:v>194</c:v>
                </c:pt>
                <c:pt idx="118">
                  <c:v>179</c:v>
                </c:pt>
                <c:pt idx="119">
                  <c:v>180</c:v>
                </c:pt>
                <c:pt idx="120">
                  <c:v>169</c:v>
                </c:pt>
                <c:pt idx="121">
                  <c:v>165</c:v>
                </c:pt>
                <c:pt idx="122">
                  <c:v>166</c:v>
                </c:pt>
                <c:pt idx="123">
                  <c:v>169</c:v>
                </c:pt>
                <c:pt idx="124">
                  <c:v>190</c:v>
                </c:pt>
                <c:pt idx="125">
                  <c:v>170</c:v>
                </c:pt>
                <c:pt idx="126">
                  <c:v>163</c:v>
                </c:pt>
                <c:pt idx="127">
                  <c:v>149</c:v>
                </c:pt>
                <c:pt idx="128">
                  <c:v>144</c:v>
                </c:pt>
                <c:pt idx="129">
                  <c:v>162</c:v>
                </c:pt>
                <c:pt idx="130">
                  <c:v>183</c:v>
                </c:pt>
                <c:pt idx="131">
                  <c:v>174</c:v>
                </c:pt>
                <c:pt idx="132">
                  <c:v>172</c:v>
                </c:pt>
                <c:pt idx="133">
                  <c:v>183</c:v>
                </c:pt>
                <c:pt idx="134">
                  <c:v>178</c:v>
                </c:pt>
                <c:pt idx="135">
                  <c:v>161</c:v>
                </c:pt>
                <c:pt idx="136">
                  <c:v>169</c:v>
                </c:pt>
                <c:pt idx="137">
                  <c:v>156</c:v>
                </c:pt>
                <c:pt idx="138">
                  <c:v>161</c:v>
                </c:pt>
                <c:pt idx="139">
                  <c:v>172</c:v>
                </c:pt>
                <c:pt idx="140">
                  <c:v>171</c:v>
                </c:pt>
                <c:pt idx="141">
                  <c:v>161</c:v>
                </c:pt>
                <c:pt idx="142">
                  <c:v>144</c:v>
                </c:pt>
                <c:pt idx="143">
                  <c:v>148</c:v>
                </c:pt>
                <c:pt idx="144">
                  <c:v>150</c:v>
                </c:pt>
                <c:pt idx="145">
                  <c:v>176</c:v>
                </c:pt>
                <c:pt idx="146">
                  <c:v>182</c:v>
                </c:pt>
                <c:pt idx="147">
                  <c:v>174</c:v>
                </c:pt>
                <c:pt idx="148">
                  <c:v>154</c:v>
                </c:pt>
                <c:pt idx="149">
                  <c:v>158</c:v>
                </c:pt>
                <c:pt idx="150">
                  <c:v>157</c:v>
                </c:pt>
                <c:pt idx="151">
                  <c:v>164</c:v>
                </c:pt>
                <c:pt idx="152">
                  <c:v>164</c:v>
                </c:pt>
                <c:pt idx="153">
                  <c:v>160</c:v>
                </c:pt>
                <c:pt idx="154">
                  <c:v>165</c:v>
                </c:pt>
                <c:pt idx="155">
                  <c:v>149</c:v>
                </c:pt>
                <c:pt idx="156">
                  <c:v>133</c:v>
                </c:pt>
                <c:pt idx="157">
                  <c:v>171</c:v>
                </c:pt>
                <c:pt idx="158">
                  <c:v>176</c:v>
                </c:pt>
                <c:pt idx="159">
                  <c:v>170</c:v>
                </c:pt>
                <c:pt idx="160">
                  <c:v>172</c:v>
                </c:pt>
                <c:pt idx="161">
                  <c:v>163</c:v>
                </c:pt>
                <c:pt idx="162">
                  <c:v>152</c:v>
                </c:pt>
                <c:pt idx="163">
                  <c:v>161</c:v>
                </c:pt>
                <c:pt idx="164">
                  <c:v>164</c:v>
                </c:pt>
                <c:pt idx="165">
                  <c:v>151</c:v>
                </c:pt>
                <c:pt idx="166">
                  <c:v>184</c:v>
                </c:pt>
                <c:pt idx="167">
                  <c:v>161</c:v>
                </c:pt>
                <c:pt idx="168">
                  <c:v>153</c:v>
                </c:pt>
                <c:pt idx="169">
                  <c:v>148</c:v>
                </c:pt>
                <c:pt idx="170">
                  <c:v>140</c:v>
                </c:pt>
                <c:pt idx="171">
                  <c:v>155</c:v>
                </c:pt>
                <c:pt idx="172">
                  <c:v>161</c:v>
                </c:pt>
                <c:pt idx="173">
                  <c:v>160</c:v>
                </c:pt>
                <c:pt idx="174">
                  <c:v>166</c:v>
                </c:pt>
                <c:pt idx="175">
                  <c:v>148</c:v>
                </c:pt>
                <c:pt idx="176">
                  <c:v>148</c:v>
                </c:pt>
                <c:pt idx="177">
                  <c:v>153</c:v>
                </c:pt>
                <c:pt idx="178">
                  <c:v>164</c:v>
                </c:pt>
                <c:pt idx="179">
                  <c:v>136</c:v>
                </c:pt>
                <c:pt idx="180">
                  <c:v>140</c:v>
                </c:pt>
                <c:pt idx="181">
                  <c:v>124</c:v>
                </c:pt>
                <c:pt idx="182">
                  <c:v>140</c:v>
                </c:pt>
                <c:pt idx="183">
                  <c:v>156</c:v>
                </c:pt>
                <c:pt idx="184">
                  <c:v>195</c:v>
                </c:pt>
                <c:pt idx="185">
                  <c:v>161</c:v>
                </c:pt>
                <c:pt idx="186">
                  <c:v>164</c:v>
                </c:pt>
                <c:pt idx="187">
                  <c:v>158</c:v>
                </c:pt>
                <c:pt idx="188">
                  <c:v>143</c:v>
                </c:pt>
                <c:pt idx="189">
                  <c:v>145</c:v>
                </c:pt>
                <c:pt idx="190">
                  <c:v>154</c:v>
                </c:pt>
                <c:pt idx="191">
                  <c:v>141</c:v>
                </c:pt>
                <c:pt idx="192">
                  <c:v>158</c:v>
                </c:pt>
                <c:pt idx="193">
                  <c:v>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9B-4274-8AAE-981C0BA5E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2934399"/>
        <c:axId val="1440344879"/>
      </c:scatterChart>
      <c:valAx>
        <c:axId val="1943479503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80335"/>
        <c:crosses val="autoZero"/>
        <c:crossBetween val="midCat"/>
      </c:valAx>
      <c:valAx>
        <c:axId val="1943480335"/>
        <c:scaling>
          <c:orientation val="minMax"/>
          <c:max val="250"/>
          <c:min val="-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79503"/>
        <c:crosses val="autoZero"/>
        <c:crossBetween val="midCat"/>
      </c:valAx>
      <c:valAx>
        <c:axId val="1440344879"/>
        <c:scaling>
          <c:orientation val="minMax"/>
          <c:max val="350"/>
          <c:min val="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4399"/>
        <c:crosses val="max"/>
        <c:crossBetween val="midCat"/>
      </c:valAx>
      <c:valAx>
        <c:axId val="1432934399"/>
        <c:scaling>
          <c:orientation val="minMax"/>
        </c:scaling>
        <c:delete val="1"/>
        <c:axPos val="b"/>
        <c:numFmt formatCode="[$-409]m/d/yy\ h:mm\ AM/PM;@" sourceLinked="1"/>
        <c:majorTickMark val="out"/>
        <c:minorTickMark val="none"/>
        <c:tickLblPos val="nextTo"/>
        <c:crossAx val="144034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Effluent BOD Concentraiton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971544181977254"/>
          <c:y val="0.12962962962962962"/>
          <c:w val="0.76719203849518813"/>
          <c:h val="0.6876757072032662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Sheet2!$N$2</c:f>
              <c:strCache>
                <c:ptCount val="1"/>
                <c:pt idx="0">
                  <c:v>NPRI1 1-4 Eff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Sheet2!$M$3:$M$196</c:f>
              <c:numCache>
                <c:formatCode>[$-409]m/d/yy\ h:mm\ AM/PM;@</c:formatCode>
                <c:ptCount val="194"/>
                <c:pt idx="0">
                  <c:v>43466.333333333336</c:v>
                </c:pt>
                <c:pt idx="1">
                  <c:v>43467.333333333336</c:v>
                </c:pt>
                <c:pt idx="2">
                  <c:v>43468.333333333336</c:v>
                </c:pt>
                <c:pt idx="3">
                  <c:v>43469.333333333336</c:v>
                </c:pt>
                <c:pt idx="4">
                  <c:v>43470.333333333336</c:v>
                </c:pt>
                <c:pt idx="5">
                  <c:v>43471.333333333336</c:v>
                </c:pt>
                <c:pt idx="6">
                  <c:v>43472.333333333336</c:v>
                </c:pt>
                <c:pt idx="7">
                  <c:v>43473.333333333336</c:v>
                </c:pt>
                <c:pt idx="8">
                  <c:v>43474.333333333336</c:v>
                </c:pt>
                <c:pt idx="9">
                  <c:v>43475.333333333336</c:v>
                </c:pt>
                <c:pt idx="10">
                  <c:v>43476.333333333336</c:v>
                </c:pt>
                <c:pt idx="11">
                  <c:v>43477.333333333336</c:v>
                </c:pt>
                <c:pt idx="12">
                  <c:v>43478.333333333336</c:v>
                </c:pt>
                <c:pt idx="13">
                  <c:v>43479.333333333336</c:v>
                </c:pt>
                <c:pt idx="14">
                  <c:v>43480.333333333336</c:v>
                </c:pt>
                <c:pt idx="15">
                  <c:v>43481.333333333336</c:v>
                </c:pt>
                <c:pt idx="16">
                  <c:v>43482.333333333336</c:v>
                </c:pt>
                <c:pt idx="17">
                  <c:v>43483.333333333336</c:v>
                </c:pt>
                <c:pt idx="18">
                  <c:v>43484.333333333336</c:v>
                </c:pt>
                <c:pt idx="19">
                  <c:v>43485.333333333336</c:v>
                </c:pt>
                <c:pt idx="20">
                  <c:v>43486.333333333336</c:v>
                </c:pt>
                <c:pt idx="21">
                  <c:v>43487.333333333336</c:v>
                </c:pt>
                <c:pt idx="22">
                  <c:v>43488.333333333336</c:v>
                </c:pt>
                <c:pt idx="23">
                  <c:v>43489.333333333336</c:v>
                </c:pt>
                <c:pt idx="24">
                  <c:v>43490.333333333336</c:v>
                </c:pt>
                <c:pt idx="25">
                  <c:v>43491.333333333336</c:v>
                </c:pt>
                <c:pt idx="26">
                  <c:v>43492.333333333336</c:v>
                </c:pt>
                <c:pt idx="27">
                  <c:v>43493.333333333336</c:v>
                </c:pt>
                <c:pt idx="28">
                  <c:v>43494.333333333336</c:v>
                </c:pt>
                <c:pt idx="29">
                  <c:v>43495.333333333336</c:v>
                </c:pt>
                <c:pt idx="30">
                  <c:v>43496.333333333336</c:v>
                </c:pt>
                <c:pt idx="31">
                  <c:v>43498.333333333336</c:v>
                </c:pt>
                <c:pt idx="32">
                  <c:v>43499.333333333336</c:v>
                </c:pt>
                <c:pt idx="33">
                  <c:v>43500.333333333336</c:v>
                </c:pt>
                <c:pt idx="34">
                  <c:v>43501.333333333336</c:v>
                </c:pt>
                <c:pt idx="35">
                  <c:v>43502.333333333336</c:v>
                </c:pt>
                <c:pt idx="36">
                  <c:v>43503.333333333336</c:v>
                </c:pt>
                <c:pt idx="37">
                  <c:v>43504.333333333336</c:v>
                </c:pt>
                <c:pt idx="38">
                  <c:v>43505.333333333336</c:v>
                </c:pt>
                <c:pt idx="39">
                  <c:v>43506.333333333336</c:v>
                </c:pt>
                <c:pt idx="40">
                  <c:v>43507.333333333336</c:v>
                </c:pt>
                <c:pt idx="41">
                  <c:v>43508.333333333336</c:v>
                </c:pt>
                <c:pt idx="42">
                  <c:v>43509.333333333336</c:v>
                </c:pt>
                <c:pt idx="43">
                  <c:v>43510.333333333336</c:v>
                </c:pt>
                <c:pt idx="44">
                  <c:v>43511.333333333336</c:v>
                </c:pt>
                <c:pt idx="45">
                  <c:v>43512.333333333336</c:v>
                </c:pt>
                <c:pt idx="46">
                  <c:v>43514.333333333336</c:v>
                </c:pt>
                <c:pt idx="47">
                  <c:v>43515.333333333336</c:v>
                </c:pt>
                <c:pt idx="48">
                  <c:v>43516.333333333336</c:v>
                </c:pt>
                <c:pt idx="49">
                  <c:v>43517.333333333336</c:v>
                </c:pt>
                <c:pt idx="50">
                  <c:v>43518.333333333336</c:v>
                </c:pt>
                <c:pt idx="51">
                  <c:v>43519.333333333336</c:v>
                </c:pt>
                <c:pt idx="52">
                  <c:v>43520.333333333336</c:v>
                </c:pt>
                <c:pt idx="53">
                  <c:v>43521.333333333336</c:v>
                </c:pt>
                <c:pt idx="54">
                  <c:v>43522.333333333336</c:v>
                </c:pt>
                <c:pt idx="55">
                  <c:v>43523.333333333336</c:v>
                </c:pt>
                <c:pt idx="56">
                  <c:v>43524.333333333336</c:v>
                </c:pt>
                <c:pt idx="57">
                  <c:v>43525.333333333336</c:v>
                </c:pt>
                <c:pt idx="58">
                  <c:v>43526.333333333336</c:v>
                </c:pt>
                <c:pt idx="59">
                  <c:v>43527.333333333336</c:v>
                </c:pt>
                <c:pt idx="60">
                  <c:v>43528.333333333336</c:v>
                </c:pt>
                <c:pt idx="61">
                  <c:v>43529.333333333336</c:v>
                </c:pt>
                <c:pt idx="62">
                  <c:v>43530.333333333336</c:v>
                </c:pt>
                <c:pt idx="63">
                  <c:v>43531.333333333336</c:v>
                </c:pt>
                <c:pt idx="64">
                  <c:v>43532.333333333336</c:v>
                </c:pt>
                <c:pt idx="65">
                  <c:v>43533.333333333336</c:v>
                </c:pt>
                <c:pt idx="66">
                  <c:v>43534.333333333336</c:v>
                </c:pt>
                <c:pt idx="67">
                  <c:v>43535.333333333336</c:v>
                </c:pt>
                <c:pt idx="68">
                  <c:v>43536.333333333336</c:v>
                </c:pt>
                <c:pt idx="69">
                  <c:v>43537.333333333336</c:v>
                </c:pt>
                <c:pt idx="70">
                  <c:v>43538.333333333336</c:v>
                </c:pt>
                <c:pt idx="71">
                  <c:v>43539.333333333336</c:v>
                </c:pt>
                <c:pt idx="72">
                  <c:v>43540.333333333336</c:v>
                </c:pt>
                <c:pt idx="73">
                  <c:v>43541.333333333336</c:v>
                </c:pt>
                <c:pt idx="74">
                  <c:v>43542.333333333336</c:v>
                </c:pt>
                <c:pt idx="75">
                  <c:v>43543.333333333336</c:v>
                </c:pt>
                <c:pt idx="76">
                  <c:v>43544.333333333336</c:v>
                </c:pt>
                <c:pt idx="77">
                  <c:v>43545.333333333336</c:v>
                </c:pt>
                <c:pt idx="78">
                  <c:v>43546.333333333336</c:v>
                </c:pt>
                <c:pt idx="79">
                  <c:v>43547.333333333336</c:v>
                </c:pt>
                <c:pt idx="80">
                  <c:v>43548.333333333336</c:v>
                </c:pt>
                <c:pt idx="81">
                  <c:v>43549.333333333336</c:v>
                </c:pt>
                <c:pt idx="82">
                  <c:v>43550.333333333336</c:v>
                </c:pt>
                <c:pt idx="83">
                  <c:v>43551.333333333336</c:v>
                </c:pt>
                <c:pt idx="84">
                  <c:v>43552.333333333336</c:v>
                </c:pt>
                <c:pt idx="85">
                  <c:v>43553.333333333336</c:v>
                </c:pt>
                <c:pt idx="86">
                  <c:v>43554.333333333336</c:v>
                </c:pt>
                <c:pt idx="87">
                  <c:v>43555.333333333336</c:v>
                </c:pt>
                <c:pt idx="88">
                  <c:v>43556.333333333336</c:v>
                </c:pt>
                <c:pt idx="89">
                  <c:v>43557.333333333336</c:v>
                </c:pt>
                <c:pt idx="90">
                  <c:v>43558.333333333336</c:v>
                </c:pt>
                <c:pt idx="91">
                  <c:v>43559.333333333336</c:v>
                </c:pt>
                <c:pt idx="92">
                  <c:v>43560.333333333336</c:v>
                </c:pt>
                <c:pt idx="93">
                  <c:v>43561.333333333336</c:v>
                </c:pt>
                <c:pt idx="94">
                  <c:v>43562.333333333336</c:v>
                </c:pt>
                <c:pt idx="95">
                  <c:v>43563.333333333336</c:v>
                </c:pt>
                <c:pt idx="96">
                  <c:v>43564.333333333336</c:v>
                </c:pt>
                <c:pt idx="97">
                  <c:v>43565.333333333336</c:v>
                </c:pt>
                <c:pt idx="98">
                  <c:v>43566.333333333336</c:v>
                </c:pt>
                <c:pt idx="99">
                  <c:v>43567.333333333336</c:v>
                </c:pt>
                <c:pt idx="100">
                  <c:v>43568.333333333336</c:v>
                </c:pt>
                <c:pt idx="101">
                  <c:v>43569.333333333336</c:v>
                </c:pt>
                <c:pt idx="102">
                  <c:v>43570.333333333336</c:v>
                </c:pt>
                <c:pt idx="103">
                  <c:v>43571.333333333336</c:v>
                </c:pt>
                <c:pt idx="104">
                  <c:v>43572.333333333336</c:v>
                </c:pt>
                <c:pt idx="105">
                  <c:v>43573.333333333336</c:v>
                </c:pt>
                <c:pt idx="106">
                  <c:v>43574.333333333336</c:v>
                </c:pt>
                <c:pt idx="107">
                  <c:v>43575.333333333336</c:v>
                </c:pt>
                <c:pt idx="108">
                  <c:v>43576.333333333336</c:v>
                </c:pt>
                <c:pt idx="109">
                  <c:v>43577.333333333336</c:v>
                </c:pt>
                <c:pt idx="110">
                  <c:v>43578.333333333336</c:v>
                </c:pt>
                <c:pt idx="111">
                  <c:v>43579.333333333336</c:v>
                </c:pt>
                <c:pt idx="112">
                  <c:v>43580.333333333336</c:v>
                </c:pt>
                <c:pt idx="113">
                  <c:v>43581.333333333336</c:v>
                </c:pt>
                <c:pt idx="114">
                  <c:v>43582.333333333336</c:v>
                </c:pt>
                <c:pt idx="115">
                  <c:v>43583.333333333336</c:v>
                </c:pt>
                <c:pt idx="116">
                  <c:v>43584.333333333336</c:v>
                </c:pt>
                <c:pt idx="117">
                  <c:v>43585.333333333336</c:v>
                </c:pt>
                <c:pt idx="118">
                  <c:v>43586.333333333336</c:v>
                </c:pt>
                <c:pt idx="119">
                  <c:v>43587.333333333336</c:v>
                </c:pt>
                <c:pt idx="120">
                  <c:v>43588.333333333336</c:v>
                </c:pt>
                <c:pt idx="121">
                  <c:v>43589.333333333336</c:v>
                </c:pt>
                <c:pt idx="122">
                  <c:v>43590.333333333336</c:v>
                </c:pt>
                <c:pt idx="123">
                  <c:v>43591.333333333336</c:v>
                </c:pt>
                <c:pt idx="124">
                  <c:v>43592.333333333336</c:v>
                </c:pt>
                <c:pt idx="125">
                  <c:v>43593.333333333336</c:v>
                </c:pt>
                <c:pt idx="126">
                  <c:v>43594.333333333336</c:v>
                </c:pt>
                <c:pt idx="127">
                  <c:v>43595.333333333336</c:v>
                </c:pt>
                <c:pt idx="128">
                  <c:v>43596.333333333336</c:v>
                </c:pt>
                <c:pt idx="129">
                  <c:v>43597.333333333336</c:v>
                </c:pt>
                <c:pt idx="130">
                  <c:v>43598.333333333336</c:v>
                </c:pt>
                <c:pt idx="131">
                  <c:v>43599.333333333336</c:v>
                </c:pt>
                <c:pt idx="132">
                  <c:v>43600.333333333336</c:v>
                </c:pt>
                <c:pt idx="133">
                  <c:v>43601.333333333336</c:v>
                </c:pt>
                <c:pt idx="134">
                  <c:v>43602.333333333336</c:v>
                </c:pt>
                <c:pt idx="135">
                  <c:v>43603.333333333336</c:v>
                </c:pt>
                <c:pt idx="136">
                  <c:v>43604.333333333336</c:v>
                </c:pt>
                <c:pt idx="137">
                  <c:v>43605.333333333336</c:v>
                </c:pt>
                <c:pt idx="138">
                  <c:v>43606.333333333336</c:v>
                </c:pt>
                <c:pt idx="139">
                  <c:v>43607.333333333336</c:v>
                </c:pt>
                <c:pt idx="140">
                  <c:v>43608.333333333336</c:v>
                </c:pt>
                <c:pt idx="141">
                  <c:v>43609.333333333336</c:v>
                </c:pt>
                <c:pt idx="142">
                  <c:v>43610.333333333336</c:v>
                </c:pt>
                <c:pt idx="143">
                  <c:v>43612.333333333336</c:v>
                </c:pt>
                <c:pt idx="144">
                  <c:v>43613.333333333336</c:v>
                </c:pt>
                <c:pt idx="145">
                  <c:v>43614.333333333336</c:v>
                </c:pt>
                <c:pt idx="146">
                  <c:v>43615.333333333336</c:v>
                </c:pt>
                <c:pt idx="147">
                  <c:v>43616.333333333336</c:v>
                </c:pt>
                <c:pt idx="148">
                  <c:v>43617.333333333336</c:v>
                </c:pt>
                <c:pt idx="149">
                  <c:v>43618.333333333336</c:v>
                </c:pt>
                <c:pt idx="150">
                  <c:v>43619.333333333336</c:v>
                </c:pt>
                <c:pt idx="151">
                  <c:v>43620.333333333336</c:v>
                </c:pt>
                <c:pt idx="152">
                  <c:v>43621.333333333336</c:v>
                </c:pt>
                <c:pt idx="153">
                  <c:v>43622.333333333336</c:v>
                </c:pt>
                <c:pt idx="154">
                  <c:v>43623.333333333336</c:v>
                </c:pt>
                <c:pt idx="155">
                  <c:v>43624.333333333336</c:v>
                </c:pt>
                <c:pt idx="156">
                  <c:v>43625.333333333336</c:v>
                </c:pt>
                <c:pt idx="157">
                  <c:v>43626.333333333336</c:v>
                </c:pt>
                <c:pt idx="158">
                  <c:v>43628.333333333336</c:v>
                </c:pt>
                <c:pt idx="159">
                  <c:v>43629.333333333336</c:v>
                </c:pt>
                <c:pt idx="160">
                  <c:v>43630.333333333336</c:v>
                </c:pt>
                <c:pt idx="161">
                  <c:v>43631.333333333336</c:v>
                </c:pt>
                <c:pt idx="162">
                  <c:v>43632.333333333336</c:v>
                </c:pt>
                <c:pt idx="163">
                  <c:v>43633.333333333336</c:v>
                </c:pt>
                <c:pt idx="164">
                  <c:v>43634.333333333336</c:v>
                </c:pt>
                <c:pt idx="165">
                  <c:v>43635.333333333336</c:v>
                </c:pt>
                <c:pt idx="166">
                  <c:v>43636.333333333336</c:v>
                </c:pt>
                <c:pt idx="167">
                  <c:v>43637.333333333336</c:v>
                </c:pt>
                <c:pt idx="168">
                  <c:v>43638.333333333336</c:v>
                </c:pt>
                <c:pt idx="169">
                  <c:v>43639.333333333336</c:v>
                </c:pt>
                <c:pt idx="170">
                  <c:v>43640.333333333336</c:v>
                </c:pt>
                <c:pt idx="171">
                  <c:v>43641.333333333336</c:v>
                </c:pt>
                <c:pt idx="172">
                  <c:v>43642.333333333336</c:v>
                </c:pt>
                <c:pt idx="173">
                  <c:v>43643.333333333336</c:v>
                </c:pt>
                <c:pt idx="174">
                  <c:v>43644.333333333336</c:v>
                </c:pt>
                <c:pt idx="175">
                  <c:v>43645.333333333336</c:v>
                </c:pt>
                <c:pt idx="176">
                  <c:v>43646.333333333336</c:v>
                </c:pt>
                <c:pt idx="177">
                  <c:v>43647.333333333336</c:v>
                </c:pt>
                <c:pt idx="178">
                  <c:v>43648.333333333336</c:v>
                </c:pt>
                <c:pt idx="179">
                  <c:v>43650.333333333336</c:v>
                </c:pt>
                <c:pt idx="180">
                  <c:v>43651.333333333336</c:v>
                </c:pt>
                <c:pt idx="181">
                  <c:v>43652.333333333336</c:v>
                </c:pt>
                <c:pt idx="182">
                  <c:v>43653.333333333336</c:v>
                </c:pt>
                <c:pt idx="183">
                  <c:v>43654.333333333336</c:v>
                </c:pt>
                <c:pt idx="184">
                  <c:v>43655.333333333336</c:v>
                </c:pt>
                <c:pt idx="185">
                  <c:v>43656.333333333336</c:v>
                </c:pt>
                <c:pt idx="186">
                  <c:v>43657.333333333336</c:v>
                </c:pt>
                <c:pt idx="187">
                  <c:v>43658.333333333336</c:v>
                </c:pt>
                <c:pt idx="188">
                  <c:v>43659.333333333336</c:v>
                </c:pt>
                <c:pt idx="189">
                  <c:v>43660.333333333336</c:v>
                </c:pt>
                <c:pt idx="190">
                  <c:v>43661.333333333336</c:v>
                </c:pt>
                <c:pt idx="191">
                  <c:v>43662.333333333336</c:v>
                </c:pt>
                <c:pt idx="192">
                  <c:v>43663.333333333336</c:v>
                </c:pt>
                <c:pt idx="193">
                  <c:v>43664.333333333336</c:v>
                </c:pt>
              </c:numCache>
            </c:numRef>
          </c:xVal>
          <c:yVal>
            <c:numRef>
              <c:f>Sheet2!$N$3:$N$196</c:f>
              <c:numCache>
                <c:formatCode>General</c:formatCode>
                <c:ptCount val="194"/>
                <c:pt idx="0">
                  <c:v>167</c:v>
                </c:pt>
                <c:pt idx="1">
                  <c:v>170</c:v>
                </c:pt>
                <c:pt idx="2">
                  <c:v>205</c:v>
                </c:pt>
                <c:pt idx="3">
                  <c:v>198</c:v>
                </c:pt>
                <c:pt idx="4">
                  <c:v>200</c:v>
                </c:pt>
                <c:pt idx="5">
                  <c:v>196</c:v>
                </c:pt>
                <c:pt idx="6">
                  <c:v>217</c:v>
                </c:pt>
                <c:pt idx="7">
                  <c:v>196</c:v>
                </c:pt>
                <c:pt idx="8">
                  <c:v>196</c:v>
                </c:pt>
                <c:pt idx="9">
                  <c:v>244</c:v>
                </c:pt>
                <c:pt idx="10">
                  <c:v>184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214</c:v>
                </c:pt>
                <c:pt idx="17">
                  <c:v>196</c:v>
                </c:pt>
                <c:pt idx="18">
                  <c:v>182</c:v>
                </c:pt>
                <c:pt idx="19">
                  <c:v>169</c:v>
                </c:pt>
                <c:pt idx="20">
                  <c:v>208</c:v>
                </c:pt>
                <c:pt idx="21">
                  <c:v>204</c:v>
                </c:pt>
                <c:pt idx="22">
                  <c:v>223</c:v>
                </c:pt>
                <c:pt idx="23">
                  <c:v>213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224</c:v>
                </c:pt>
                <c:pt idx="29">
                  <c:v>0</c:v>
                </c:pt>
                <c:pt idx="30">
                  <c:v>0</c:v>
                </c:pt>
                <c:pt idx="31">
                  <c:v>187</c:v>
                </c:pt>
                <c:pt idx="32">
                  <c:v>195</c:v>
                </c:pt>
                <c:pt idx="33">
                  <c:v>198</c:v>
                </c:pt>
                <c:pt idx="34">
                  <c:v>194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170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212</c:v>
                </c:pt>
                <c:pt idx="43">
                  <c:v>217</c:v>
                </c:pt>
                <c:pt idx="44">
                  <c:v>206</c:v>
                </c:pt>
                <c:pt idx="45">
                  <c:v>200</c:v>
                </c:pt>
                <c:pt idx="46">
                  <c:v>219</c:v>
                </c:pt>
                <c:pt idx="47">
                  <c:v>0</c:v>
                </c:pt>
                <c:pt idx="48">
                  <c:v>215</c:v>
                </c:pt>
                <c:pt idx="49">
                  <c:v>204</c:v>
                </c:pt>
                <c:pt idx="50">
                  <c:v>0</c:v>
                </c:pt>
                <c:pt idx="51">
                  <c:v>0</c:v>
                </c:pt>
                <c:pt idx="52">
                  <c:v>179</c:v>
                </c:pt>
                <c:pt idx="53">
                  <c:v>0</c:v>
                </c:pt>
                <c:pt idx="54">
                  <c:v>0</c:v>
                </c:pt>
                <c:pt idx="55">
                  <c:v>195</c:v>
                </c:pt>
                <c:pt idx="56">
                  <c:v>230</c:v>
                </c:pt>
                <c:pt idx="57">
                  <c:v>207</c:v>
                </c:pt>
                <c:pt idx="58">
                  <c:v>201</c:v>
                </c:pt>
                <c:pt idx="59">
                  <c:v>183</c:v>
                </c:pt>
                <c:pt idx="60">
                  <c:v>186</c:v>
                </c:pt>
                <c:pt idx="61">
                  <c:v>163</c:v>
                </c:pt>
                <c:pt idx="62">
                  <c:v>161</c:v>
                </c:pt>
                <c:pt idx="63">
                  <c:v>214</c:v>
                </c:pt>
                <c:pt idx="64">
                  <c:v>194</c:v>
                </c:pt>
                <c:pt idx="65">
                  <c:v>169</c:v>
                </c:pt>
                <c:pt idx="66">
                  <c:v>184</c:v>
                </c:pt>
                <c:pt idx="67">
                  <c:v>173</c:v>
                </c:pt>
                <c:pt idx="68">
                  <c:v>195</c:v>
                </c:pt>
                <c:pt idx="69">
                  <c:v>160</c:v>
                </c:pt>
                <c:pt idx="70">
                  <c:v>166</c:v>
                </c:pt>
                <c:pt idx="71">
                  <c:v>0</c:v>
                </c:pt>
                <c:pt idx="72">
                  <c:v>147</c:v>
                </c:pt>
                <c:pt idx="73">
                  <c:v>156</c:v>
                </c:pt>
                <c:pt idx="74">
                  <c:v>158</c:v>
                </c:pt>
                <c:pt idx="75">
                  <c:v>158</c:v>
                </c:pt>
                <c:pt idx="76">
                  <c:v>152</c:v>
                </c:pt>
                <c:pt idx="77">
                  <c:v>169</c:v>
                </c:pt>
                <c:pt idx="78">
                  <c:v>148</c:v>
                </c:pt>
                <c:pt idx="79">
                  <c:v>169</c:v>
                </c:pt>
                <c:pt idx="80">
                  <c:v>144</c:v>
                </c:pt>
                <c:pt idx="81">
                  <c:v>164</c:v>
                </c:pt>
                <c:pt idx="82">
                  <c:v>148</c:v>
                </c:pt>
                <c:pt idx="83">
                  <c:v>159</c:v>
                </c:pt>
                <c:pt idx="84">
                  <c:v>142</c:v>
                </c:pt>
                <c:pt idx="85">
                  <c:v>184</c:v>
                </c:pt>
                <c:pt idx="86">
                  <c:v>133</c:v>
                </c:pt>
                <c:pt idx="87">
                  <c:v>150</c:v>
                </c:pt>
                <c:pt idx="88">
                  <c:v>140</c:v>
                </c:pt>
                <c:pt idx="89">
                  <c:v>159</c:v>
                </c:pt>
                <c:pt idx="90">
                  <c:v>146</c:v>
                </c:pt>
                <c:pt idx="91">
                  <c:v>164</c:v>
                </c:pt>
                <c:pt idx="92">
                  <c:v>148</c:v>
                </c:pt>
                <c:pt idx="93">
                  <c:v>160</c:v>
                </c:pt>
                <c:pt idx="94">
                  <c:v>126</c:v>
                </c:pt>
                <c:pt idx="95">
                  <c:v>150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179</c:v>
                </c:pt>
                <c:pt idx="103">
                  <c:v>155</c:v>
                </c:pt>
                <c:pt idx="104">
                  <c:v>176</c:v>
                </c:pt>
                <c:pt idx="105">
                  <c:v>163</c:v>
                </c:pt>
                <c:pt idx="106">
                  <c:v>178</c:v>
                </c:pt>
                <c:pt idx="107">
                  <c:v>139</c:v>
                </c:pt>
                <c:pt idx="108">
                  <c:v>172</c:v>
                </c:pt>
                <c:pt idx="109">
                  <c:v>161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182</c:v>
                </c:pt>
                <c:pt idx="115">
                  <c:v>151</c:v>
                </c:pt>
                <c:pt idx="116">
                  <c:v>165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165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187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117</c:v>
                </c:pt>
                <c:pt idx="151">
                  <c:v>167</c:v>
                </c:pt>
                <c:pt idx="152">
                  <c:v>0</c:v>
                </c:pt>
                <c:pt idx="153">
                  <c:v>0</c:v>
                </c:pt>
                <c:pt idx="154">
                  <c:v>180</c:v>
                </c:pt>
                <c:pt idx="155">
                  <c:v>0</c:v>
                </c:pt>
                <c:pt idx="156">
                  <c:v>142</c:v>
                </c:pt>
                <c:pt idx="157">
                  <c:v>196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192</c:v>
                </c:pt>
                <c:pt idx="167">
                  <c:v>162</c:v>
                </c:pt>
                <c:pt idx="168">
                  <c:v>170</c:v>
                </c:pt>
                <c:pt idx="169">
                  <c:v>0</c:v>
                </c:pt>
                <c:pt idx="170">
                  <c:v>150</c:v>
                </c:pt>
                <c:pt idx="171">
                  <c:v>170</c:v>
                </c:pt>
                <c:pt idx="172">
                  <c:v>174</c:v>
                </c:pt>
                <c:pt idx="173">
                  <c:v>0</c:v>
                </c:pt>
                <c:pt idx="174">
                  <c:v>178</c:v>
                </c:pt>
                <c:pt idx="175">
                  <c:v>154</c:v>
                </c:pt>
                <c:pt idx="176">
                  <c:v>148</c:v>
                </c:pt>
                <c:pt idx="177">
                  <c:v>156</c:v>
                </c:pt>
                <c:pt idx="178">
                  <c:v>180</c:v>
                </c:pt>
                <c:pt idx="179">
                  <c:v>0</c:v>
                </c:pt>
                <c:pt idx="180">
                  <c:v>155</c:v>
                </c:pt>
                <c:pt idx="181">
                  <c:v>134</c:v>
                </c:pt>
                <c:pt idx="182">
                  <c:v>0</c:v>
                </c:pt>
                <c:pt idx="183">
                  <c:v>166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B-4274-8AAE-981C0BA5E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479503"/>
        <c:axId val="1943480335"/>
        <c:extLst/>
      </c:scatterChart>
      <c:scatterChart>
        <c:scatterStyle val="lineMarker"/>
        <c:varyColors val="0"/>
        <c:ser>
          <c:idx val="2"/>
          <c:order val="2"/>
          <c:tx>
            <c:strRef>
              <c:f>Sheet2!$P$2</c:f>
              <c:strCache>
                <c:ptCount val="1"/>
                <c:pt idx="0">
                  <c:v>NPRI3 7-10</c:v>
                </c:pt>
              </c:strCache>
              <c:extLst xmlns:c15="http://schemas.microsoft.com/office/drawing/2012/chart"/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Sheet2!$M$3:$M$196</c:f>
              <c:numCache>
                <c:formatCode>[$-409]m/d/yy\ h:mm\ AM/PM;@</c:formatCode>
                <c:ptCount val="194"/>
                <c:pt idx="0">
                  <c:v>43466.333333333336</c:v>
                </c:pt>
                <c:pt idx="1">
                  <c:v>43467.333333333336</c:v>
                </c:pt>
                <c:pt idx="2">
                  <c:v>43468.333333333336</c:v>
                </c:pt>
                <c:pt idx="3">
                  <c:v>43469.333333333336</c:v>
                </c:pt>
                <c:pt idx="4">
                  <c:v>43470.333333333336</c:v>
                </c:pt>
                <c:pt idx="5">
                  <c:v>43471.333333333336</c:v>
                </c:pt>
                <c:pt idx="6">
                  <c:v>43472.333333333336</c:v>
                </c:pt>
                <c:pt idx="7">
                  <c:v>43473.333333333336</c:v>
                </c:pt>
                <c:pt idx="8">
                  <c:v>43474.333333333336</c:v>
                </c:pt>
                <c:pt idx="9">
                  <c:v>43475.333333333336</c:v>
                </c:pt>
                <c:pt idx="10">
                  <c:v>43476.333333333336</c:v>
                </c:pt>
                <c:pt idx="11">
                  <c:v>43477.333333333336</c:v>
                </c:pt>
                <c:pt idx="12">
                  <c:v>43478.333333333336</c:v>
                </c:pt>
                <c:pt idx="13">
                  <c:v>43479.333333333336</c:v>
                </c:pt>
                <c:pt idx="14">
                  <c:v>43480.333333333336</c:v>
                </c:pt>
                <c:pt idx="15">
                  <c:v>43481.333333333336</c:v>
                </c:pt>
                <c:pt idx="16">
                  <c:v>43482.333333333336</c:v>
                </c:pt>
                <c:pt idx="17">
                  <c:v>43483.333333333336</c:v>
                </c:pt>
                <c:pt idx="18">
                  <c:v>43484.333333333336</c:v>
                </c:pt>
                <c:pt idx="19">
                  <c:v>43485.333333333336</c:v>
                </c:pt>
                <c:pt idx="20">
                  <c:v>43486.333333333336</c:v>
                </c:pt>
                <c:pt idx="21">
                  <c:v>43487.333333333336</c:v>
                </c:pt>
                <c:pt idx="22">
                  <c:v>43488.333333333336</c:v>
                </c:pt>
                <c:pt idx="23">
                  <c:v>43489.333333333336</c:v>
                </c:pt>
                <c:pt idx="24">
                  <c:v>43490.333333333336</c:v>
                </c:pt>
                <c:pt idx="25">
                  <c:v>43491.333333333336</c:v>
                </c:pt>
                <c:pt idx="26">
                  <c:v>43492.333333333336</c:v>
                </c:pt>
                <c:pt idx="27">
                  <c:v>43493.333333333336</c:v>
                </c:pt>
                <c:pt idx="28">
                  <c:v>43494.333333333336</c:v>
                </c:pt>
                <c:pt idx="29">
                  <c:v>43495.333333333336</c:v>
                </c:pt>
                <c:pt idx="30">
                  <c:v>43496.333333333336</c:v>
                </c:pt>
                <c:pt idx="31">
                  <c:v>43498.333333333336</c:v>
                </c:pt>
                <c:pt idx="32">
                  <c:v>43499.333333333336</c:v>
                </c:pt>
                <c:pt idx="33">
                  <c:v>43500.333333333336</c:v>
                </c:pt>
                <c:pt idx="34">
                  <c:v>43501.333333333336</c:v>
                </c:pt>
                <c:pt idx="35">
                  <c:v>43502.333333333336</c:v>
                </c:pt>
                <c:pt idx="36">
                  <c:v>43503.333333333336</c:v>
                </c:pt>
                <c:pt idx="37">
                  <c:v>43504.333333333336</c:v>
                </c:pt>
                <c:pt idx="38">
                  <c:v>43505.333333333336</c:v>
                </c:pt>
                <c:pt idx="39">
                  <c:v>43506.333333333336</c:v>
                </c:pt>
                <c:pt idx="40">
                  <c:v>43507.333333333336</c:v>
                </c:pt>
                <c:pt idx="41">
                  <c:v>43508.333333333336</c:v>
                </c:pt>
                <c:pt idx="42">
                  <c:v>43509.333333333336</c:v>
                </c:pt>
                <c:pt idx="43">
                  <c:v>43510.333333333336</c:v>
                </c:pt>
                <c:pt idx="44">
                  <c:v>43511.333333333336</c:v>
                </c:pt>
                <c:pt idx="45">
                  <c:v>43512.333333333336</c:v>
                </c:pt>
                <c:pt idx="46">
                  <c:v>43514.333333333336</c:v>
                </c:pt>
                <c:pt idx="47">
                  <c:v>43515.333333333336</c:v>
                </c:pt>
                <c:pt idx="48">
                  <c:v>43516.333333333336</c:v>
                </c:pt>
                <c:pt idx="49">
                  <c:v>43517.333333333336</c:v>
                </c:pt>
                <c:pt idx="50">
                  <c:v>43518.333333333336</c:v>
                </c:pt>
                <c:pt idx="51">
                  <c:v>43519.333333333336</c:v>
                </c:pt>
                <c:pt idx="52">
                  <c:v>43520.333333333336</c:v>
                </c:pt>
                <c:pt idx="53">
                  <c:v>43521.333333333336</c:v>
                </c:pt>
                <c:pt idx="54">
                  <c:v>43522.333333333336</c:v>
                </c:pt>
                <c:pt idx="55">
                  <c:v>43523.333333333336</c:v>
                </c:pt>
                <c:pt idx="56">
                  <c:v>43524.333333333336</c:v>
                </c:pt>
                <c:pt idx="57">
                  <c:v>43525.333333333336</c:v>
                </c:pt>
                <c:pt idx="58">
                  <c:v>43526.333333333336</c:v>
                </c:pt>
                <c:pt idx="59">
                  <c:v>43527.333333333336</c:v>
                </c:pt>
                <c:pt idx="60">
                  <c:v>43528.333333333336</c:v>
                </c:pt>
                <c:pt idx="61">
                  <c:v>43529.333333333336</c:v>
                </c:pt>
                <c:pt idx="62">
                  <c:v>43530.333333333336</c:v>
                </c:pt>
                <c:pt idx="63">
                  <c:v>43531.333333333336</c:v>
                </c:pt>
                <c:pt idx="64">
                  <c:v>43532.333333333336</c:v>
                </c:pt>
                <c:pt idx="65">
                  <c:v>43533.333333333336</c:v>
                </c:pt>
                <c:pt idx="66">
                  <c:v>43534.333333333336</c:v>
                </c:pt>
                <c:pt idx="67">
                  <c:v>43535.333333333336</c:v>
                </c:pt>
                <c:pt idx="68">
                  <c:v>43536.333333333336</c:v>
                </c:pt>
                <c:pt idx="69">
                  <c:v>43537.333333333336</c:v>
                </c:pt>
                <c:pt idx="70">
                  <c:v>43538.333333333336</c:v>
                </c:pt>
                <c:pt idx="71">
                  <c:v>43539.333333333336</c:v>
                </c:pt>
                <c:pt idx="72">
                  <c:v>43540.333333333336</c:v>
                </c:pt>
                <c:pt idx="73">
                  <c:v>43541.333333333336</c:v>
                </c:pt>
                <c:pt idx="74">
                  <c:v>43542.333333333336</c:v>
                </c:pt>
                <c:pt idx="75">
                  <c:v>43543.333333333336</c:v>
                </c:pt>
                <c:pt idx="76">
                  <c:v>43544.333333333336</c:v>
                </c:pt>
                <c:pt idx="77">
                  <c:v>43545.333333333336</c:v>
                </c:pt>
                <c:pt idx="78">
                  <c:v>43546.333333333336</c:v>
                </c:pt>
                <c:pt idx="79">
                  <c:v>43547.333333333336</c:v>
                </c:pt>
                <c:pt idx="80">
                  <c:v>43548.333333333336</c:v>
                </c:pt>
                <c:pt idx="81">
                  <c:v>43549.333333333336</c:v>
                </c:pt>
                <c:pt idx="82">
                  <c:v>43550.333333333336</c:v>
                </c:pt>
                <c:pt idx="83">
                  <c:v>43551.333333333336</c:v>
                </c:pt>
                <c:pt idx="84">
                  <c:v>43552.333333333336</c:v>
                </c:pt>
                <c:pt idx="85">
                  <c:v>43553.333333333336</c:v>
                </c:pt>
                <c:pt idx="86">
                  <c:v>43554.333333333336</c:v>
                </c:pt>
                <c:pt idx="87">
                  <c:v>43555.333333333336</c:v>
                </c:pt>
                <c:pt idx="88">
                  <c:v>43556.333333333336</c:v>
                </c:pt>
                <c:pt idx="89">
                  <c:v>43557.333333333336</c:v>
                </c:pt>
                <c:pt idx="90">
                  <c:v>43558.333333333336</c:v>
                </c:pt>
                <c:pt idx="91">
                  <c:v>43559.333333333336</c:v>
                </c:pt>
                <c:pt idx="92">
                  <c:v>43560.333333333336</c:v>
                </c:pt>
                <c:pt idx="93">
                  <c:v>43561.333333333336</c:v>
                </c:pt>
                <c:pt idx="94">
                  <c:v>43562.333333333336</c:v>
                </c:pt>
                <c:pt idx="95">
                  <c:v>43563.333333333336</c:v>
                </c:pt>
                <c:pt idx="96">
                  <c:v>43564.333333333336</c:v>
                </c:pt>
                <c:pt idx="97">
                  <c:v>43565.333333333336</c:v>
                </c:pt>
                <c:pt idx="98">
                  <c:v>43566.333333333336</c:v>
                </c:pt>
                <c:pt idx="99">
                  <c:v>43567.333333333336</c:v>
                </c:pt>
                <c:pt idx="100">
                  <c:v>43568.333333333336</c:v>
                </c:pt>
                <c:pt idx="101">
                  <c:v>43569.333333333336</c:v>
                </c:pt>
                <c:pt idx="102">
                  <c:v>43570.333333333336</c:v>
                </c:pt>
                <c:pt idx="103">
                  <c:v>43571.333333333336</c:v>
                </c:pt>
                <c:pt idx="104">
                  <c:v>43572.333333333336</c:v>
                </c:pt>
                <c:pt idx="105">
                  <c:v>43573.333333333336</c:v>
                </c:pt>
                <c:pt idx="106">
                  <c:v>43574.333333333336</c:v>
                </c:pt>
                <c:pt idx="107">
                  <c:v>43575.333333333336</c:v>
                </c:pt>
                <c:pt idx="108">
                  <c:v>43576.333333333336</c:v>
                </c:pt>
                <c:pt idx="109">
                  <c:v>43577.333333333336</c:v>
                </c:pt>
                <c:pt idx="110">
                  <c:v>43578.333333333336</c:v>
                </c:pt>
                <c:pt idx="111">
                  <c:v>43579.333333333336</c:v>
                </c:pt>
                <c:pt idx="112">
                  <c:v>43580.333333333336</c:v>
                </c:pt>
                <c:pt idx="113">
                  <c:v>43581.333333333336</c:v>
                </c:pt>
                <c:pt idx="114">
                  <c:v>43582.333333333336</c:v>
                </c:pt>
                <c:pt idx="115">
                  <c:v>43583.333333333336</c:v>
                </c:pt>
                <c:pt idx="116">
                  <c:v>43584.333333333336</c:v>
                </c:pt>
                <c:pt idx="117">
                  <c:v>43585.333333333336</c:v>
                </c:pt>
                <c:pt idx="118">
                  <c:v>43586.333333333336</c:v>
                </c:pt>
                <c:pt idx="119">
                  <c:v>43587.333333333336</c:v>
                </c:pt>
                <c:pt idx="120">
                  <c:v>43588.333333333336</c:v>
                </c:pt>
                <c:pt idx="121">
                  <c:v>43589.333333333336</c:v>
                </c:pt>
                <c:pt idx="122">
                  <c:v>43590.333333333336</c:v>
                </c:pt>
                <c:pt idx="123">
                  <c:v>43591.333333333336</c:v>
                </c:pt>
                <c:pt idx="124">
                  <c:v>43592.333333333336</c:v>
                </c:pt>
                <c:pt idx="125">
                  <c:v>43593.333333333336</c:v>
                </c:pt>
                <c:pt idx="126">
                  <c:v>43594.333333333336</c:v>
                </c:pt>
                <c:pt idx="127">
                  <c:v>43595.333333333336</c:v>
                </c:pt>
                <c:pt idx="128">
                  <c:v>43596.333333333336</c:v>
                </c:pt>
                <c:pt idx="129">
                  <c:v>43597.333333333336</c:v>
                </c:pt>
                <c:pt idx="130">
                  <c:v>43598.333333333336</c:v>
                </c:pt>
                <c:pt idx="131">
                  <c:v>43599.333333333336</c:v>
                </c:pt>
                <c:pt idx="132">
                  <c:v>43600.333333333336</c:v>
                </c:pt>
                <c:pt idx="133">
                  <c:v>43601.333333333336</c:v>
                </c:pt>
                <c:pt idx="134">
                  <c:v>43602.333333333336</c:v>
                </c:pt>
                <c:pt idx="135">
                  <c:v>43603.333333333336</c:v>
                </c:pt>
                <c:pt idx="136">
                  <c:v>43604.333333333336</c:v>
                </c:pt>
                <c:pt idx="137">
                  <c:v>43605.333333333336</c:v>
                </c:pt>
                <c:pt idx="138">
                  <c:v>43606.333333333336</c:v>
                </c:pt>
                <c:pt idx="139">
                  <c:v>43607.333333333336</c:v>
                </c:pt>
                <c:pt idx="140">
                  <c:v>43608.333333333336</c:v>
                </c:pt>
                <c:pt idx="141">
                  <c:v>43609.333333333336</c:v>
                </c:pt>
                <c:pt idx="142">
                  <c:v>43610.333333333336</c:v>
                </c:pt>
                <c:pt idx="143">
                  <c:v>43612.333333333336</c:v>
                </c:pt>
                <c:pt idx="144">
                  <c:v>43613.333333333336</c:v>
                </c:pt>
                <c:pt idx="145">
                  <c:v>43614.333333333336</c:v>
                </c:pt>
                <c:pt idx="146">
                  <c:v>43615.333333333336</c:v>
                </c:pt>
                <c:pt idx="147">
                  <c:v>43616.333333333336</c:v>
                </c:pt>
                <c:pt idx="148">
                  <c:v>43617.333333333336</c:v>
                </c:pt>
                <c:pt idx="149">
                  <c:v>43618.333333333336</c:v>
                </c:pt>
                <c:pt idx="150">
                  <c:v>43619.333333333336</c:v>
                </c:pt>
                <c:pt idx="151">
                  <c:v>43620.333333333336</c:v>
                </c:pt>
                <c:pt idx="152">
                  <c:v>43621.333333333336</c:v>
                </c:pt>
                <c:pt idx="153">
                  <c:v>43622.333333333336</c:v>
                </c:pt>
                <c:pt idx="154">
                  <c:v>43623.333333333336</c:v>
                </c:pt>
                <c:pt idx="155">
                  <c:v>43624.333333333336</c:v>
                </c:pt>
                <c:pt idx="156">
                  <c:v>43625.333333333336</c:v>
                </c:pt>
                <c:pt idx="157">
                  <c:v>43626.333333333336</c:v>
                </c:pt>
                <c:pt idx="158">
                  <c:v>43628.333333333336</c:v>
                </c:pt>
                <c:pt idx="159">
                  <c:v>43629.333333333336</c:v>
                </c:pt>
                <c:pt idx="160">
                  <c:v>43630.333333333336</c:v>
                </c:pt>
                <c:pt idx="161">
                  <c:v>43631.333333333336</c:v>
                </c:pt>
                <c:pt idx="162">
                  <c:v>43632.333333333336</c:v>
                </c:pt>
                <c:pt idx="163">
                  <c:v>43633.333333333336</c:v>
                </c:pt>
                <c:pt idx="164">
                  <c:v>43634.333333333336</c:v>
                </c:pt>
                <c:pt idx="165">
                  <c:v>43635.333333333336</c:v>
                </c:pt>
                <c:pt idx="166">
                  <c:v>43636.333333333336</c:v>
                </c:pt>
                <c:pt idx="167">
                  <c:v>43637.333333333336</c:v>
                </c:pt>
                <c:pt idx="168">
                  <c:v>43638.333333333336</c:v>
                </c:pt>
                <c:pt idx="169">
                  <c:v>43639.333333333336</c:v>
                </c:pt>
                <c:pt idx="170">
                  <c:v>43640.333333333336</c:v>
                </c:pt>
                <c:pt idx="171">
                  <c:v>43641.333333333336</c:v>
                </c:pt>
                <c:pt idx="172">
                  <c:v>43642.333333333336</c:v>
                </c:pt>
                <c:pt idx="173">
                  <c:v>43643.333333333336</c:v>
                </c:pt>
                <c:pt idx="174">
                  <c:v>43644.333333333336</c:v>
                </c:pt>
                <c:pt idx="175">
                  <c:v>43645.333333333336</c:v>
                </c:pt>
                <c:pt idx="176">
                  <c:v>43646.333333333336</c:v>
                </c:pt>
                <c:pt idx="177">
                  <c:v>43647.333333333336</c:v>
                </c:pt>
                <c:pt idx="178">
                  <c:v>43648.333333333336</c:v>
                </c:pt>
                <c:pt idx="179">
                  <c:v>43650.333333333336</c:v>
                </c:pt>
                <c:pt idx="180">
                  <c:v>43651.333333333336</c:v>
                </c:pt>
                <c:pt idx="181">
                  <c:v>43652.333333333336</c:v>
                </c:pt>
                <c:pt idx="182">
                  <c:v>43653.333333333336</c:v>
                </c:pt>
                <c:pt idx="183">
                  <c:v>43654.333333333336</c:v>
                </c:pt>
                <c:pt idx="184">
                  <c:v>43655.333333333336</c:v>
                </c:pt>
                <c:pt idx="185">
                  <c:v>43656.333333333336</c:v>
                </c:pt>
                <c:pt idx="186">
                  <c:v>43657.333333333336</c:v>
                </c:pt>
                <c:pt idx="187">
                  <c:v>43658.333333333336</c:v>
                </c:pt>
                <c:pt idx="188">
                  <c:v>43659.333333333336</c:v>
                </c:pt>
                <c:pt idx="189">
                  <c:v>43660.333333333336</c:v>
                </c:pt>
                <c:pt idx="190">
                  <c:v>43661.333333333336</c:v>
                </c:pt>
                <c:pt idx="191">
                  <c:v>43662.333333333336</c:v>
                </c:pt>
                <c:pt idx="192">
                  <c:v>43663.333333333336</c:v>
                </c:pt>
                <c:pt idx="193">
                  <c:v>43664.333333333336</c:v>
                </c:pt>
              </c:numCache>
              <c:extLst xmlns:c15="http://schemas.microsoft.com/office/drawing/2012/chart"/>
            </c:numRef>
          </c:xVal>
          <c:yVal>
            <c:numRef>
              <c:f>Sheet2!$P$3:$P$196</c:f>
              <c:numCache>
                <c:formatCode>General</c:formatCode>
                <c:ptCount val="194"/>
                <c:pt idx="0">
                  <c:v>172</c:v>
                </c:pt>
                <c:pt idx="1">
                  <c:v>198</c:v>
                </c:pt>
                <c:pt idx="2">
                  <c:v>221</c:v>
                </c:pt>
                <c:pt idx="3">
                  <c:v>216</c:v>
                </c:pt>
                <c:pt idx="4">
                  <c:v>205</c:v>
                </c:pt>
                <c:pt idx="5">
                  <c:v>191</c:v>
                </c:pt>
                <c:pt idx="6">
                  <c:v>236</c:v>
                </c:pt>
                <c:pt idx="7">
                  <c:v>208</c:v>
                </c:pt>
                <c:pt idx="8">
                  <c:v>221</c:v>
                </c:pt>
                <c:pt idx="9">
                  <c:v>240</c:v>
                </c:pt>
                <c:pt idx="10">
                  <c:v>171</c:v>
                </c:pt>
                <c:pt idx="11">
                  <c:v>211</c:v>
                </c:pt>
                <c:pt idx="12">
                  <c:v>203</c:v>
                </c:pt>
                <c:pt idx="13">
                  <c:v>215</c:v>
                </c:pt>
                <c:pt idx="14">
                  <c:v>205</c:v>
                </c:pt>
                <c:pt idx="15">
                  <c:v>216</c:v>
                </c:pt>
                <c:pt idx="16">
                  <c:v>231</c:v>
                </c:pt>
                <c:pt idx="17">
                  <c:v>213</c:v>
                </c:pt>
                <c:pt idx="18">
                  <c:v>193</c:v>
                </c:pt>
                <c:pt idx="19">
                  <c:v>197</c:v>
                </c:pt>
                <c:pt idx="20">
                  <c:v>225</c:v>
                </c:pt>
                <c:pt idx="21">
                  <c:v>217</c:v>
                </c:pt>
                <c:pt idx="22">
                  <c:v>229</c:v>
                </c:pt>
                <c:pt idx="23">
                  <c:v>248</c:v>
                </c:pt>
                <c:pt idx="24">
                  <c:v>211</c:v>
                </c:pt>
                <c:pt idx="25">
                  <c:v>193</c:v>
                </c:pt>
                <c:pt idx="26">
                  <c:v>229</c:v>
                </c:pt>
                <c:pt idx="27">
                  <c:v>225</c:v>
                </c:pt>
                <c:pt idx="28">
                  <c:v>231</c:v>
                </c:pt>
                <c:pt idx="29">
                  <c:v>223</c:v>
                </c:pt>
                <c:pt idx="30">
                  <c:v>197</c:v>
                </c:pt>
                <c:pt idx="31">
                  <c:v>189</c:v>
                </c:pt>
                <c:pt idx="32">
                  <c:v>218</c:v>
                </c:pt>
                <c:pt idx="33">
                  <c:v>212</c:v>
                </c:pt>
                <c:pt idx="34">
                  <c:v>211</c:v>
                </c:pt>
                <c:pt idx="35">
                  <c:v>238</c:v>
                </c:pt>
                <c:pt idx="36">
                  <c:v>194</c:v>
                </c:pt>
                <c:pt idx="37">
                  <c:v>216</c:v>
                </c:pt>
                <c:pt idx="38">
                  <c:v>193</c:v>
                </c:pt>
                <c:pt idx="39">
                  <c:v>182</c:v>
                </c:pt>
                <c:pt idx="40">
                  <c:v>213</c:v>
                </c:pt>
                <c:pt idx="41">
                  <c:v>223</c:v>
                </c:pt>
                <c:pt idx="42">
                  <c:v>214</c:v>
                </c:pt>
                <c:pt idx="43">
                  <c:v>220</c:v>
                </c:pt>
                <c:pt idx="44">
                  <c:v>193</c:v>
                </c:pt>
                <c:pt idx="45">
                  <c:v>212</c:v>
                </c:pt>
                <c:pt idx="46">
                  <c:v>209</c:v>
                </c:pt>
                <c:pt idx="47">
                  <c:v>213</c:v>
                </c:pt>
                <c:pt idx="48">
                  <c:v>203</c:v>
                </c:pt>
                <c:pt idx="49">
                  <c:v>191</c:v>
                </c:pt>
                <c:pt idx="50">
                  <c:v>202</c:v>
                </c:pt>
                <c:pt idx="51">
                  <c:v>209</c:v>
                </c:pt>
                <c:pt idx="52">
                  <c:v>199</c:v>
                </c:pt>
                <c:pt idx="53">
                  <c:v>225</c:v>
                </c:pt>
                <c:pt idx="54">
                  <c:v>197</c:v>
                </c:pt>
                <c:pt idx="55">
                  <c:v>197</c:v>
                </c:pt>
                <c:pt idx="56">
                  <c:v>203</c:v>
                </c:pt>
                <c:pt idx="57">
                  <c:v>208</c:v>
                </c:pt>
                <c:pt idx="58">
                  <c:v>195</c:v>
                </c:pt>
                <c:pt idx="59">
                  <c:v>210</c:v>
                </c:pt>
                <c:pt idx="60">
                  <c:v>191</c:v>
                </c:pt>
                <c:pt idx="61">
                  <c:v>191</c:v>
                </c:pt>
                <c:pt idx="62">
                  <c:v>180</c:v>
                </c:pt>
                <c:pt idx="63">
                  <c:v>217</c:v>
                </c:pt>
                <c:pt idx="64">
                  <c:v>201</c:v>
                </c:pt>
                <c:pt idx="65">
                  <c:v>218</c:v>
                </c:pt>
                <c:pt idx="66">
                  <c:v>212</c:v>
                </c:pt>
                <c:pt idx="67">
                  <c:v>201</c:v>
                </c:pt>
                <c:pt idx="68">
                  <c:v>247</c:v>
                </c:pt>
                <c:pt idx="69">
                  <c:v>0</c:v>
                </c:pt>
                <c:pt idx="70">
                  <c:v>226</c:v>
                </c:pt>
                <c:pt idx="71">
                  <c:v>170</c:v>
                </c:pt>
                <c:pt idx="72">
                  <c:v>200</c:v>
                </c:pt>
                <c:pt idx="73">
                  <c:v>174</c:v>
                </c:pt>
                <c:pt idx="74">
                  <c:v>220</c:v>
                </c:pt>
                <c:pt idx="75">
                  <c:v>162</c:v>
                </c:pt>
                <c:pt idx="76">
                  <c:v>208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234</c:v>
                </c:pt>
                <c:pt idx="82">
                  <c:v>200</c:v>
                </c:pt>
                <c:pt idx="83">
                  <c:v>221</c:v>
                </c:pt>
                <c:pt idx="84">
                  <c:v>177</c:v>
                </c:pt>
                <c:pt idx="85">
                  <c:v>230</c:v>
                </c:pt>
                <c:pt idx="86">
                  <c:v>178</c:v>
                </c:pt>
                <c:pt idx="87">
                  <c:v>187</c:v>
                </c:pt>
                <c:pt idx="88">
                  <c:v>169</c:v>
                </c:pt>
                <c:pt idx="89">
                  <c:v>225</c:v>
                </c:pt>
                <c:pt idx="90">
                  <c:v>190</c:v>
                </c:pt>
                <c:pt idx="91">
                  <c:v>207</c:v>
                </c:pt>
                <c:pt idx="92">
                  <c:v>201</c:v>
                </c:pt>
                <c:pt idx="93">
                  <c:v>216</c:v>
                </c:pt>
                <c:pt idx="94">
                  <c:v>160</c:v>
                </c:pt>
                <c:pt idx="95">
                  <c:v>184</c:v>
                </c:pt>
                <c:pt idx="96">
                  <c:v>162</c:v>
                </c:pt>
                <c:pt idx="97">
                  <c:v>213</c:v>
                </c:pt>
                <c:pt idx="98">
                  <c:v>170</c:v>
                </c:pt>
                <c:pt idx="99">
                  <c:v>209</c:v>
                </c:pt>
                <c:pt idx="100">
                  <c:v>174</c:v>
                </c:pt>
                <c:pt idx="101">
                  <c:v>205</c:v>
                </c:pt>
                <c:pt idx="102">
                  <c:v>195</c:v>
                </c:pt>
                <c:pt idx="103">
                  <c:v>187</c:v>
                </c:pt>
                <c:pt idx="104">
                  <c:v>180</c:v>
                </c:pt>
                <c:pt idx="105">
                  <c:v>230</c:v>
                </c:pt>
                <c:pt idx="106">
                  <c:v>155</c:v>
                </c:pt>
                <c:pt idx="107">
                  <c:v>191</c:v>
                </c:pt>
                <c:pt idx="108">
                  <c:v>171</c:v>
                </c:pt>
                <c:pt idx="109">
                  <c:v>200</c:v>
                </c:pt>
                <c:pt idx="110">
                  <c:v>177</c:v>
                </c:pt>
                <c:pt idx="111">
                  <c:v>195</c:v>
                </c:pt>
                <c:pt idx="112">
                  <c:v>153</c:v>
                </c:pt>
                <c:pt idx="113">
                  <c:v>218</c:v>
                </c:pt>
                <c:pt idx="114">
                  <c:v>164</c:v>
                </c:pt>
                <c:pt idx="115">
                  <c:v>199</c:v>
                </c:pt>
                <c:pt idx="116">
                  <c:v>182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201</c:v>
                </c:pt>
                <c:pt idx="124">
                  <c:v>0</c:v>
                </c:pt>
                <c:pt idx="125">
                  <c:v>176</c:v>
                </c:pt>
                <c:pt idx="126">
                  <c:v>0</c:v>
                </c:pt>
                <c:pt idx="127">
                  <c:v>144</c:v>
                </c:pt>
                <c:pt idx="128">
                  <c:v>152</c:v>
                </c:pt>
                <c:pt idx="129">
                  <c:v>182</c:v>
                </c:pt>
                <c:pt idx="130">
                  <c:v>200</c:v>
                </c:pt>
                <c:pt idx="131">
                  <c:v>171</c:v>
                </c:pt>
                <c:pt idx="132">
                  <c:v>196</c:v>
                </c:pt>
                <c:pt idx="133">
                  <c:v>191</c:v>
                </c:pt>
                <c:pt idx="134">
                  <c:v>203</c:v>
                </c:pt>
                <c:pt idx="135">
                  <c:v>184</c:v>
                </c:pt>
                <c:pt idx="136">
                  <c:v>179</c:v>
                </c:pt>
                <c:pt idx="137">
                  <c:v>176</c:v>
                </c:pt>
                <c:pt idx="138">
                  <c:v>192</c:v>
                </c:pt>
                <c:pt idx="139">
                  <c:v>187</c:v>
                </c:pt>
                <c:pt idx="140">
                  <c:v>195</c:v>
                </c:pt>
                <c:pt idx="141">
                  <c:v>184</c:v>
                </c:pt>
                <c:pt idx="142">
                  <c:v>162</c:v>
                </c:pt>
                <c:pt idx="143">
                  <c:v>155</c:v>
                </c:pt>
                <c:pt idx="144">
                  <c:v>167</c:v>
                </c:pt>
                <c:pt idx="145">
                  <c:v>224</c:v>
                </c:pt>
                <c:pt idx="146">
                  <c:v>208</c:v>
                </c:pt>
                <c:pt idx="147">
                  <c:v>188</c:v>
                </c:pt>
                <c:pt idx="148">
                  <c:v>158</c:v>
                </c:pt>
                <c:pt idx="149">
                  <c:v>175</c:v>
                </c:pt>
                <c:pt idx="150">
                  <c:v>179</c:v>
                </c:pt>
                <c:pt idx="151">
                  <c:v>209</c:v>
                </c:pt>
                <c:pt idx="152">
                  <c:v>179</c:v>
                </c:pt>
                <c:pt idx="153">
                  <c:v>186</c:v>
                </c:pt>
                <c:pt idx="154">
                  <c:v>182</c:v>
                </c:pt>
                <c:pt idx="155">
                  <c:v>161</c:v>
                </c:pt>
                <c:pt idx="156">
                  <c:v>152</c:v>
                </c:pt>
                <c:pt idx="157">
                  <c:v>195</c:v>
                </c:pt>
                <c:pt idx="158">
                  <c:v>203</c:v>
                </c:pt>
                <c:pt idx="159">
                  <c:v>196</c:v>
                </c:pt>
                <c:pt idx="160">
                  <c:v>163</c:v>
                </c:pt>
                <c:pt idx="161">
                  <c:v>183</c:v>
                </c:pt>
                <c:pt idx="162">
                  <c:v>157</c:v>
                </c:pt>
                <c:pt idx="163">
                  <c:v>187</c:v>
                </c:pt>
                <c:pt idx="164">
                  <c:v>173</c:v>
                </c:pt>
                <c:pt idx="165">
                  <c:v>185</c:v>
                </c:pt>
                <c:pt idx="166">
                  <c:v>195</c:v>
                </c:pt>
                <c:pt idx="167">
                  <c:v>174</c:v>
                </c:pt>
                <c:pt idx="168">
                  <c:v>167</c:v>
                </c:pt>
                <c:pt idx="169">
                  <c:v>174</c:v>
                </c:pt>
                <c:pt idx="170">
                  <c:v>164</c:v>
                </c:pt>
                <c:pt idx="171">
                  <c:v>178</c:v>
                </c:pt>
                <c:pt idx="172">
                  <c:v>187</c:v>
                </c:pt>
                <c:pt idx="173">
                  <c:v>168</c:v>
                </c:pt>
                <c:pt idx="174">
                  <c:v>176</c:v>
                </c:pt>
                <c:pt idx="175">
                  <c:v>157</c:v>
                </c:pt>
                <c:pt idx="176">
                  <c:v>177</c:v>
                </c:pt>
                <c:pt idx="177">
                  <c:v>169</c:v>
                </c:pt>
                <c:pt idx="178">
                  <c:v>177</c:v>
                </c:pt>
                <c:pt idx="179">
                  <c:v>128</c:v>
                </c:pt>
                <c:pt idx="180">
                  <c:v>161</c:v>
                </c:pt>
                <c:pt idx="181">
                  <c:v>143</c:v>
                </c:pt>
                <c:pt idx="182">
                  <c:v>150</c:v>
                </c:pt>
                <c:pt idx="183">
                  <c:v>175</c:v>
                </c:pt>
                <c:pt idx="184">
                  <c:v>220</c:v>
                </c:pt>
                <c:pt idx="185">
                  <c:v>181</c:v>
                </c:pt>
                <c:pt idx="186">
                  <c:v>169</c:v>
                </c:pt>
                <c:pt idx="187">
                  <c:v>183</c:v>
                </c:pt>
                <c:pt idx="188">
                  <c:v>163</c:v>
                </c:pt>
                <c:pt idx="189">
                  <c:v>171</c:v>
                </c:pt>
                <c:pt idx="190">
                  <c:v>182</c:v>
                </c:pt>
                <c:pt idx="191">
                  <c:v>141</c:v>
                </c:pt>
                <c:pt idx="192">
                  <c:v>149</c:v>
                </c:pt>
                <c:pt idx="193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59B-4274-8AAE-981C0BA5E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2934399"/>
        <c:axId val="1440344879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Sheet2!$O$2</c15:sqref>
                        </c15:formulaRef>
                      </c:ext>
                    </c:extLst>
                    <c:strCache>
                      <c:ptCount val="1"/>
                      <c:pt idx="0">
                        <c:v>NPRI2 5-6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Sheet2!$M$3:$M$196</c15:sqref>
                        </c15:formulaRef>
                      </c:ext>
                    </c:extLst>
                    <c:numCache>
                      <c:formatCode>[$-409]m/d/yy\ h:mm\ AM/PM;@</c:formatCode>
                      <c:ptCount val="194"/>
                      <c:pt idx="0">
                        <c:v>43466.333333333336</c:v>
                      </c:pt>
                      <c:pt idx="1">
                        <c:v>43467.333333333336</c:v>
                      </c:pt>
                      <c:pt idx="2">
                        <c:v>43468.333333333336</c:v>
                      </c:pt>
                      <c:pt idx="3">
                        <c:v>43469.333333333336</c:v>
                      </c:pt>
                      <c:pt idx="4">
                        <c:v>43470.333333333336</c:v>
                      </c:pt>
                      <c:pt idx="5">
                        <c:v>43471.333333333336</c:v>
                      </c:pt>
                      <c:pt idx="6">
                        <c:v>43472.333333333336</c:v>
                      </c:pt>
                      <c:pt idx="7">
                        <c:v>43473.333333333336</c:v>
                      </c:pt>
                      <c:pt idx="8">
                        <c:v>43474.333333333336</c:v>
                      </c:pt>
                      <c:pt idx="9">
                        <c:v>43475.333333333336</c:v>
                      </c:pt>
                      <c:pt idx="10">
                        <c:v>43476.333333333336</c:v>
                      </c:pt>
                      <c:pt idx="11">
                        <c:v>43477.333333333336</c:v>
                      </c:pt>
                      <c:pt idx="12">
                        <c:v>43478.333333333336</c:v>
                      </c:pt>
                      <c:pt idx="13">
                        <c:v>43479.333333333336</c:v>
                      </c:pt>
                      <c:pt idx="14">
                        <c:v>43480.333333333336</c:v>
                      </c:pt>
                      <c:pt idx="15">
                        <c:v>43481.333333333336</c:v>
                      </c:pt>
                      <c:pt idx="16">
                        <c:v>43482.333333333336</c:v>
                      </c:pt>
                      <c:pt idx="17">
                        <c:v>43483.333333333336</c:v>
                      </c:pt>
                      <c:pt idx="18">
                        <c:v>43484.333333333336</c:v>
                      </c:pt>
                      <c:pt idx="19">
                        <c:v>43485.333333333336</c:v>
                      </c:pt>
                      <c:pt idx="20">
                        <c:v>43486.333333333336</c:v>
                      </c:pt>
                      <c:pt idx="21">
                        <c:v>43487.333333333336</c:v>
                      </c:pt>
                      <c:pt idx="22">
                        <c:v>43488.333333333336</c:v>
                      </c:pt>
                      <c:pt idx="23">
                        <c:v>43489.333333333336</c:v>
                      </c:pt>
                      <c:pt idx="24">
                        <c:v>43490.333333333336</c:v>
                      </c:pt>
                      <c:pt idx="25">
                        <c:v>43491.333333333336</c:v>
                      </c:pt>
                      <c:pt idx="26">
                        <c:v>43492.333333333336</c:v>
                      </c:pt>
                      <c:pt idx="27">
                        <c:v>43493.333333333336</c:v>
                      </c:pt>
                      <c:pt idx="28">
                        <c:v>43494.333333333336</c:v>
                      </c:pt>
                      <c:pt idx="29">
                        <c:v>43495.333333333336</c:v>
                      </c:pt>
                      <c:pt idx="30">
                        <c:v>43496.333333333336</c:v>
                      </c:pt>
                      <c:pt idx="31">
                        <c:v>43498.333333333336</c:v>
                      </c:pt>
                      <c:pt idx="32">
                        <c:v>43499.333333333336</c:v>
                      </c:pt>
                      <c:pt idx="33">
                        <c:v>43500.333333333336</c:v>
                      </c:pt>
                      <c:pt idx="34">
                        <c:v>43501.333333333336</c:v>
                      </c:pt>
                      <c:pt idx="35">
                        <c:v>43502.333333333336</c:v>
                      </c:pt>
                      <c:pt idx="36">
                        <c:v>43503.333333333336</c:v>
                      </c:pt>
                      <c:pt idx="37">
                        <c:v>43504.333333333336</c:v>
                      </c:pt>
                      <c:pt idx="38">
                        <c:v>43505.333333333336</c:v>
                      </c:pt>
                      <c:pt idx="39">
                        <c:v>43506.333333333336</c:v>
                      </c:pt>
                      <c:pt idx="40">
                        <c:v>43507.333333333336</c:v>
                      </c:pt>
                      <c:pt idx="41">
                        <c:v>43508.333333333336</c:v>
                      </c:pt>
                      <c:pt idx="42">
                        <c:v>43509.333333333336</c:v>
                      </c:pt>
                      <c:pt idx="43">
                        <c:v>43510.333333333336</c:v>
                      </c:pt>
                      <c:pt idx="44">
                        <c:v>43511.333333333336</c:v>
                      </c:pt>
                      <c:pt idx="45">
                        <c:v>43512.333333333336</c:v>
                      </c:pt>
                      <c:pt idx="46">
                        <c:v>43514.333333333336</c:v>
                      </c:pt>
                      <c:pt idx="47">
                        <c:v>43515.333333333336</c:v>
                      </c:pt>
                      <c:pt idx="48">
                        <c:v>43516.333333333336</c:v>
                      </c:pt>
                      <c:pt idx="49">
                        <c:v>43517.333333333336</c:v>
                      </c:pt>
                      <c:pt idx="50">
                        <c:v>43518.333333333336</c:v>
                      </c:pt>
                      <c:pt idx="51">
                        <c:v>43519.333333333336</c:v>
                      </c:pt>
                      <c:pt idx="52">
                        <c:v>43520.333333333336</c:v>
                      </c:pt>
                      <c:pt idx="53">
                        <c:v>43521.333333333336</c:v>
                      </c:pt>
                      <c:pt idx="54">
                        <c:v>43522.333333333336</c:v>
                      </c:pt>
                      <c:pt idx="55">
                        <c:v>43523.333333333336</c:v>
                      </c:pt>
                      <c:pt idx="56">
                        <c:v>43524.333333333336</c:v>
                      </c:pt>
                      <c:pt idx="57">
                        <c:v>43525.333333333336</c:v>
                      </c:pt>
                      <c:pt idx="58">
                        <c:v>43526.333333333336</c:v>
                      </c:pt>
                      <c:pt idx="59">
                        <c:v>43527.333333333336</c:v>
                      </c:pt>
                      <c:pt idx="60">
                        <c:v>43528.333333333336</c:v>
                      </c:pt>
                      <c:pt idx="61">
                        <c:v>43529.333333333336</c:v>
                      </c:pt>
                      <c:pt idx="62">
                        <c:v>43530.333333333336</c:v>
                      </c:pt>
                      <c:pt idx="63">
                        <c:v>43531.333333333336</c:v>
                      </c:pt>
                      <c:pt idx="64">
                        <c:v>43532.333333333336</c:v>
                      </c:pt>
                      <c:pt idx="65">
                        <c:v>43533.333333333336</c:v>
                      </c:pt>
                      <c:pt idx="66">
                        <c:v>43534.333333333336</c:v>
                      </c:pt>
                      <c:pt idx="67">
                        <c:v>43535.333333333336</c:v>
                      </c:pt>
                      <c:pt idx="68">
                        <c:v>43536.333333333336</c:v>
                      </c:pt>
                      <c:pt idx="69">
                        <c:v>43537.333333333336</c:v>
                      </c:pt>
                      <c:pt idx="70">
                        <c:v>43538.333333333336</c:v>
                      </c:pt>
                      <c:pt idx="71">
                        <c:v>43539.333333333336</c:v>
                      </c:pt>
                      <c:pt idx="72">
                        <c:v>43540.333333333336</c:v>
                      </c:pt>
                      <c:pt idx="73">
                        <c:v>43541.333333333336</c:v>
                      </c:pt>
                      <c:pt idx="74">
                        <c:v>43542.333333333336</c:v>
                      </c:pt>
                      <c:pt idx="75">
                        <c:v>43543.333333333336</c:v>
                      </c:pt>
                      <c:pt idx="76">
                        <c:v>43544.333333333336</c:v>
                      </c:pt>
                      <c:pt idx="77">
                        <c:v>43545.333333333336</c:v>
                      </c:pt>
                      <c:pt idx="78">
                        <c:v>43546.333333333336</c:v>
                      </c:pt>
                      <c:pt idx="79">
                        <c:v>43547.333333333336</c:v>
                      </c:pt>
                      <c:pt idx="80">
                        <c:v>43548.333333333336</c:v>
                      </c:pt>
                      <c:pt idx="81">
                        <c:v>43549.333333333336</c:v>
                      </c:pt>
                      <c:pt idx="82">
                        <c:v>43550.333333333336</c:v>
                      </c:pt>
                      <c:pt idx="83">
                        <c:v>43551.333333333336</c:v>
                      </c:pt>
                      <c:pt idx="84">
                        <c:v>43552.333333333336</c:v>
                      </c:pt>
                      <c:pt idx="85">
                        <c:v>43553.333333333336</c:v>
                      </c:pt>
                      <c:pt idx="86">
                        <c:v>43554.333333333336</c:v>
                      </c:pt>
                      <c:pt idx="87">
                        <c:v>43555.333333333336</c:v>
                      </c:pt>
                      <c:pt idx="88">
                        <c:v>43556.333333333336</c:v>
                      </c:pt>
                      <c:pt idx="89">
                        <c:v>43557.333333333336</c:v>
                      </c:pt>
                      <c:pt idx="90">
                        <c:v>43558.333333333336</c:v>
                      </c:pt>
                      <c:pt idx="91">
                        <c:v>43559.333333333336</c:v>
                      </c:pt>
                      <c:pt idx="92">
                        <c:v>43560.333333333336</c:v>
                      </c:pt>
                      <c:pt idx="93">
                        <c:v>43561.333333333336</c:v>
                      </c:pt>
                      <c:pt idx="94">
                        <c:v>43562.333333333336</c:v>
                      </c:pt>
                      <c:pt idx="95">
                        <c:v>43563.333333333336</c:v>
                      </c:pt>
                      <c:pt idx="96">
                        <c:v>43564.333333333336</c:v>
                      </c:pt>
                      <c:pt idx="97">
                        <c:v>43565.333333333336</c:v>
                      </c:pt>
                      <c:pt idx="98">
                        <c:v>43566.333333333336</c:v>
                      </c:pt>
                      <c:pt idx="99">
                        <c:v>43567.333333333336</c:v>
                      </c:pt>
                      <c:pt idx="100">
                        <c:v>43568.333333333336</c:v>
                      </c:pt>
                      <c:pt idx="101">
                        <c:v>43569.333333333336</c:v>
                      </c:pt>
                      <c:pt idx="102">
                        <c:v>43570.333333333336</c:v>
                      </c:pt>
                      <c:pt idx="103">
                        <c:v>43571.333333333336</c:v>
                      </c:pt>
                      <c:pt idx="104">
                        <c:v>43572.333333333336</c:v>
                      </c:pt>
                      <c:pt idx="105">
                        <c:v>43573.333333333336</c:v>
                      </c:pt>
                      <c:pt idx="106">
                        <c:v>43574.333333333336</c:v>
                      </c:pt>
                      <c:pt idx="107">
                        <c:v>43575.333333333336</c:v>
                      </c:pt>
                      <c:pt idx="108">
                        <c:v>43576.333333333336</c:v>
                      </c:pt>
                      <c:pt idx="109">
                        <c:v>43577.333333333336</c:v>
                      </c:pt>
                      <c:pt idx="110">
                        <c:v>43578.333333333336</c:v>
                      </c:pt>
                      <c:pt idx="111">
                        <c:v>43579.333333333336</c:v>
                      </c:pt>
                      <c:pt idx="112">
                        <c:v>43580.333333333336</c:v>
                      </c:pt>
                      <c:pt idx="113">
                        <c:v>43581.333333333336</c:v>
                      </c:pt>
                      <c:pt idx="114">
                        <c:v>43582.333333333336</c:v>
                      </c:pt>
                      <c:pt idx="115">
                        <c:v>43583.333333333336</c:v>
                      </c:pt>
                      <c:pt idx="116">
                        <c:v>43584.333333333336</c:v>
                      </c:pt>
                      <c:pt idx="117">
                        <c:v>43585.333333333336</c:v>
                      </c:pt>
                      <c:pt idx="118">
                        <c:v>43586.333333333336</c:v>
                      </c:pt>
                      <c:pt idx="119">
                        <c:v>43587.333333333336</c:v>
                      </c:pt>
                      <c:pt idx="120">
                        <c:v>43588.333333333336</c:v>
                      </c:pt>
                      <c:pt idx="121">
                        <c:v>43589.333333333336</c:v>
                      </c:pt>
                      <c:pt idx="122">
                        <c:v>43590.333333333336</c:v>
                      </c:pt>
                      <c:pt idx="123">
                        <c:v>43591.333333333336</c:v>
                      </c:pt>
                      <c:pt idx="124">
                        <c:v>43592.333333333336</c:v>
                      </c:pt>
                      <c:pt idx="125">
                        <c:v>43593.333333333336</c:v>
                      </c:pt>
                      <c:pt idx="126">
                        <c:v>43594.333333333336</c:v>
                      </c:pt>
                      <c:pt idx="127">
                        <c:v>43595.333333333336</c:v>
                      </c:pt>
                      <c:pt idx="128">
                        <c:v>43596.333333333336</c:v>
                      </c:pt>
                      <c:pt idx="129">
                        <c:v>43597.333333333336</c:v>
                      </c:pt>
                      <c:pt idx="130">
                        <c:v>43598.333333333336</c:v>
                      </c:pt>
                      <c:pt idx="131">
                        <c:v>43599.333333333336</c:v>
                      </c:pt>
                      <c:pt idx="132">
                        <c:v>43600.333333333336</c:v>
                      </c:pt>
                      <c:pt idx="133">
                        <c:v>43601.333333333336</c:v>
                      </c:pt>
                      <c:pt idx="134">
                        <c:v>43602.333333333336</c:v>
                      </c:pt>
                      <c:pt idx="135">
                        <c:v>43603.333333333336</c:v>
                      </c:pt>
                      <c:pt idx="136">
                        <c:v>43604.333333333336</c:v>
                      </c:pt>
                      <c:pt idx="137">
                        <c:v>43605.333333333336</c:v>
                      </c:pt>
                      <c:pt idx="138">
                        <c:v>43606.333333333336</c:v>
                      </c:pt>
                      <c:pt idx="139">
                        <c:v>43607.333333333336</c:v>
                      </c:pt>
                      <c:pt idx="140">
                        <c:v>43608.333333333336</c:v>
                      </c:pt>
                      <c:pt idx="141">
                        <c:v>43609.333333333336</c:v>
                      </c:pt>
                      <c:pt idx="142">
                        <c:v>43610.333333333336</c:v>
                      </c:pt>
                      <c:pt idx="143">
                        <c:v>43612.333333333336</c:v>
                      </c:pt>
                      <c:pt idx="144">
                        <c:v>43613.333333333336</c:v>
                      </c:pt>
                      <c:pt idx="145">
                        <c:v>43614.333333333336</c:v>
                      </c:pt>
                      <c:pt idx="146">
                        <c:v>43615.333333333336</c:v>
                      </c:pt>
                      <c:pt idx="147">
                        <c:v>43616.333333333336</c:v>
                      </c:pt>
                      <c:pt idx="148">
                        <c:v>43617.333333333336</c:v>
                      </c:pt>
                      <c:pt idx="149">
                        <c:v>43618.333333333336</c:v>
                      </c:pt>
                      <c:pt idx="150">
                        <c:v>43619.333333333336</c:v>
                      </c:pt>
                      <c:pt idx="151">
                        <c:v>43620.333333333336</c:v>
                      </c:pt>
                      <c:pt idx="152">
                        <c:v>43621.333333333336</c:v>
                      </c:pt>
                      <c:pt idx="153">
                        <c:v>43622.333333333336</c:v>
                      </c:pt>
                      <c:pt idx="154">
                        <c:v>43623.333333333336</c:v>
                      </c:pt>
                      <c:pt idx="155">
                        <c:v>43624.333333333336</c:v>
                      </c:pt>
                      <c:pt idx="156">
                        <c:v>43625.333333333336</c:v>
                      </c:pt>
                      <c:pt idx="157">
                        <c:v>43626.333333333336</c:v>
                      </c:pt>
                      <c:pt idx="158">
                        <c:v>43628.333333333336</c:v>
                      </c:pt>
                      <c:pt idx="159">
                        <c:v>43629.333333333336</c:v>
                      </c:pt>
                      <c:pt idx="160">
                        <c:v>43630.333333333336</c:v>
                      </c:pt>
                      <c:pt idx="161">
                        <c:v>43631.333333333336</c:v>
                      </c:pt>
                      <c:pt idx="162">
                        <c:v>43632.333333333336</c:v>
                      </c:pt>
                      <c:pt idx="163">
                        <c:v>43633.333333333336</c:v>
                      </c:pt>
                      <c:pt idx="164">
                        <c:v>43634.333333333336</c:v>
                      </c:pt>
                      <c:pt idx="165">
                        <c:v>43635.333333333336</c:v>
                      </c:pt>
                      <c:pt idx="166">
                        <c:v>43636.333333333336</c:v>
                      </c:pt>
                      <c:pt idx="167">
                        <c:v>43637.333333333336</c:v>
                      </c:pt>
                      <c:pt idx="168">
                        <c:v>43638.333333333336</c:v>
                      </c:pt>
                      <c:pt idx="169">
                        <c:v>43639.333333333336</c:v>
                      </c:pt>
                      <c:pt idx="170">
                        <c:v>43640.333333333336</c:v>
                      </c:pt>
                      <c:pt idx="171">
                        <c:v>43641.333333333336</c:v>
                      </c:pt>
                      <c:pt idx="172">
                        <c:v>43642.333333333336</c:v>
                      </c:pt>
                      <c:pt idx="173">
                        <c:v>43643.333333333336</c:v>
                      </c:pt>
                      <c:pt idx="174">
                        <c:v>43644.333333333336</c:v>
                      </c:pt>
                      <c:pt idx="175">
                        <c:v>43645.333333333336</c:v>
                      </c:pt>
                      <c:pt idx="176">
                        <c:v>43646.333333333336</c:v>
                      </c:pt>
                      <c:pt idx="177">
                        <c:v>43647.333333333336</c:v>
                      </c:pt>
                      <c:pt idx="178">
                        <c:v>43648.333333333336</c:v>
                      </c:pt>
                      <c:pt idx="179">
                        <c:v>43650.333333333336</c:v>
                      </c:pt>
                      <c:pt idx="180">
                        <c:v>43651.333333333336</c:v>
                      </c:pt>
                      <c:pt idx="181">
                        <c:v>43652.333333333336</c:v>
                      </c:pt>
                      <c:pt idx="182">
                        <c:v>43653.333333333336</c:v>
                      </c:pt>
                      <c:pt idx="183">
                        <c:v>43654.333333333336</c:v>
                      </c:pt>
                      <c:pt idx="184">
                        <c:v>43655.333333333336</c:v>
                      </c:pt>
                      <c:pt idx="185">
                        <c:v>43656.333333333336</c:v>
                      </c:pt>
                      <c:pt idx="186">
                        <c:v>43657.333333333336</c:v>
                      </c:pt>
                      <c:pt idx="187">
                        <c:v>43658.333333333336</c:v>
                      </c:pt>
                      <c:pt idx="188">
                        <c:v>43659.333333333336</c:v>
                      </c:pt>
                      <c:pt idx="189">
                        <c:v>43660.333333333336</c:v>
                      </c:pt>
                      <c:pt idx="190">
                        <c:v>43661.333333333336</c:v>
                      </c:pt>
                      <c:pt idx="191">
                        <c:v>43662.333333333336</c:v>
                      </c:pt>
                      <c:pt idx="192">
                        <c:v>43663.333333333336</c:v>
                      </c:pt>
                      <c:pt idx="193">
                        <c:v>43664.333333333336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Sheet2!$O$3:$O$196</c15:sqref>
                        </c15:formulaRef>
                      </c:ext>
                    </c:extLst>
                    <c:numCache>
                      <c:formatCode>General</c:formatCode>
                      <c:ptCount val="194"/>
                      <c:pt idx="0">
                        <c:v>192</c:v>
                      </c:pt>
                      <c:pt idx="1">
                        <c:v>164</c:v>
                      </c:pt>
                      <c:pt idx="2">
                        <c:v>219</c:v>
                      </c:pt>
                      <c:pt idx="3">
                        <c:v>207</c:v>
                      </c:pt>
                      <c:pt idx="4">
                        <c:v>205</c:v>
                      </c:pt>
                      <c:pt idx="5">
                        <c:v>189</c:v>
                      </c:pt>
                      <c:pt idx="6">
                        <c:v>227</c:v>
                      </c:pt>
                      <c:pt idx="7">
                        <c:v>203</c:v>
                      </c:pt>
                      <c:pt idx="8">
                        <c:v>199</c:v>
                      </c:pt>
                      <c:pt idx="9">
                        <c:v>240</c:v>
                      </c:pt>
                      <c:pt idx="10">
                        <c:v>186</c:v>
                      </c:pt>
                      <c:pt idx="11">
                        <c:v>191</c:v>
                      </c:pt>
                      <c:pt idx="12">
                        <c:v>192</c:v>
                      </c:pt>
                      <c:pt idx="13">
                        <c:v>212</c:v>
                      </c:pt>
                      <c:pt idx="14">
                        <c:v>195</c:v>
                      </c:pt>
                      <c:pt idx="15">
                        <c:v>205</c:v>
                      </c:pt>
                      <c:pt idx="16">
                        <c:v>209</c:v>
                      </c:pt>
                      <c:pt idx="17">
                        <c:v>201</c:v>
                      </c:pt>
                      <c:pt idx="18">
                        <c:v>178</c:v>
                      </c:pt>
                      <c:pt idx="19">
                        <c:v>173</c:v>
                      </c:pt>
                      <c:pt idx="20">
                        <c:v>214</c:v>
                      </c:pt>
                      <c:pt idx="21">
                        <c:v>220</c:v>
                      </c:pt>
                      <c:pt idx="22">
                        <c:v>216</c:v>
                      </c:pt>
                      <c:pt idx="23">
                        <c:v>206</c:v>
                      </c:pt>
                      <c:pt idx="24">
                        <c:v>201</c:v>
                      </c:pt>
                      <c:pt idx="25">
                        <c:v>166</c:v>
                      </c:pt>
                      <c:pt idx="26">
                        <c:v>201</c:v>
                      </c:pt>
                      <c:pt idx="27">
                        <c:v>215</c:v>
                      </c:pt>
                      <c:pt idx="28">
                        <c:v>217</c:v>
                      </c:pt>
                      <c:pt idx="29">
                        <c:v>207</c:v>
                      </c:pt>
                      <c:pt idx="30">
                        <c:v>178</c:v>
                      </c:pt>
                      <c:pt idx="31">
                        <c:v>142</c:v>
                      </c:pt>
                      <c:pt idx="32">
                        <c:v>209</c:v>
                      </c:pt>
                      <c:pt idx="33">
                        <c:v>195</c:v>
                      </c:pt>
                      <c:pt idx="34">
                        <c:v>213</c:v>
                      </c:pt>
                      <c:pt idx="35">
                        <c:v>221</c:v>
                      </c:pt>
                      <c:pt idx="36">
                        <c:v>0</c:v>
                      </c:pt>
                      <c:pt idx="37">
                        <c:v>186</c:v>
                      </c:pt>
                      <c:pt idx="38">
                        <c:v>168</c:v>
                      </c:pt>
                      <c:pt idx="39">
                        <c:v>180</c:v>
                      </c:pt>
                      <c:pt idx="40">
                        <c:v>186</c:v>
                      </c:pt>
                      <c:pt idx="41">
                        <c:v>209</c:v>
                      </c:pt>
                      <c:pt idx="42">
                        <c:v>210</c:v>
                      </c:pt>
                      <c:pt idx="43">
                        <c:v>217</c:v>
                      </c:pt>
                      <c:pt idx="44">
                        <c:v>202</c:v>
                      </c:pt>
                      <c:pt idx="45">
                        <c:v>199</c:v>
                      </c:pt>
                      <c:pt idx="46">
                        <c:v>228</c:v>
                      </c:pt>
                      <c:pt idx="47">
                        <c:v>199</c:v>
                      </c:pt>
                      <c:pt idx="48">
                        <c:v>204</c:v>
                      </c:pt>
                      <c:pt idx="49">
                        <c:v>200</c:v>
                      </c:pt>
                      <c:pt idx="50">
                        <c:v>191</c:v>
                      </c:pt>
                      <c:pt idx="51">
                        <c:v>199</c:v>
                      </c:pt>
                      <c:pt idx="52">
                        <c:v>188</c:v>
                      </c:pt>
                      <c:pt idx="53">
                        <c:v>207</c:v>
                      </c:pt>
                      <c:pt idx="54">
                        <c:v>211</c:v>
                      </c:pt>
                      <c:pt idx="55">
                        <c:v>208</c:v>
                      </c:pt>
                      <c:pt idx="56">
                        <c:v>221</c:v>
                      </c:pt>
                      <c:pt idx="57">
                        <c:v>206</c:v>
                      </c:pt>
                      <c:pt idx="58">
                        <c:v>195</c:v>
                      </c:pt>
                      <c:pt idx="59">
                        <c:v>201</c:v>
                      </c:pt>
                      <c:pt idx="60">
                        <c:v>191</c:v>
                      </c:pt>
                      <c:pt idx="61">
                        <c:v>199</c:v>
                      </c:pt>
                      <c:pt idx="62">
                        <c:v>161</c:v>
                      </c:pt>
                      <c:pt idx="63">
                        <c:v>157</c:v>
                      </c:pt>
                      <c:pt idx="64">
                        <c:v>184</c:v>
                      </c:pt>
                      <c:pt idx="65">
                        <c:v>196</c:v>
                      </c:pt>
                      <c:pt idx="66">
                        <c:v>197</c:v>
                      </c:pt>
                      <c:pt idx="67">
                        <c:v>187</c:v>
                      </c:pt>
                      <c:pt idx="68">
                        <c:v>215</c:v>
                      </c:pt>
                      <c:pt idx="69">
                        <c:v>167</c:v>
                      </c:pt>
                      <c:pt idx="70">
                        <c:v>192</c:v>
                      </c:pt>
                      <c:pt idx="71">
                        <c:v>173</c:v>
                      </c:pt>
                      <c:pt idx="72">
                        <c:v>186</c:v>
                      </c:pt>
                      <c:pt idx="73">
                        <c:v>161</c:v>
                      </c:pt>
                      <c:pt idx="74">
                        <c:v>205</c:v>
                      </c:pt>
                      <c:pt idx="75">
                        <c:v>172</c:v>
                      </c:pt>
                      <c:pt idx="76">
                        <c:v>192</c:v>
                      </c:pt>
                      <c:pt idx="77">
                        <c:v>172</c:v>
                      </c:pt>
                      <c:pt idx="78">
                        <c:v>187</c:v>
                      </c:pt>
                      <c:pt idx="79">
                        <c:v>161</c:v>
                      </c:pt>
                      <c:pt idx="80">
                        <c:v>177</c:v>
                      </c:pt>
                      <c:pt idx="81">
                        <c:v>163</c:v>
                      </c:pt>
                      <c:pt idx="82">
                        <c:v>214</c:v>
                      </c:pt>
                      <c:pt idx="83">
                        <c:v>164</c:v>
                      </c:pt>
                      <c:pt idx="84">
                        <c:v>188</c:v>
                      </c:pt>
                      <c:pt idx="85">
                        <c:v>181</c:v>
                      </c:pt>
                      <c:pt idx="86">
                        <c:v>180</c:v>
                      </c:pt>
                      <c:pt idx="87">
                        <c:v>145</c:v>
                      </c:pt>
                      <c:pt idx="88">
                        <c:v>169</c:v>
                      </c:pt>
                      <c:pt idx="89">
                        <c:v>167</c:v>
                      </c:pt>
                      <c:pt idx="90">
                        <c:v>197</c:v>
                      </c:pt>
                      <c:pt idx="91">
                        <c:v>166</c:v>
                      </c:pt>
                      <c:pt idx="92">
                        <c:v>204</c:v>
                      </c:pt>
                      <c:pt idx="93">
                        <c:v>160</c:v>
                      </c:pt>
                      <c:pt idx="94">
                        <c:v>159</c:v>
                      </c:pt>
                      <c:pt idx="95">
                        <c:v>142</c:v>
                      </c:pt>
                      <c:pt idx="96">
                        <c:v>183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198</c:v>
                      </c:pt>
                      <c:pt idx="100">
                        <c:v>160</c:v>
                      </c:pt>
                      <c:pt idx="101">
                        <c:v>151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192</c:v>
                      </c:pt>
                      <c:pt idx="105">
                        <c:v>218</c:v>
                      </c:pt>
                      <c:pt idx="106">
                        <c:v>181</c:v>
                      </c:pt>
                      <c:pt idx="107">
                        <c:v>177</c:v>
                      </c:pt>
                      <c:pt idx="108">
                        <c:v>190</c:v>
                      </c:pt>
                      <c:pt idx="109">
                        <c:v>197</c:v>
                      </c:pt>
                      <c:pt idx="110">
                        <c:v>202</c:v>
                      </c:pt>
                      <c:pt idx="111">
                        <c:v>199</c:v>
                      </c:pt>
                      <c:pt idx="112">
                        <c:v>185</c:v>
                      </c:pt>
                      <c:pt idx="113">
                        <c:v>189</c:v>
                      </c:pt>
                      <c:pt idx="114">
                        <c:v>167</c:v>
                      </c:pt>
                      <c:pt idx="115">
                        <c:v>176</c:v>
                      </c:pt>
                      <c:pt idx="116">
                        <c:v>200</c:v>
                      </c:pt>
                      <c:pt idx="117">
                        <c:v>194</c:v>
                      </c:pt>
                      <c:pt idx="118">
                        <c:v>179</c:v>
                      </c:pt>
                      <c:pt idx="119">
                        <c:v>180</c:v>
                      </c:pt>
                      <c:pt idx="120">
                        <c:v>169</c:v>
                      </c:pt>
                      <c:pt idx="121">
                        <c:v>165</c:v>
                      </c:pt>
                      <c:pt idx="122">
                        <c:v>166</c:v>
                      </c:pt>
                      <c:pt idx="123">
                        <c:v>169</c:v>
                      </c:pt>
                      <c:pt idx="124">
                        <c:v>190</c:v>
                      </c:pt>
                      <c:pt idx="125">
                        <c:v>170</c:v>
                      </c:pt>
                      <c:pt idx="126">
                        <c:v>163</c:v>
                      </c:pt>
                      <c:pt idx="127">
                        <c:v>149</c:v>
                      </c:pt>
                      <c:pt idx="128">
                        <c:v>144</c:v>
                      </c:pt>
                      <c:pt idx="129">
                        <c:v>162</c:v>
                      </c:pt>
                      <c:pt idx="130">
                        <c:v>183</c:v>
                      </c:pt>
                      <c:pt idx="131">
                        <c:v>174</c:v>
                      </c:pt>
                      <c:pt idx="132">
                        <c:v>172</c:v>
                      </c:pt>
                      <c:pt idx="133">
                        <c:v>183</c:v>
                      </c:pt>
                      <c:pt idx="134">
                        <c:v>178</c:v>
                      </c:pt>
                      <c:pt idx="135">
                        <c:v>161</c:v>
                      </c:pt>
                      <c:pt idx="136">
                        <c:v>169</c:v>
                      </c:pt>
                      <c:pt idx="137">
                        <c:v>156</c:v>
                      </c:pt>
                      <c:pt idx="138">
                        <c:v>161</c:v>
                      </c:pt>
                      <c:pt idx="139">
                        <c:v>172</c:v>
                      </c:pt>
                      <c:pt idx="140">
                        <c:v>171</c:v>
                      </c:pt>
                      <c:pt idx="141">
                        <c:v>161</c:v>
                      </c:pt>
                      <c:pt idx="142">
                        <c:v>144</c:v>
                      </c:pt>
                      <c:pt idx="143">
                        <c:v>148</c:v>
                      </c:pt>
                      <c:pt idx="144">
                        <c:v>150</c:v>
                      </c:pt>
                      <c:pt idx="145">
                        <c:v>176</c:v>
                      </c:pt>
                      <c:pt idx="146">
                        <c:v>182</c:v>
                      </c:pt>
                      <c:pt idx="147">
                        <c:v>174</c:v>
                      </c:pt>
                      <c:pt idx="148">
                        <c:v>154</c:v>
                      </c:pt>
                      <c:pt idx="149">
                        <c:v>158</c:v>
                      </c:pt>
                      <c:pt idx="150">
                        <c:v>157</c:v>
                      </c:pt>
                      <c:pt idx="151">
                        <c:v>164</c:v>
                      </c:pt>
                      <c:pt idx="152">
                        <c:v>164</c:v>
                      </c:pt>
                      <c:pt idx="153">
                        <c:v>160</c:v>
                      </c:pt>
                      <c:pt idx="154">
                        <c:v>165</c:v>
                      </c:pt>
                      <c:pt idx="155">
                        <c:v>149</c:v>
                      </c:pt>
                      <c:pt idx="156">
                        <c:v>133</c:v>
                      </c:pt>
                      <c:pt idx="157">
                        <c:v>171</c:v>
                      </c:pt>
                      <c:pt idx="158">
                        <c:v>176</c:v>
                      </c:pt>
                      <c:pt idx="159">
                        <c:v>170</c:v>
                      </c:pt>
                      <c:pt idx="160">
                        <c:v>172</c:v>
                      </c:pt>
                      <c:pt idx="161">
                        <c:v>163</c:v>
                      </c:pt>
                      <c:pt idx="162">
                        <c:v>152</c:v>
                      </c:pt>
                      <c:pt idx="163">
                        <c:v>161</c:v>
                      </c:pt>
                      <c:pt idx="164">
                        <c:v>164</c:v>
                      </c:pt>
                      <c:pt idx="165">
                        <c:v>151</c:v>
                      </c:pt>
                      <c:pt idx="166">
                        <c:v>184</c:v>
                      </c:pt>
                      <c:pt idx="167">
                        <c:v>161</c:v>
                      </c:pt>
                      <c:pt idx="168">
                        <c:v>153</c:v>
                      </c:pt>
                      <c:pt idx="169">
                        <c:v>148</c:v>
                      </c:pt>
                      <c:pt idx="170">
                        <c:v>140</c:v>
                      </c:pt>
                      <c:pt idx="171">
                        <c:v>155</c:v>
                      </c:pt>
                      <c:pt idx="172">
                        <c:v>161</c:v>
                      </c:pt>
                      <c:pt idx="173">
                        <c:v>160</c:v>
                      </c:pt>
                      <c:pt idx="174">
                        <c:v>166</c:v>
                      </c:pt>
                      <c:pt idx="175">
                        <c:v>148</c:v>
                      </c:pt>
                      <c:pt idx="176">
                        <c:v>148</c:v>
                      </c:pt>
                      <c:pt idx="177">
                        <c:v>153</c:v>
                      </c:pt>
                      <c:pt idx="178">
                        <c:v>164</c:v>
                      </c:pt>
                      <c:pt idx="179">
                        <c:v>136</c:v>
                      </c:pt>
                      <c:pt idx="180">
                        <c:v>140</c:v>
                      </c:pt>
                      <c:pt idx="181">
                        <c:v>124</c:v>
                      </c:pt>
                      <c:pt idx="182">
                        <c:v>140</c:v>
                      </c:pt>
                      <c:pt idx="183">
                        <c:v>156</c:v>
                      </c:pt>
                      <c:pt idx="184">
                        <c:v>195</c:v>
                      </c:pt>
                      <c:pt idx="185">
                        <c:v>161</c:v>
                      </c:pt>
                      <c:pt idx="186">
                        <c:v>164</c:v>
                      </c:pt>
                      <c:pt idx="187">
                        <c:v>158</c:v>
                      </c:pt>
                      <c:pt idx="188">
                        <c:v>143</c:v>
                      </c:pt>
                      <c:pt idx="189">
                        <c:v>145</c:v>
                      </c:pt>
                      <c:pt idx="190">
                        <c:v>154</c:v>
                      </c:pt>
                      <c:pt idx="191">
                        <c:v>141</c:v>
                      </c:pt>
                      <c:pt idx="192">
                        <c:v>158</c:v>
                      </c:pt>
                      <c:pt idx="193">
                        <c:v>179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159B-4274-8AAE-981C0BA5E312}"/>
                  </c:ext>
                </c:extLst>
              </c15:ser>
            </c15:filteredScatterSeries>
          </c:ext>
        </c:extLst>
      </c:scatterChart>
      <c:valAx>
        <c:axId val="1943479503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80335"/>
        <c:crosses val="autoZero"/>
        <c:crossBetween val="midCat"/>
      </c:valAx>
      <c:valAx>
        <c:axId val="1943480335"/>
        <c:scaling>
          <c:orientation val="minMax"/>
          <c:max val="250"/>
          <c:min val="-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79503"/>
        <c:crosses val="autoZero"/>
        <c:crossBetween val="midCat"/>
      </c:valAx>
      <c:valAx>
        <c:axId val="1440344879"/>
        <c:scaling>
          <c:orientation val="minMax"/>
          <c:max val="350"/>
          <c:min val="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4399"/>
        <c:crosses val="max"/>
        <c:crossBetween val="midCat"/>
      </c:valAx>
      <c:valAx>
        <c:axId val="1432934399"/>
        <c:scaling>
          <c:orientation val="minMax"/>
        </c:scaling>
        <c:delete val="1"/>
        <c:axPos val="b"/>
        <c:numFmt formatCode="[$-409]m/d/yy\ h:mm\ AM/PM;@" sourceLinked="1"/>
        <c:majorTickMark val="out"/>
        <c:minorTickMark val="none"/>
        <c:tickLblPos val="nextTo"/>
        <c:crossAx val="144034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Effluent BOD Concentraiton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971544181977254"/>
          <c:y val="0.12962962962962962"/>
          <c:w val="0.76719203849518813"/>
          <c:h val="0.6038462379702537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Sheet2!$N$2</c:f>
              <c:strCache>
                <c:ptCount val="1"/>
                <c:pt idx="0">
                  <c:v>NPRI1 1-4 Eff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Sheet2!$M$3:$M$196</c:f>
              <c:numCache>
                <c:formatCode>[$-409]m/d/yy\ h:mm\ AM/PM;@</c:formatCode>
                <c:ptCount val="194"/>
                <c:pt idx="0">
                  <c:v>43466.333333333336</c:v>
                </c:pt>
                <c:pt idx="1">
                  <c:v>43467.333333333336</c:v>
                </c:pt>
                <c:pt idx="2">
                  <c:v>43468.333333333336</c:v>
                </c:pt>
                <c:pt idx="3">
                  <c:v>43469.333333333336</c:v>
                </c:pt>
                <c:pt idx="4">
                  <c:v>43470.333333333336</c:v>
                </c:pt>
                <c:pt idx="5">
                  <c:v>43471.333333333336</c:v>
                </c:pt>
                <c:pt idx="6">
                  <c:v>43472.333333333336</c:v>
                </c:pt>
                <c:pt idx="7">
                  <c:v>43473.333333333336</c:v>
                </c:pt>
                <c:pt idx="8">
                  <c:v>43474.333333333336</c:v>
                </c:pt>
                <c:pt idx="9">
                  <c:v>43475.333333333336</c:v>
                </c:pt>
                <c:pt idx="10">
                  <c:v>43476.333333333336</c:v>
                </c:pt>
                <c:pt idx="11">
                  <c:v>43477.333333333336</c:v>
                </c:pt>
                <c:pt idx="12">
                  <c:v>43478.333333333336</c:v>
                </c:pt>
                <c:pt idx="13">
                  <c:v>43479.333333333336</c:v>
                </c:pt>
                <c:pt idx="14">
                  <c:v>43480.333333333336</c:v>
                </c:pt>
                <c:pt idx="15">
                  <c:v>43481.333333333336</c:v>
                </c:pt>
                <c:pt idx="16">
                  <c:v>43482.333333333336</c:v>
                </c:pt>
                <c:pt idx="17">
                  <c:v>43483.333333333336</c:v>
                </c:pt>
                <c:pt idx="18">
                  <c:v>43484.333333333336</c:v>
                </c:pt>
                <c:pt idx="19">
                  <c:v>43485.333333333336</c:v>
                </c:pt>
                <c:pt idx="20">
                  <c:v>43486.333333333336</c:v>
                </c:pt>
                <c:pt idx="21">
                  <c:v>43487.333333333336</c:v>
                </c:pt>
                <c:pt idx="22">
                  <c:v>43488.333333333336</c:v>
                </c:pt>
                <c:pt idx="23">
                  <c:v>43489.333333333336</c:v>
                </c:pt>
                <c:pt idx="24">
                  <c:v>43490.333333333336</c:v>
                </c:pt>
                <c:pt idx="25">
                  <c:v>43491.333333333336</c:v>
                </c:pt>
                <c:pt idx="26">
                  <c:v>43492.333333333336</c:v>
                </c:pt>
                <c:pt idx="27">
                  <c:v>43493.333333333336</c:v>
                </c:pt>
                <c:pt idx="28">
                  <c:v>43494.333333333336</c:v>
                </c:pt>
                <c:pt idx="29">
                  <c:v>43495.333333333336</c:v>
                </c:pt>
                <c:pt idx="30">
                  <c:v>43496.333333333336</c:v>
                </c:pt>
                <c:pt idx="31">
                  <c:v>43498.333333333336</c:v>
                </c:pt>
                <c:pt idx="32">
                  <c:v>43499.333333333336</c:v>
                </c:pt>
                <c:pt idx="33">
                  <c:v>43500.333333333336</c:v>
                </c:pt>
                <c:pt idx="34">
                  <c:v>43501.333333333336</c:v>
                </c:pt>
                <c:pt idx="35">
                  <c:v>43502.333333333336</c:v>
                </c:pt>
                <c:pt idx="36">
                  <c:v>43503.333333333336</c:v>
                </c:pt>
                <c:pt idx="37">
                  <c:v>43504.333333333336</c:v>
                </c:pt>
                <c:pt idx="38">
                  <c:v>43505.333333333336</c:v>
                </c:pt>
                <c:pt idx="39">
                  <c:v>43506.333333333336</c:v>
                </c:pt>
                <c:pt idx="40">
                  <c:v>43507.333333333336</c:v>
                </c:pt>
                <c:pt idx="41">
                  <c:v>43508.333333333336</c:v>
                </c:pt>
                <c:pt idx="42">
                  <c:v>43509.333333333336</c:v>
                </c:pt>
                <c:pt idx="43">
                  <c:v>43510.333333333336</c:v>
                </c:pt>
                <c:pt idx="44">
                  <c:v>43511.333333333336</c:v>
                </c:pt>
                <c:pt idx="45">
                  <c:v>43512.333333333336</c:v>
                </c:pt>
                <c:pt idx="46">
                  <c:v>43514.333333333336</c:v>
                </c:pt>
                <c:pt idx="47">
                  <c:v>43515.333333333336</c:v>
                </c:pt>
                <c:pt idx="48">
                  <c:v>43516.333333333336</c:v>
                </c:pt>
                <c:pt idx="49">
                  <c:v>43517.333333333336</c:v>
                </c:pt>
                <c:pt idx="50">
                  <c:v>43518.333333333336</c:v>
                </c:pt>
                <c:pt idx="51">
                  <c:v>43519.333333333336</c:v>
                </c:pt>
                <c:pt idx="52">
                  <c:v>43520.333333333336</c:v>
                </c:pt>
                <c:pt idx="53">
                  <c:v>43521.333333333336</c:v>
                </c:pt>
                <c:pt idx="54">
                  <c:v>43522.333333333336</c:v>
                </c:pt>
                <c:pt idx="55">
                  <c:v>43523.333333333336</c:v>
                </c:pt>
                <c:pt idx="56">
                  <c:v>43524.333333333336</c:v>
                </c:pt>
                <c:pt idx="57">
                  <c:v>43525.333333333336</c:v>
                </c:pt>
                <c:pt idx="58">
                  <c:v>43526.333333333336</c:v>
                </c:pt>
                <c:pt idx="59">
                  <c:v>43527.333333333336</c:v>
                </c:pt>
                <c:pt idx="60">
                  <c:v>43528.333333333336</c:v>
                </c:pt>
                <c:pt idx="61">
                  <c:v>43529.333333333336</c:v>
                </c:pt>
                <c:pt idx="62">
                  <c:v>43530.333333333336</c:v>
                </c:pt>
                <c:pt idx="63">
                  <c:v>43531.333333333336</c:v>
                </c:pt>
                <c:pt idx="64">
                  <c:v>43532.333333333336</c:v>
                </c:pt>
                <c:pt idx="65">
                  <c:v>43533.333333333336</c:v>
                </c:pt>
                <c:pt idx="66">
                  <c:v>43534.333333333336</c:v>
                </c:pt>
                <c:pt idx="67">
                  <c:v>43535.333333333336</c:v>
                </c:pt>
                <c:pt idx="68">
                  <c:v>43536.333333333336</c:v>
                </c:pt>
                <c:pt idx="69">
                  <c:v>43537.333333333336</c:v>
                </c:pt>
                <c:pt idx="70">
                  <c:v>43538.333333333336</c:v>
                </c:pt>
                <c:pt idx="71">
                  <c:v>43539.333333333336</c:v>
                </c:pt>
                <c:pt idx="72">
                  <c:v>43540.333333333336</c:v>
                </c:pt>
                <c:pt idx="73">
                  <c:v>43541.333333333336</c:v>
                </c:pt>
                <c:pt idx="74">
                  <c:v>43542.333333333336</c:v>
                </c:pt>
                <c:pt idx="75">
                  <c:v>43543.333333333336</c:v>
                </c:pt>
                <c:pt idx="76">
                  <c:v>43544.333333333336</c:v>
                </c:pt>
                <c:pt idx="77">
                  <c:v>43545.333333333336</c:v>
                </c:pt>
                <c:pt idx="78">
                  <c:v>43546.333333333336</c:v>
                </c:pt>
                <c:pt idx="79">
                  <c:v>43547.333333333336</c:v>
                </c:pt>
                <c:pt idx="80">
                  <c:v>43548.333333333336</c:v>
                </c:pt>
                <c:pt idx="81">
                  <c:v>43549.333333333336</c:v>
                </c:pt>
                <c:pt idx="82">
                  <c:v>43550.333333333336</c:v>
                </c:pt>
                <c:pt idx="83">
                  <c:v>43551.333333333336</c:v>
                </c:pt>
                <c:pt idx="84">
                  <c:v>43552.333333333336</c:v>
                </c:pt>
                <c:pt idx="85">
                  <c:v>43553.333333333336</c:v>
                </c:pt>
                <c:pt idx="86">
                  <c:v>43554.333333333336</c:v>
                </c:pt>
                <c:pt idx="87">
                  <c:v>43555.333333333336</c:v>
                </c:pt>
                <c:pt idx="88">
                  <c:v>43556.333333333336</c:v>
                </c:pt>
                <c:pt idx="89">
                  <c:v>43557.333333333336</c:v>
                </c:pt>
                <c:pt idx="90">
                  <c:v>43558.333333333336</c:v>
                </c:pt>
                <c:pt idx="91">
                  <c:v>43559.333333333336</c:v>
                </c:pt>
                <c:pt idx="92">
                  <c:v>43560.333333333336</c:v>
                </c:pt>
                <c:pt idx="93">
                  <c:v>43561.333333333336</c:v>
                </c:pt>
                <c:pt idx="94">
                  <c:v>43562.333333333336</c:v>
                </c:pt>
                <c:pt idx="95">
                  <c:v>43563.333333333336</c:v>
                </c:pt>
                <c:pt idx="96">
                  <c:v>43564.333333333336</c:v>
                </c:pt>
                <c:pt idx="97">
                  <c:v>43565.333333333336</c:v>
                </c:pt>
                <c:pt idx="98">
                  <c:v>43566.333333333336</c:v>
                </c:pt>
                <c:pt idx="99">
                  <c:v>43567.333333333336</c:v>
                </c:pt>
                <c:pt idx="100">
                  <c:v>43568.333333333336</c:v>
                </c:pt>
                <c:pt idx="101">
                  <c:v>43569.333333333336</c:v>
                </c:pt>
                <c:pt idx="102">
                  <c:v>43570.333333333336</c:v>
                </c:pt>
                <c:pt idx="103">
                  <c:v>43571.333333333336</c:v>
                </c:pt>
                <c:pt idx="104">
                  <c:v>43572.333333333336</c:v>
                </c:pt>
                <c:pt idx="105">
                  <c:v>43573.333333333336</c:v>
                </c:pt>
                <c:pt idx="106">
                  <c:v>43574.333333333336</c:v>
                </c:pt>
                <c:pt idx="107">
                  <c:v>43575.333333333336</c:v>
                </c:pt>
                <c:pt idx="108">
                  <c:v>43576.333333333336</c:v>
                </c:pt>
                <c:pt idx="109">
                  <c:v>43577.333333333336</c:v>
                </c:pt>
                <c:pt idx="110">
                  <c:v>43578.333333333336</c:v>
                </c:pt>
                <c:pt idx="111">
                  <c:v>43579.333333333336</c:v>
                </c:pt>
                <c:pt idx="112">
                  <c:v>43580.333333333336</c:v>
                </c:pt>
                <c:pt idx="113">
                  <c:v>43581.333333333336</c:v>
                </c:pt>
                <c:pt idx="114">
                  <c:v>43582.333333333336</c:v>
                </c:pt>
                <c:pt idx="115">
                  <c:v>43583.333333333336</c:v>
                </c:pt>
                <c:pt idx="116">
                  <c:v>43584.333333333336</c:v>
                </c:pt>
                <c:pt idx="117">
                  <c:v>43585.333333333336</c:v>
                </c:pt>
                <c:pt idx="118">
                  <c:v>43586.333333333336</c:v>
                </c:pt>
                <c:pt idx="119">
                  <c:v>43587.333333333336</c:v>
                </c:pt>
                <c:pt idx="120">
                  <c:v>43588.333333333336</c:v>
                </c:pt>
                <c:pt idx="121">
                  <c:v>43589.333333333336</c:v>
                </c:pt>
                <c:pt idx="122">
                  <c:v>43590.333333333336</c:v>
                </c:pt>
                <c:pt idx="123">
                  <c:v>43591.333333333336</c:v>
                </c:pt>
                <c:pt idx="124">
                  <c:v>43592.333333333336</c:v>
                </c:pt>
                <c:pt idx="125">
                  <c:v>43593.333333333336</c:v>
                </c:pt>
                <c:pt idx="126">
                  <c:v>43594.333333333336</c:v>
                </c:pt>
                <c:pt idx="127">
                  <c:v>43595.333333333336</c:v>
                </c:pt>
                <c:pt idx="128">
                  <c:v>43596.333333333336</c:v>
                </c:pt>
                <c:pt idx="129">
                  <c:v>43597.333333333336</c:v>
                </c:pt>
                <c:pt idx="130">
                  <c:v>43598.333333333336</c:v>
                </c:pt>
                <c:pt idx="131">
                  <c:v>43599.333333333336</c:v>
                </c:pt>
                <c:pt idx="132">
                  <c:v>43600.333333333336</c:v>
                </c:pt>
                <c:pt idx="133">
                  <c:v>43601.333333333336</c:v>
                </c:pt>
                <c:pt idx="134">
                  <c:v>43602.333333333336</c:v>
                </c:pt>
                <c:pt idx="135">
                  <c:v>43603.333333333336</c:v>
                </c:pt>
                <c:pt idx="136">
                  <c:v>43604.333333333336</c:v>
                </c:pt>
                <c:pt idx="137">
                  <c:v>43605.333333333336</c:v>
                </c:pt>
                <c:pt idx="138">
                  <c:v>43606.333333333336</c:v>
                </c:pt>
                <c:pt idx="139">
                  <c:v>43607.333333333336</c:v>
                </c:pt>
                <c:pt idx="140">
                  <c:v>43608.333333333336</c:v>
                </c:pt>
                <c:pt idx="141">
                  <c:v>43609.333333333336</c:v>
                </c:pt>
                <c:pt idx="142">
                  <c:v>43610.333333333336</c:v>
                </c:pt>
                <c:pt idx="143">
                  <c:v>43612.333333333336</c:v>
                </c:pt>
                <c:pt idx="144">
                  <c:v>43613.333333333336</c:v>
                </c:pt>
                <c:pt idx="145">
                  <c:v>43614.333333333336</c:v>
                </c:pt>
                <c:pt idx="146">
                  <c:v>43615.333333333336</c:v>
                </c:pt>
                <c:pt idx="147">
                  <c:v>43616.333333333336</c:v>
                </c:pt>
                <c:pt idx="148">
                  <c:v>43617.333333333336</c:v>
                </c:pt>
                <c:pt idx="149">
                  <c:v>43618.333333333336</c:v>
                </c:pt>
                <c:pt idx="150">
                  <c:v>43619.333333333336</c:v>
                </c:pt>
                <c:pt idx="151">
                  <c:v>43620.333333333336</c:v>
                </c:pt>
                <c:pt idx="152">
                  <c:v>43621.333333333336</c:v>
                </c:pt>
                <c:pt idx="153">
                  <c:v>43622.333333333336</c:v>
                </c:pt>
                <c:pt idx="154">
                  <c:v>43623.333333333336</c:v>
                </c:pt>
                <c:pt idx="155">
                  <c:v>43624.333333333336</c:v>
                </c:pt>
                <c:pt idx="156">
                  <c:v>43625.333333333336</c:v>
                </c:pt>
                <c:pt idx="157">
                  <c:v>43626.333333333336</c:v>
                </c:pt>
                <c:pt idx="158">
                  <c:v>43628.333333333336</c:v>
                </c:pt>
                <c:pt idx="159">
                  <c:v>43629.333333333336</c:v>
                </c:pt>
                <c:pt idx="160">
                  <c:v>43630.333333333336</c:v>
                </c:pt>
                <c:pt idx="161">
                  <c:v>43631.333333333336</c:v>
                </c:pt>
                <c:pt idx="162">
                  <c:v>43632.333333333336</c:v>
                </c:pt>
                <c:pt idx="163">
                  <c:v>43633.333333333336</c:v>
                </c:pt>
                <c:pt idx="164">
                  <c:v>43634.333333333336</c:v>
                </c:pt>
                <c:pt idx="165">
                  <c:v>43635.333333333336</c:v>
                </c:pt>
                <c:pt idx="166">
                  <c:v>43636.333333333336</c:v>
                </c:pt>
                <c:pt idx="167">
                  <c:v>43637.333333333336</c:v>
                </c:pt>
                <c:pt idx="168">
                  <c:v>43638.333333333336</c:v>
                </c:pt>
                <c:pt idx="169">
                  <c:v>43639.333333333336</c:v>
                </c:pt>
                <c:pt idx="170">
                  <c:v>43640.333333333336</c:v>
                </c:pt>
                <c:pt idx="171">
                  <c:v>43641.333333333336</c:v>
                </c:pt>
                <c:pt idx="172">
                  <c:v>43642.333333333336</c:v>
                </c:pt>
                <c:pt idx="173">
                  <c:v>43643.333333333336</c:v>
                </c:pt>
                <c:pt idx="174">
                  <c:v>43644.333333333336</c:v>
                </c:pt>
                <c:pt idx="175">
                  <c:v>43645.333333333336</c:v>
                </c:pt>
                <c:pt idx="176">
                  <c:v>43646.333333333336</c:v>
                </c:pt>
                <c:pt idx="177">
                  <c:v>43647.333333333336</c:v>
                </c:pt>
                <c:pt idx="178">
                  <c:v>43648.333333333336</c:v>
                </c:pt>
                <c:pt idx="179">
                  <c:v>43650.333333333336</c:v>
                </c:pt>
                <c:pt idx="180">
                  <c:v>43651.333333333336</c:v>
                </c:pt>
                <c:pt idx="181">
                  <c:v>43652.333333333336</c:v>
                </c:pt>
                <c:pt idx="182">
                  <c:v>43653.333333333336</c:v>
                </c:pt>
                <c:pt idx="183">
                  <c:v>43654.333333333336</c:v>
                </c:pt>
                <c:pt idx="184">
                  <c:v>43655.333333333336</c:v>
                </c:pt>
                <c:pt idx="185">
                  <c:v>43656.333333333336</c:v>
                </c:pt>
                <c:pt idx="186">
                  <c:v>43657.333333333336</c:v>
                </c:pt>
                <c:pt idx="187">
                  <c:v>43658.333333333336</c:v>
                </c:pt>
                <c:pt idx="188">
                  <c:v>43659.333333333336</c:v>
                </c:pt>
                <c:pt idx="189">
                  <c:v>43660.333333333336</c:v>
                </c:pt>
                <c:pt idx="190">
                  <c:v>43661.333333333336</c:v>
                </c:pt>
                <c:pt idx="191">
                  <c:v>43662.333333333336</c:v>
                </c:pt>
                <c:pt idx="192">
                  <c:v>43663.333333333336</c:v>
                </c:pt>
                <c:pt idx="193">
                  <c:v>43664.333333333336</c:v>
                </c:pt>
              </c:numCache>
            </c:numRef>
          </c:xVal>
          <c:yVal>
            <c:numRef>
              <c:f>Sheet2!$N$3:$N$196</c:f>
              <c:numCache>
                <c:formatCode>General</c:formatCode>
                <c:ptCount val="194"/>
                <c:pt idx="0">
                  <c:v>167</c:v>
                </c:pt>
                <c:pt idx="1">
                  <c:v>170</c:v>
                </c:pt>
                <c:pt idx="2">
                  <c:v>205</c:v>
                </c:pt>
                <c:pt idx="3">
                  <c:v>198</c:v>
                </c:pt>
                <c:pt idx="4">
                  <c:v>200</c:v>
                </c:pt>
                <c:pt idx="5">
                  <c:v>196</c:v>
                </c:pt>
                <c:pt idx="6">
                  <c:v>217</c:v>
                </c:pt>
                <c:pt idx="7">
                  <c:v>196</c:v>
                </c:pt>
                <c:pt idx="8">
                  <c:v>196</c:v>
                </c:pt>
                <c:pt idx="9">
                  <c:v>244</c:v>
                </c:pt>
                <c:pt idx="10">
                  <c:v>184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214</c:v>
                </c:pt>
                <c:pt idx="17">
                  <c:v>196</c:v>
                </c:pt>
                <c:pt idx="18">
                  <c:v>182</c:v>
                </c:pt>
                <c:pt idx="19">
                  <c:v>169</c:v>
                </c:pt>
                <c:pt idx="20">
                  <c:v>208</c:v>
                </c:pt>
                <c:pt idx="21">
                  <c:v>204</c:v>
                </c:pt>
                <c:pt idx="22">
                  <c:v>223</c:v>
                </c:pt>
                <c:pt idx="23">
                  <c:v>213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224</c:v>
                </c:pt>
                <c:pt idx="29">
                  <c:v>0</c:v>
                </c:pt>
                <c:pt idx="30">
                  <c:v>0</c:v>
                </c:pt>
                <c:pt idx="31">
                  <c:v>187</c:v>
                </c:pt>
                <c:pt idx="32">
                  <c:v>195</c:v>
                </c:pt>
                <c:pt idx="33">
                  <c:v>198</c:v>
                </c:pt>
                <c:pt idx="34">
                  <c:v>194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170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212</c:v>
                </c:pt>
                <c:pt idx="43">
                  <c:v>217</c:v>
                </c:pt>
                <c:pt idx="44">
                  <c:v>206</c:v>
                </c:pt>
                <c:pt idx="45">
                  <c:v>200</c:v>
                </c:pt>
                <c:pt idx="46">
                  <c:v>219</c:v>
                </c:pt>
                <c:pt idx="47">
                  <c:v>0</c:v>
                </c:pt>
                <c:pt idx="48">
                  <c:v>215</c:v>
                </c:pt>
                <c:pt idx="49">
                  <c:v>204</c:v>
                </c:pt>
                <c:pt idx="50">
                  <c:v>0</c:v>
                </c:pt>
                <c:pt idx="51">
                  <c:v>0</c:v>
                </c:pt>
                <c:pt idx="52">
                  <c:v>179</c:v>
                </c:pt>
                <c:pt idx="53">
                  <c:v>0</c:v>
                </c:pt>
                <c:pt idx="54">
                  <c:v>0</c:v>
                </c:pt>
                <c:pt idx="55">
                  <c:v>195</c:v>
                </c:pt>
                <c:pt idx="56">
                  <c:v>230</c:v>
                </c:pt>
                <c:pt idx="57">
                  <c:v>207</c:v>
                </c:pt>
                <c:pt idx="58">
                  <c:v>201</c:v>
                </c:pt>
                <c:pt idx="59">
                  <c:v>183</c:v>
                </c:pt>
                <c:pt idx="60">
                  <c:v>186</c:v>
                </c:pt>
                <c:pt idx="61">
                  <c:v>163</c:v>
                </c:pt>
                <c:pt idx="62">
                  <c:v>161</c:v>
                </c:pt>
                <c:pt idx="63">
                  <c:v>214</c:v>
                </c:pt>
                <c:pt idx="64">
                  <c:v>194</c:v>
                </c:pt>
                <c:pt idx="65">
                  <c:v>169</c:v>
                </c:pt>
                <c:pt idx="66">
                  <c:v>184</c:v>
                </c:pt>
                <c:pt idx="67">
                  <c:v>173</c:v>
                </c:pt>
                <c:pt idx="68">
                  <c:v>195</c:v>
                </c:pt>
                <c:pt idx="69">
                  <c:v>160</c:v>
                </c:pt>
                <c:pt idx="70">
                  <c:v>166</c:v>
                </c:pt>
                <c:pt idx="71">
                  <c:v>0</c:v>
                </c:pt>
                <c:pt idx="72">
                  <c:v>147</c:v>
                </c:pt>
                <c:pt idx="73">
                  <c:v>156</c:v>
                </c:pt>
                <c:pt idx="74">
                  <c:v>158</c:v>
                </c:pt>
                <c:pt idx="75">
                  <c:v>158</c:v>
                </c:pt>
                <c:pt idx="76">
                  <c:v>152</c:v>
                </c:pt>
                <c:pt idx="77">
                  <c:v>169</c:v>
                </c:pt>
                <c:pt idx="78">
                  <c:v>148</c:v>
                </c:pt>
                <c:pt idx="79">
                  <c:v>169</c:v>
                </c:pt>
                <c:pt idx="80">
                  <c:v>144</c:v>
                </c:pt>
                <c:pt idx="81">
                  <c:v>164</c:v>
                </c:pt>
                <c:pt idx="82">
                  <c:v>148</c:v>
                </c:pt>
                <c:pt idx="83">
                  <c:v>159</c:v>
                </c:pt>
                <c:pt idx="84">
                  <c:v>142</c:v>
                </c:pt>
                <c:pt idx="85">
                  <c:v>184</c:v>
                </c:pt>
                <c:pt idx="86">
                  <c:v>133</c:v>
                </c:pt>
                <c:pt idx="87">
                  <c:v>150</c:v>
                </c:pt>
                <c:pt idx="88">
                  <c:v>140</c:v>
                </c:pt>
                <c:pt idx="89">
                  <c:v>159</c:v>
                </c:pt>
                <c:pt idx="90">
                  <c:v>146</c:v>
                </c:pt>
                <c:pt idx="91">
                  <c:v>164</c:v>
                </c:pt>
                <c:pt idx="92">
                  <c:v>148</c:v>
                </c:pt>
                <c:pt idx="93">
                  <c:v>160</c:v>
                </c:pt>
                <c:pt idx="94">
                  <c:v>126</c:v>
                </c:pt>
                <c:pt idx="95">
                  <c:v>150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179</c:v>
                </c:pt>
                <c:pt idx="103">
                  <c:v>155</c:v>
                </c:pt>
                <c:pt idx="104">
                  <c:v>176</c:v>
                </c:pt>
                <c:pt idx="105">
                  <c:v>163</c:v>
                </c:pt>
                <c:pt idx="106">
                  <c:v>178</c:v>
                </c:pt>
                <c:pt idx="107">
                  <c:v>139</c:v>
                </c:pt>
                <c:pt idx="108">
                  <c:v>172</c:v>
                </c:pt>
                <c:pt idx="109">
                  <c:v>161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182</c:v>
                </c:pt>
                <c:pt idx="115">
                  <c:v>151</c:v>
                </c:pt>
                <c:pt idx="116">
                  <c:v>165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165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187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117</c:v>
                </c:pt>
                <c:pt idx="151">
                  <c:v>167</c:v>
                </c:pt>
                <c:pt idx="152">
                  <c:v>0</c:v>
                </c:pt>
                <c:pt idx="153">
                  <c:v>0</c:v>
                </c:pt>
                <c:pt idx="154">
                  <c:v>180</c:v>
                </c:pt>
                <c:pt idx="155">
                  <c:v>0</c:v>
                </c:pt>
                <c:pt idx="156">
                  <c:v>142</c:v>
                </c:pt>
                <c:pt idx="157">
                  <c:v>196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192</c:v>
                </c:pt>
                <c:pt idx="167">
                  <c:v>162</c:v>
                </c:pt>
                <c:pt idx="168">
                  <c:v>170</c:v>
                </c:pt>
                <c:pt idx="169">
                  <c:v>0</c:v>
                </c:pt>
                <c:pt idx="170">
                  <c:v>150</c:v>
                </c:pt>
                <c:pt idx="171">
                  <c:v>170</c:v>
                </c:pt>
                <c:pt idx="172">
                  <c:v>174</c:v>
                </c:pt>
                <c:pt idx="173">
                  <c:v>0</c:v>
                </c:pt>
                <c:pt idx="174">
                  <c:v>178</c:v>
                </c:pt>
                <c:pt idx="175">
                  <c:v>154</c:v>
                </c:pt>
                <c:pt idx="176">
                  <c:v>148</c:v>
                </c:pt>
                <c:pt idx="177">
                  <c:v>156</c:v>
                </c:pt>
                <c:pt idx="178">
                  <c:v>180</c:v>
                </c:pt>
                <c:pt idx="179">
                  <c:v>0</c:v>
                </c:pt>
                <c:pt idx="180">
                  <c:v>155</c:v>
                </c:pt>
                <c:pt idx="181">
                  <c:v>134</c:v>
                </c:pt>
                <c:pt idx="182">
                  <c:v>0</c:v>
                </c:pt>
                <c:pt idx="183">
                  <c:v>166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B-4274-8AAE-981C0BA5E312}"/>
            </c:ext>
          </c:extLst>
        </c:ser>
        <c:ser>
          <c:idx val="1"/>
          <c:order val="1"/>
          <c:tx>
            <c:strRef>
              <c:f>Sheet2!$O$2</c:f>
              <c:strCache>
                <c:ptCount val="1"/>
                <c:pt idx="0">
                  <c:v>NPRI2 5-6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Sheet2!$M$3:$M$196</c:f>
              <c:numCache>
                <c:formatCode>[$-409]m/d/yy\ h:mm\ AM/PM;@</c:formatCode>
                <c:ptCount val="194"/>
                <c:pt idx="0">
                  <c:v>43466.333333333336</c:v>
                </c:pt>
                <c:pt idx="1">
                  <c:v>43467.333333333336</c:v>
                </c:pt>
                <c:pt idx="2">
                  <c:v>43468.333333333336</c:v>
                </c:pt>
                <c:pt idx="3">
                  <c:v>43469.333333333336</c:v>
                </c:pt>
                <c:pt idx="4">
                  <c:v>43470.333333333336</c:v>
                </c:pt>
                <c:pt idx="5">
                  <c:v>43471.333333333336</c:v>
                </c:pt>
                <c:pt idx="6">
                  <c:v>43472.333333333336</c:v>
                </c:pt>
                <c:pt idx="7">
                  <c:v>43473.333333333336</c:v>
                </c:pt>
                <c:pt idx="8">
                  <c:v>43474.333333333336</c:v>
                </c:pt>
                <c:pt idx="9">
                  <c:v>43475.333333333336</c:v>
                </c:pt>
                <c:pt idx="10">
                  <c:v>43476.333333333336</c:v>
                </c:pt>
                <c:pt idx="11">
                  <c:v>43477.333333333336</c:v>
                </c:pt>
                <c:pt idx="12">
                  <c:v>43478.333333333336</c:v>
                </c:pt>
                <c:pt idx="13">
                  <c:v>43479.333333333336</c:v>
                </c:pt>
                <c:pt idx="14">
                  <c:v>43480.333333333336</c:v>
                </c:pt>
                <c:pt idx="15">
                  <c:v>43481.333333333336</c:v>
                </c:pt>
                <c:pt idx="16">
                  <c:v>43482.333333333336</c:v>
                </c:pt>
                <c:pt idx="17">
                  <c:v>43483.333333333336</c:v>
                </c:pt>
                <c:pt idx="18">
                  <c:v>43484.333333333336</c:v>
                </c:pt>
                <c:pt idx="19">
                  <c:v>43485.333333333336</c:v>
                </c:pt>
                <c:pt idx="20">
                  <c:v>43486.333333333336</c:v>
                </c:pt>
                <c:pt idx="21">
                  <c:v>43487.333333333336</c:v>
                </c:pt>
                <c:pt idx="22">
                  <c:v>43488.333333333336</c:v>
                </c:pt>
                <c:pt idx="23">
                  <c:v>43489.333333333336</c:v>
                </c:pt>
                <c:pt idx="24">
                  <c:v>43490.333333333336</c:v>
                </c:pt>
                <c:pt idx="25">
                  <c:v>43491.333333333336</c:v>
                </c:pt>
                <c:pt idx="26">
                  <c:v>43492.333333333336</c:v>
                </c:pt>
                <c:pt idx="27">
                  <c:v>43493.333333333336</c:v>
                </c:pt>
                <c:pt idx="28">
                  <c:v>43494.333333333336</c:v>
                </c:pt>
                <c:pt idx="29">
                  <c:v>43495.333333333336</c:v>
                </c:pt>
                <c:pt idx="30">
                  <c:v>43496.333333333336</c:v>
                </c:pt>
                <c:pt idx="31">
                  <c:v>43498.333333333336</c:v>
                </c:pt>
                <c:pt idx="32">
                  <c:v>43499.333333333336</c:v>
                </c:pt>
                <c:pt idx="33">
                  <c:v>43500.333333333336</c:v>
                </c:pt>
                <c:pt idx="34">
                  <c:v>43501.333333333336</c:v>
                </c:pt>
                <c:pt idx="35">
                  <c:v>43502.333333333336</c:v>
                </c:pt>
                <c:pt idx="36">
                  <c:v>43503.333333333336</c:v>
                </c:pt>
                <c:pt idx="37">
                  <c:v>43504.333333333336</c:v>
                </c:pt>
                <c:pt idx="38">
                  <c:v>43505.333333333336</c:v>
                </c:pt>
                <c:pt idx="39">
                  <c:v>43506.333333333336</c:v>
                </c:pt>
                <c:pt idx="40">
                  <c:v>43507.333333333336</c:v>
                </c:pt>
                <c:pt idx="41">
                  <c:v>43508.333333333336</c:v>
                </c:pt>
                <c:pt idx="42">
                  <c:v>43509.333333333336</c:v>
                </c:pt>
                <c:pt idx="43">
                  <c:v>43510.333333333336</c:v>
                </c:pt>
                <c:pt idx="44">
                  <c:v>43511.333333333336</c:v>
                </c:pt>
                <c:pt idx="45">
                  <c:v>43512.333333333336</c:v>
                </c:pt>
                <c:pt idx="46">
                  <c:v>43514.333333333336</c:v>
                </c:pt>
                <c:pt idx="47">
                  <c:v>43515.333333333336</c:v>
                </c:pt>
                <c:pt idx="48">
                  <c:v>43516.333333333336</c:v>
                </c:pt>
                <c:pt idx="49">
                  <c:v>43517.333333333336</c:v>
                </c:pt>
                <c:pt idx="50">
                  <c:v>43518.333333333336</c:v>
                </c:pt>
                <c:pt idx="51">
                  <c:v>43519.333333333336</c:v>
                </c:pt>
                <c:pt idx="52">
                  <c:v>43520.333333333336</c:v>
                </c:pt>
                <c:pt idx="53">
                  <c:v>43521.333333333336</c:v>
                </c:pt>
                <c:pt idx="54">
                  <c:v>43522.333333333336</c:v>
                </c:pt>
                <c:pt idx="55">
                  <c:v>43523.333333333336</c:v>
                </c:pt>
                <c:pt idx="56">
                  <c:v>43524.333333333336</c:v>
                </c:pt>
                <c:pt idx="57">
                  <c:v>43525.333333333336</c:v>
                </c:pt>
                <c:pt idx="58">
                  <c:v>43526.333333333336</c:v>
                </c:pt>
                <c:pt idx="59">
                  <c:v>43527.333333333336</c:v>
                </c:pt>
                <c:pt idx="60">
                  <c:v>43528.333333333336</c:v>
                </c:pt>
                <c:pt idx="61">
                  <c:v>43529.333333333336</c:v>
                </c:pt>
                <c:pt idx="62">
                  <c:v>43530.333333333336</c:v>
                </c:pt>
                <c:pt idx="63">
                  <c:v>43531.333333333336</c:v>
                </c:pt>
                <c:pt idx="64">
                  <c:v>43532.333333333336</c:v>
                </c:pt>
                <c:pt idx="65">
                  <c:v>43533.333333333336</c:v>
                </c:pt>
                <c:pt idx="66">
                  <c:v>43534.333333333336</c:v>
                </c:pt>
                <c:pt idx="67">
                  <c:v>43535.333333333336</c:v>
                </c:pt>
                <c:pt idx="68">
                  <c:v>43536.333333333336</c:v>
                </c:pt>
                <c:pt idx="69">
                  <c:v>43537.333333333336</c:v>
                </c:pt>
                <c:pt idx="70">
                  <c:v>43538.333333333336</c:v>
                </c:pt>
                <c:pt idx="71">
                  <c:v>43539.333333333336</c:v>
                </c:pt>
                <c:pt idx="72">
                  <c:v>43540.333333333336</c:v>
                </c:pt>
                <c:pt idx="73">
                  <c:v>43541.333333333336</c:v>
                </c:pt>
                <c:pt idx="74">
                  <c:v>43542.333333333336</c:v>
                </c:pt>
                <c:pt idx="75">
                  <c:v>43543.333333333336</c:v>
                </c:pt>
                <c:pt idx="76">
                  <c:v>43544.333333333336</c:v>
                </c:pt>
                <c:pt idx="77">
                  <c:v>43545.333333333336</c:v>
                </c:pt>
                <c:pt idx="78">
                  <c:v>43546.333333333336</c:v>
                </c:pt>
                <c:pt idx="79">
                  <c:v>43547.333333333336</c:v>
                </c:pt>
                <c:pt idx="80">
                  <c:v>43548.333333333336</c:v>
                </c:pt>
                <c:pt idx="81">
                  <c:v>43549.333333333336</c:v>
                </c:pt>
                <c:pt idx="82">
                  <c:v>43550.333333333336</c:v>
                </c:pt>
                <c:pt idx="83">
                  <c:v>43551.333333333336</c:v>
                </c:pt>
                <c:pt idx="84">
                  <c:v>43552.333333333336</c:v>
                </c:pt>
                <c:pt idx="85">
                  <c:v>43553.333333333336</c:v>
                </c:pt>
                <c:pt idx="86">
                  <c:v>43554.333333333336</c:v>
                </c:pt>
                <c:pt idx="87">
                  <c:v>43555.333333333336</c:v>
                </c:pt>
                <c:pt idx="88">
                  <c:v>43556.333333333336</c:v>
                </c:pt>
                <c:pt idx="89">
                  <c:v>43557.333333333336</c:v>
                </c:pt>
                <c:pt idx="90">
                  <c:v>43558.333333333336</c:v>
                </c:pt>
                <c:pt idx="91">
                  <c:v>43559.333333333336</c:v>
                </c:pt>
                <c:pt idx="92">
                  <c:v>43560.333333333336</c:v>
                </c:pt>
                <c:pt idx="93">
                  <c:v>43561.333333333336</c:v>
                </c:pt>
                <c:pt idx="94">
                  <c:v>43562.333333333336</c:v>
                </c:pt>
                <c:pt idx="95">
                  <c:v>43563.333333333336</c:v>
                </c:pt>
                <c:pt idx="96">
                  <c:v>43564.333333333336</c:v>
                </c:pt>
                <c:pt idx="97">
                  <c:v>43565.333333333336</c:v>
                </c:pt>
                <c:pt idx="98">
                  <c:v>43566.333333333336</c:v>
                </c:pt>
                <c:pt idx="99">
                  <c:v>43567.333333333336</c:v>
                </c:pt>
                <c:pt idx="100">
                  <c:v>43568.333333333336</c:v>
                </c:pt>
                <c:pt idx="101">
                  <c:v>43569.333333333336</c:v>
                </c:pt>
                <c:pt idx="102">
                  <c:v>43570.333333333336</c:v>
                </c:pt>
                <c:pt idx="103">
                  <c:v>43571.333333333336</c:v>
                </c:pt>
                <c:pt idx="104">
                  <c:v>43572.333333333336</c:v>
                </c:pt>
                <c:pt idx="105">
                  <c:v>43573.333333333336</c:v>
                </c:pt>
                <c:pt idx="106">
                  <c:v>43574.333333333336</c:v>
                </c:pt>
                <c:pt idx="107">
                  <c:v>43575.333333333336</c:v>
                </c:pt>
                <c:pt idx="108">
                  <c:v>43576.333333333336</c:v>
                </c:pt>
                <c:pt idx="109">
                  <c:v>43577.333333333336</c:v>
                </c:pt>
                <c:pt idx="110">
                  <c:v>43578.333333333336</c:v>
                </c:pt>
                <c:pt idx="111">
                  <c:v>43579.333333333336</c:v>
                </c:pt>
                <c:pt idx="112">
                  <c:v>43580.333333333336</c:v>
                </c:pt>
                <c:pt idx="113">
                  <c:v>43581.333333333336</c:v>
                </c:pt>
                <c:pt idx="114">
                  <c:v>43582.333333333336</c:v>
                </c:pt>
                <c:pt idx="115">
                  <c:v>43583.333333333336</c:v>
                </c:pt>
                <c:pt idx="116">
                  <c:v>43584.333333333336</c:v>
                </c:pt>
                <c:pt idx="117">
                  <c:v>43585.333333333336</c:v>
                </c:pt>
                <c:pt idx="118">
                  <c:v>43586.333333333336</c:v>
                </c:pt>
                <c:pt idx="119">
                  <c:v>43587.333333333336</c:v>
                </c:pt>
                <c:pt idx="120">
                  <c:v>43588.333333333336</c:v>
                </c:pt>
                <c:pt idx="121">
                  <c:v>43589.333333333336</c:v>
                </c:pt>
                <c:pt idx="122">
                  <c:v>43590.333333333336</c:v>
                </c:pt>
                <c:pt idx="123">
                  <c:v>43591.333333333336</c:v>
                </c:pt>
                <c:pt idx="124">
                  <c:v>43592.333333333336</c:v>
                </c:pt>
                <c:pt idx="125">
                  <c:v>43593.333333333336</c:v>
                </c:pt>
                <c:pt idx="126">
                  <c:v>43594.333333333336</c:v>
                </c:pt>
                <c:pt idx="127">
                  <c:v>43595.333333333336</c:v>
                </c:pt>
                <c:pt idx="128">
                  <c:v>43596.333333333336</c:v>
                </c:pt>
                <c:pt idx="129">
                  <c:v>43597.333333333336</c:v>
                </c:pt>
                <c:pt idx="130">
                  <c:v>43598.333333333336</c:v>
                </c:pt>
                <c:pt idx="131">
                  <c:v>43599.333333333336</c:v>
                </c:pt>
                <c:pt idx="132">
                  <c:v>43600.333333333336</c:v>
                </c:pt>
                <c:pt idx="133">
                  <c:v>43601.333333333336</c:v>
                </c:pt>
                <c:pt idx="134">
                  <c:v>43602.333333333336</c:v>
                </c:pt>
                <c:pt idx="135">
                  <c:v>43603.333333333336</c:v>
                </c:pt>
                <c:pt idx="136">
                  <c:v>43604.333333333336</c:v>
                </c:pt>
                <c:pt idx="137">
                  <c:v>43605.333333333336</c:v>
                </c:pt>
                <c:pt idx="138">
                  <c:v>43606.333333333336</c:v>
                </c:pt>
                <c:pt idx="139">
                  <c:v>43607.333333333336</c:v>
                </c:pt>
                <c:pt idx="140">
                  <c:v>43608.333333333336</c:v>
                </c:pt>
                <c:pt idx="141">
                  <c:v>43609.333333333336</c:v>
                </c:pt>
                <c:pt idx="142">
                  <c:v>43610.333333333336</c:v>
                </c:pt>
                <c:pt idx="143">
                  <c:v>43612.333333333336</c:v>
                </c:pt>
                <c:pt idx="144">
                  <c:v>43613.333333333336</c:v>
                </c:pt>
                <c:pt idx="145">
                  <c:v>43614.333333333336</c:v>
                </c:pt>
                <c:pt idx="146">
                  <c:v>43615.333333333336</c:v>
                </c:pt>
                <c:pt idx="147">
                  <c:v>43616.333333333336</c:v>
                </c:pt>
                <c:pt idx="148">
                  <c:v>43617.333333333336</c:v>
                </c:pt>
                <c:pt idx="149">
                  <c:v>43618.333333333336</c:v>
                </c:pt>
                <c:pt idx="150">
                  <c:v>43619.333333333336</c:v>
                </c:pt>
                <c:pt idx="151">
                  <c:v>43620.333333333336</c:v>
                </c:pt>
                <c:pt idx="152">
                  <c:v>43621.333333333336</c:v>
                </c:pt>
                <c:pt idx="153">
                  <c:v>43622.333333333336</c:v>
                </c:pt>
                <c:pt idx="154">
                  <c:v>43623.333333333336</c:v>
                </c:pt>
                <c:pt idx="155">
                  <c:v>43624.333333333336</c:v>
                </c:pt>
                <c:pt idx="156">
                  <c:v>43625.333333333336</c:v>
                </c:pt>
                <c:pt idx="157">
                  <c:v>43626.333333333336</c:v>
                </c:pt>
                <c:pt idx="158">
                  <c:v>43628.333333333336</c:v>
                </c:pt>
                <c:pt idx="159">
                  <c:v>43629.333333333336</c:v>
                </c:pt>
                <c:pt idx="160">
                  <c:v>43630.333333333336</c:v>
                </c:pt>
                <c:pt idx="161">
                  <c:v>43631.333333333336</c:v>
                </c:pt>
                <c:pt idx="162">
                  <c:v>43632.333333333336</c:v>
                </c:pt>
                <c:pt idx="163">
                  <c:v>43633.333333333336</c:v>
                </c:pt>
                <c:pt idx="164">
                  <c:v>43634.333333333336</c:v>
                </c:pt>
                <c:pt idx="165">
                  <c:v>43635.333333333336</c:v>
                </c:pt>
                <c:pt idx="166">
                  <c:v>43636.333333333336</c:v>
                </c:pt>
                <c:pt idx="167">
                  <c:v>43637.333333333336</c:v>
                </c:pt>
                <c:pt idx="168">
                  <c:v>43638.333333333336</c:v>
                </c:pt>
                <c:pt idx="169">
                  <c:v>43639.333333333336</c:v>
                </c:pt>
                <c:pt idx="170">
                  <c:v>43640.333333333336</c:v>
                </c:pt>
                <c:pt idx="171">
                  <c:v>43641.333333333336</c:v>
                </c:pt>
                <c:pt idx="172">
                  <c:v>43642.333333333336</c:v>
                </c:pt>
                <c:pt idx="173">
                  <c:v>43643.333333333336</c:v>
                </c:pt>
                <c:pt idx="174">
                  <c:v>43644.333333333336</c:v>
                </c:pt>
                <c:pt idx="175">
                  <c:v>43645.333333333336</c:v>
                </c:pt>
                <c:pt idx="176">
                  <c:v>43646.333333333336</c:v>
                </c:pt>
                <c:pt idx="177">
                  <c:v>43647.333333333336</c:v>
                </c:pt>
                <c:pt idx="178">
                  <c:v>43648.333333333336</c:v>
                </c:pt>
                <c:pt idx="179">
                  <c:v>43650.333333333336</c:v>
                </c:pt>
                <c:pt idx="180">
                  <c:v>43651.333333333336</c:v>
                </c:pt>
                <c:pt idx="181">
                  <c:v>43652.333333333336</c:v>
                </c:pt>
                <c:pt idx="182">
                  <c:v>43653.333333333336</c:v>
                </c:pt>
                <c:pt idx="183">
                  <c:v>43654.333333333336</c:v>
                </c:pt>
                <c:pt idx="184">
                  <c:v>43655.333333333336</c:v>
                </c:pt>
                <c:pt idx="185">
                  <c:v>43656.333333333336</c:v>
                </c:pt>
                <c:pt idx="186">
                  <c:v>43657.333333333336</c:v>
                </c:pt>
                <c:pt idx="187">
                  <c:v>43658.333333333336</c:v>
                </c:pt>
                <c:pt idx="188">
                  <c:v>43659.333333333336</c:v>
                </c:pt>
                <c:pt idx="189">
                  <c:v>43660.333333333336</c:v>
                </c:pt>
                <c:pt idx="190">
                  <c:v>43661.333333333336</c:v>
                </c:pt>
                <c:pt idx="191">
                  <c:v>43662.333333333336</c:v>
                </c:pt>
                <c:pt idx="192">
                  <c:v>43663.333333333336</c:v>
                </c:pt>
                <c:pt idx="193">
                  <c:v>43664.333333333336</c:v>
                </c:pt>
              </c:numCache>
            </c:numRef>
          </c:xVal>
          <c:yVal>
            <c:numRef>
              <c:f>Sheet2!$O$3:$O$196</c:f>
              <c:numCache>
                <c:formatCode>General</c:formatCode>
                <c:ptCount val="194"/>
                <c:pt idx="0">
                  <c:v>192</c:v>
                </c:pt>
                <c:pt idx="1">
                  <c:v>164</c:v>
                </c:pt>
                <c:pt idx="2">
                  <c:v>219</c:v>
                </c:pt>
                <c:pt idx="3">
                  <c:v>207</c:v>
                </c:pt>
                <c:pt idx="4">
                  <c:v>205</c:v>
                </c:pt>
                <c:pt idx="5">
                  <c:v>189</c:v>
                </c:pt>
                <c:pt idx="6">
                  <c:v>227</c:v>
                </c:pt>
                <c:pt idx="7">
                  <c:v>203</c:v>
                </c:pt>
                <c:pt idx="8">
                  <c:v>199</c:v>
                </c:pt>
                <c:pt idx="9">
                  <c:v>240</c:v>
                </c:pt>
                <c:pt idx="10">
                  <c:v>186</c:v>
                </c:pt>
                <c:pt idx="11">
                  <c:v>191</c:v>
                </c:pt>
                <c:pt idx="12">
                  <c:v>192</c:v>
                </c:pt>
                <c:pt idx="13">
                  <c:v>212</c:v>
                </c:pt>
                <c:pt idx="14">
                  <c:v>195</c:v>
                </c:pt>
                <c:pt idx="15">
                  <c:v>205</c:v>
                </c:pt>
                <c:pt idx="16">
                  <c:v>209</c:v>
                </c:pt>
                <c:pt idx="17">
                  <c:v>201</c:v>
                </c:pt>
                <c:pt idx="18">
                  <c:v>178</c:v>
                </c:pt>
                <c:pt idx="19">
                  <c:v>173</c:v>
                </c:pt>
                <c:pt idx="20">
                  <c:v>214</c:v>
                </c:pt>
                <c:pt idx="21">
                  <c:v>220</c:v>
                </c:pt>
                <c:pt idx="22">
                  <c:v>216</c:v>
                </c:pt>
                <c:pt idx="23">
                  <c:v>206</c:v>
                </c:pt>
                <c:pt idx="24">
                  <c:v>201</c:v>
                </c:pt>
                <c:pt idx="25">
                  <c:v>166</c:v>
                </c:pt>
                <c:pt idx="26">
                  <c:v>201</c:v>
                </c:pt>
                <c:pt idx="27">
                  <c:v>215</c:v>
                </c:pt>
                <c:pt idx="28">
                  <c:v>217</c:v>
                </c:pt>
                <c:pt idx="29">
                  <c:v>207</c:v>
                </c:pt>
                <c:pt idx="30">
                  <c:v>178</c:v>
                </c:pt>
                <c:pt idx="31">
                  <c:v>142</c:v>
                </c:pt>
                <c:pt idx="32">
                  <c:v>209</c:v>
                </c:pt>
                <c:pt idx="33">
                  <c:v>195</c:v>
                </c:pt>
                <c:pt idx="34">
                  <c:v>213</c:v>
                </c:pt>
                <c:pt idx="35">
                  <c:v>221</c:v>
                </c:pt>
                <c:pt idx="36">
                  <c:v>0</c:v>
                </c:pt>
                <c:pt idx="37">
                  <c:v>186</c:v>
                </c:pt>
                <c:pt idx="38">
                  <c:v>168</c:v>
                </c:pt>
                <c:pt idx="39">
                  <c:v>180</c:v>
                </c:pt>
                <c:pt idx="40">
                  <c:v>186</c:v>
                </c:pt>
                <c:pt idx="41">
                  <c:v>209</c:v>
                </c:pt>
                <c:pt idx="42">
                  <c:v>210</c:v>
                </c:pt>
                <c:pt idx="43">
                  <c:v>217</c:v>
                </c:pt>
                <c:pt idx="44">
                  <c:v>202</c:v>
                </c:pt>
                <c:pt idx="45">
                  <c:v>199</c:v>
                </c:pt>
                <c:pt idx="46">
                  <c:v>228</c:v>
                </c:pt>
                <c:pt idx="47">
                  <c:v>199</c:v>
                </c:pt>
                <c:pt idx="48">
                  <c:v>204</c:v>
                </c:pt>
                <c:pt idx="49">
                  <c:v>200</c:v>
                </c:pt>
                <c:pt idx="50">
                  <c:v>191</c:v>
                </c:pt>
                <c:pt idx="51">
                  <c:v>199</c:v>
                </c:pt>
                <c:pt idx="52">
                  <c:v>188</c:v>
                </c:pt>
                <c:pt idx="53">
                  <c:v>207</c:v>
                </c:pt>
                <c:pt idx="54">
                  <c:v>211</c:v>
                </c:pt>
                <c:pt idx="55">
                  <c:v>208</c:v>
                </c:pt>
                <c:pt idx="56">
                  <c:v>221</c:v>
                </c:pt>
                <c:pt idx="57">
                  <c:v>206</c:v>
                </c:pt>
                <c:pt idx="58">
                  <c:v>195</c:v>
                </c:pt>
                <c:pt idx="59">
                  <c:v>201</c:v>
                </c:pt>
                <c:pt idx="60">
                  <c:v>191</c:v>
                </c:pt>
                <c:pt idx="61">
                  <c:v>199</c:v>
                </c:pt>
                <c:pt idx="62">
                  <c:v>161</c:v>
                </c:pt>
                <c:pt idx="63">
                  <c:v>157</c:v>
                </c:pt>
                <c:pt idx="64">
                  <c:v>184</c:v>
                </c:pt>
                <c:pt idx="65">
                  <c:v>196</c:v>
                </c:pt>
                <c:pt idx="66">
                  <c:v>197</c:v>
                </c:pt>
                <c:pt idx="67">
                  <c:v>187</c:v>
                </c:pt>
                <c:pt idx="68">
                  <c:v>215</c:v>
                </c:pt>
                <c:pt idx="69">
                  <c:v>167</c:v>
                </c:pt>
                <c:pt idx="70">
                  <c:v>192</c:v>
                </c:pt>
                <c:pt idx="71">
                  <c:v>173</c:v>
                </c:pt>
                <c:pt idx="72">
                  <c:v>186</c:v>
                </c:pt>
                <c:pt idx="73">
                  <c:v>161</c:v>
                </c:pt>
                <c:pt idx="74">
                  <c:v>205</c:v>
                </c:pt>
                <c:pt idx="75">
                  <c:v>172</c:v>
                </c:pt>
                <c:pt idx="76">
                  <c:v>192</c:v>
                </c:pt>
                <c:pt idx="77">
                  <c:v>172</c:v>
                </c:pt>
                <c:pt idx="78">
                  <c:v>187</c:v>
                </c:pt>
                <c:pt idx="79">
                  <c:v>161</c:v>
                </c:pt>
                <c:pt idx="80">
                  <c:v>177</c:v>
                </c:pt>
                <c:pt idx="81">
                  <c:v>163</c:v>
                </c:pt>
                <c:pt idx="82">
                  <c:v>214</c:v>
                </c:pt>
                <c:pt idx="83">
                  <c:v>164</c:v>
                </c:pt>
                <c:pt idx="84">
                  <c:v>188</c:v>
                </c:pt>
                <c:pt idx="85">
                  <c:v>181</c:v>
                </c:pt>
                <c:pt idx="86">
                  <c:v>180</c:v>
                </c:pt>
                <c:pt idx="87">
                  <c:v>145</c:v>
                </c:pt>
                <c:pt idx="88">
                  <c:v>169</c:v>
                </c:pt>
                <c:pt idx="89">
                  <c:v>167</c:v>
                </c:pt>
                <c:pt idx="90">
                  <c:v>197</c:v>
                </c:pt>
                <c:pt idx="91">
                  <c:v>166</c:v>
                </c:pt>
                <c:pt idx="92">
                  <c:v>204</c:v>
                </c:pt>
                <c:pt idx="93">
                  <c:v>160</c:v>
                </c:pt>
                <c:pt idx="94">
                  <c:v>159</c:v>
                </c:pt>
                <c:pt idx="95">
                  <c:v>142</c:v>
                </c:pt>
                <c:pt idx="96">
                  <c:v>183</c:v>
                </c:pt>
                <c:pt idx="97">
                  <c:v>0</c:v>
                </c:pt>
                <c:pt idx="98">
                  <c:v>0</c:v>
                </c:pt>
                <c:pt idx="99">
                  <c:v>198</c:v>
                </c:pt>
                <c:pt idx="100">
                  <c:v>160</c:v>
                </c:pt>
                <c:pt idx="101">
                  <c:v>151</c:v>
                </c:pt>
                <c:pt idx="102">
                  <c:v>0</c:v>
                </c:pt>
                <c:pt idx="103">
                  <c:v>0</c:v>
                </c:pt>
                <c:pt idx="104">
                  <c:v>192</c:v>
                </c:pt>
                <c:pt idx="105">
                  <c:v>218</c:v>
                </c:pt>
                <c:pt idx="106">
                  <c:v>181</c:v>
                </c:pt>
                <c:pt idx="107">
                  <c:v>177</c:v>
                </c:pt>
                <c:pt idx="108">
                  <c:v>190</c:v>
                </c:pt>
                <c:pt idx="109">
                  <c:v>197</c:v>
                </c:pt>
                <c:pt idx="110">
                  <c:v>202</c:v>
                </c:pt>
                <c:pt idx="111">
                  <c:v>199</c:v>
                </c:pt>
                <c:pt idx="112">
                  <c:v>185</c:v>
                </c:pt>
                <c:pt idx="113">
                  <c:v>189</c:v>
                </c:pt>
                <c:pt idx="114">
                  <c:v>167</c:v>
                </c:pt>
                <c:pt idx="115">
                  <c:v>176</c:v>
                </c:pt>
                <c:pt idx="116">
                  <c:v>200</c:v>
                </c:pt>
                <c:pt idx="117">
                  <c:v>194</c:v>
                </c:pt>
                <c:pt idx="118">
                  <c:v>179</c:v>
                </c:pt>
                <c:pt idx="119">
                  <c:v>180</c:v>
                </c:pt>
                <c:pt idx="120">
                  <c:v>169</c:v>
                </c:pt>
                <c:pt idx="121">
                  <c:v>165</c:v>
                </c:pt>
                <c:pt idx="122">
                  <c:v>166</c:v>
                </c:pt>
                <c:pt idx="123">
                  <c:v>169</c:v>
                </c:pt>
                <c:pt idx="124">
                  <c:v>190</c:v>
                </c:pt>
                <c:pt idx="125">
                  <c:v>170</c:v>
                </c:pt>
                <c:pt idx="126">
                  <c:v>163</c:v>
                </c:pt>
                <c:pt idx="127">
                  <c:v>149</c:v>
                </c:pt>
                <c:pt idx="128">
                  <c:v>144</c:v>
                </c:pt>
                <c:pt idx="129">
                  <c:v>162</c:v>
                </c:pt>
                <c:pt idx="130">
                  <c:v>183</c:v>
                </c:pt>
                <c:pt idx="131">
                  <c:v>174</c:v>
                </c:pt>
                <c:pt idx="132">
                  <c:v>172</c:v>
                </c:pt>
                <c:pt idx="133">
                  <c:v>183</c:v>
                </c:pt>
                <c:pt idx="134">
                  <c:v>178</c:v>
                </c:pt>
                <c:pt idx="135">
                  <c:v>161</c:v>
                </c:pt>
                <c:pt idx="136">
                  <c:v>169</c:v>
                </c:pt>
                <c:pt idx="137">
                  <c:v>156</c:v>
                </c:pt>
                <c:pt idx="138">
                  <c:v>161</c:v>
                </c:pt>
                <c:pt idx="139">
                  <c:v>172</c:v>
                </c:pt>
                <c:pt idx="140">
                  <c:v>171</c:v>
                </c:pt>
                <c:pt idx="141">
                  <c:v>161</c:v>
                </c:pt>
                <c:pt idx="142">
                  <c:v>144</c:v>
                </c:pt>
                <c:pt idx="143">
                  <c:v>148</c:v>
                </c:pt>
                <c:pt idx="144">
                  <c:v>150</c:v>
                </c:pt>
                <c:pt idx="145">
                  <c:v>176</c:v>
                </c:pt>
                <c:pt idx="146">
                  <c:v>182</c:v>
                </c:pt>
                <c:pt idx="147">
                  <c:v>174</c:v>
                </c:pt>
                <c:pt idx="148">
                  <c:v>154</c:v>
                </c:pt>
                <c:pt idx="149">
                  <c:v>158</c:v>
                </c:pt>
                <c:pt idx="150">
                  <c:v>157</c:v>
                </c:pt>
                <c:pt idx="151">
                  <c:v>164</c:v>
                </c:pt>
                <c:pt idx="152">
                  <c:v>164</c:v>
                </c:pt>
                <c:pt idx="153">
                  <c:v>160</c:v>
                </c:pt>
                <c:pt idx="154">
                  <c:v>165</c:v>
                </c:pt>
                <c:pt idx="155">
                  <c:v>149</c:v>
                </c:pt>
                <c:pt idx="156">
                  <c:v>133</c:v>
                </c:pt>
                <c:pt idx="157">
                  <c:v>171</c:v>
                </c:pt>
                <c:pt idx="158">
                  <c:v>176</c:v>
                </c:pt>
                <c:pt idx="159">
                  <c:v>170</c:v>
                </c:pt>
                <c:pt idx="160">
                  <c:v>172</c:v>
                </c:pt>
                <c:pt idx="161">
                  <c:v>163</c:v>
                </c:pt>
                <c:pt idx="162">
                  <c:v>152</c:v>
                </c:pt>
                <c:pt idx="163">
                  <c:v>161</c:v>
                </c:pt>
                <c:pt idx="164">
                  <c:v>164</c:v>
                </c:pt>
                <c:pt idx="165">
                  <c:v>151</c:v>
                </c:pt>
                <c:pt idx="166">
                  <c:v>184</c:v>
                </c:pt>
                <c:pt idx="167">
                  <c:v>161</c:v>
                </c:pt>
                <c:pt idx="168">
                  <c:v>153</c:v>
                </c:pt>
                <c:pt idx="169">
                  <c:v>148</c:v>
                </c:pt>
                <c:pt idx="170">
                  <c:v>140</c:v>
                </c:pt>
                <c:pt idx="171">
                  <c:v>155</c:v>
                </c:pt>
                <c:pt idx="172">
                  <c:v>161</c:v>
                </c:pt>
                <c:pt idx="173">
                  <c:v>160</c:v>
                </c:pt>
                <c:pt idx="174">
                  <c:v>166</c:v>
                </c:pt>
                <c:pt idx="175">
                  <c:v>148</c:v>
                </c:pt>
                <c:pt idx="176">
                  <c:v>148</c:v>
                </c:pt>
                <c:pt idx="177">
                  <c:v>153</c:v>
                </c:pt>
                <c:pt idx="178">
                  <c:v>164</c:v>
                </c:pt>
                <c:pt idx="179">
                  <c:v>136</c:v>
                </c:pt>
                <c:pt idx="180">
                  <c:v>140</c:v>
                </c:pt>
                <c:pt idx="181">
                  <c:v>124</c:v>
                </c:pt>
                <c:pt idx="182">
                  <c:v>140</c:v>
                </c:pt>
                <c:pt idx="183">
                  <c:v>156</c:v>
                </c:pt>
                <c:pt idx="184">
                  <c:v>195</c:v>
                </c:pt>
                <c:pt idx="185">
                  <c:v>161</c:v>
                </c:pt>
                <c:pt idx="186">
                  <c:v>164</c:v>
                </c:pt>
                <c:pt idx="187">
                  <c:v>158</c:v>
                </c:pt>
                <c:pt idx="188">
                  <c:v>143</c:v>
                </c:pt>
                <c:pt idx="189">
                  <c:v>145</c:v>
                </c:pt>
                <c:pt idx="190">
                  <c:v>154</c:v>
                </c:pt>
                <c:pt idx="191">
                  <c:v>141</c:v>
                </c:pt>
                <c:pt idx="192">
                  <c:v>158</c:v>
                </c:pt>
                <c:pt idx="193">
                  <c:v>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9B-4274-8AAE-981C0BA5E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479503"/>
        <c:axId val="1943480335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Sheet2!$P$2</c15:sqref>
                        </c15:formulaRef>
                      </c:ext>
                    </c:extLst>
                    <c:strCache>
                      <c:ptCount val="1"/>
                      <c:pt idx="0">
                        <c:v>NPRI3 7-10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Sheet2!$M$3:$M$196</c15:sqref>
                        </c15:formulaRef>
                      </c:ext>
                    </c:extLst>
                    <c:numCache>
                      <c:formatCode>[$-409]m/d/yy\ h:mm\ AM/PM;@</c:formatCode>
                      <c:ptCount val="194"/>
                      <c:pt idx="0">
                        <c:v>43466.333333333336</c:v>
                      </c:pt>
                      <c:pt idx="1">
                        <c:v>43467.333333333336</c:v>
                      </c:pt>
                      <c:pt idx="2">
                        <c:v>43468.333333333336</c:v>
                      </c:pt>
                      <c:pt idx="3">
                        <c:v>43469.333333333336</c:v>
                      </c:pt>
                      <c:pt idx="4">
                        <c:v>43470.333333333336</c:v>
                      </c:pt>
                      <c:pt idx="5">
                        <c:v>43471.333333333336</c:v>
                      </c:pt>
                      <c:pt idx="6">
                        <c:v>43472.333333333336</c:v>
                      </c:pt>
                      <c:pt idx="7">
                        <c:v>43473.333333333336</c:v>
                      </c:pt>
                      <c:pt idx="8">
                        <c:v>43474.333333333336</c:v>
                      </c:pt>
                      <c:pt idx="9">
                        <c:v>43475.333333333336</c:v>
                      </c:pt>
                      <c:pt idx="10">
                        <c:v>43476.333333333336</c:v>
                      </c:pt>
                      <c:pt idx="11">
                        <c:v>43477.333333333336</c:v>
                      </c:pt>
                      <c:pt idx="12">
                        <c:v>43478.333333333336</c:v>
                      </c:pt>
                      <c:pt idx="13">
                        <c:v>43479.333333333336</c:v>
                      </c:pt>
                      <c:pt idx="14">
                        <c:v>43480.333333333336</c:v>
                      </c:pt>
                      <c:pt idx="15">
                        <c:v>43481.333333333336</c:v>
                      </c:pt>
                      <c:pt idx="16">
                        <c:v>43482.333333333336</c:v>
                      </c:pt>
                      <c:pt idx="17">
                        <c:v>43483.333333333336</c:v>
                      </c:pt>
                      <c:pt idx="18">
                        <c:v>43484.333333333336</c:v>
                      </c:pt>
                      <c:pt idx="19">
                        <c:v>43485.333333333336</c:v>
                      </c:pt>
                      <c:pt idx="20">
                        <c:v>43486.333333333336</c:v>
                      </c:pt>
                      <c:pt idx="21">
                        <c:v>43487.333333333336</c:v>
                      </c:pt>
                      <c:pt idx="22">
                        <c:v>43488.333333333336</c:v>
                      </c:pt>
                      <c:pt idx="23">
                        <c:v>43489.333333333336</c:v>
                      </c:pt>
                      <c:pt idx="24">
                        <c:v>43490.333333333336</c:v>
                      </c:pt>
                      <c:pt idx="25">
                        <c:v>43491.333333333336</c:v>
                      </c:pt>
                      <c:pt idx="26">
                        <c:v>43492.333333333336</c:v>
                      </c:pt>
                      <c:pt idx="27">
                        <c:v>43493.333333333336</c:v>
                      </c:pt>
                      <c:pt idx="28">
                        <c:v>43494.333333333336</c:v>
                      </c:pt>
                      <c:pt idx="29">
                        <c:v>43495.333333333336</c:v>
                      </c:pt>
                      <c:pt idx="30">
                        <c:v>43496.333333333336</c:v>
                      </c:pt>
                      <c:pt idx="31">
                        <c:v>43498.333333333336</c:v>
                      </c:pt>
                      <c:pt idx="32">
                        <c:v>43499.333333333336</c:v>
                      </c:pt>
                      <c:pt idx="33">
                        <c:v>43500.333333333336</c:v>
                      </c:pt>
                      <c:pt idx="34">
                        <c:v>43501.333333333336</c:v>
                      </c:pt>
                      <c:pt idx="35">
                        <c:v>43502.333333333336</c:v>
                      </c:pt>
                      <c:pt idx="36">
                        <c:v>43503.333333333336</c:v>
                      </c:pt>
                      <c:pt idx="37">
                        <c:v>43504.333333333336</c:v>
                      </c:pt>
                      <c:pt idx="38">
                        <c:v>43505.333333333336</c:v>
                      </c:pt>
                      <c:pt idx="39">
                        <c:v>43506.333333333336</c:v>
                      </c:pt>
                      <c:pt idx="40">
                        <c:v>43507.333333333336</c:v>
                      </c:pt>
                      <c:pt idx="41">
                        <c:v>43508.333333333336</c:v>
                      </c:pt>
                      <c:pt idx="42">
                        <c:v>43509.333333333336</c:v>
                      </c:pt>
                      <c:pt idx="43">
                        <c:v>43510.333333333336</c:v>
                      </c:pt>
                      <c:pt idx="44">
                        <c:v>43511.333333333336</c:v>
                      </c:pt>
                      <c:pt idx="45">
                        <c:v>43512.333333333336</c:v>
                      </c:pt>
                      <c:pt idx="46">
                        <c:v>43514.333333333336</c:v>
                      </c:pt>
                      <c:pt idx="47">
                        <c:v>43515.333333333336</c:v>
                      </c:pt>
                      <c:pt idx="48">
                        <c:v>43516.333333333336</c:v>
                      </c:pt>
                      <c:pt idx="49">
                        <c:v>43517.333333333336</c:v>
                      </c:pt>
                      <c:pt idx="50">
                        <c:v>43518.333333333336</c:v>
                      </c:pt>
                      <c:pt idx="51">
                        <c:v>43519.333333333336</c:v>
                      </c:pt>
                      <c:pt idx="52">
                        <c:v>43520.333333333336</c:v>
                      </c:pt>
                      <c:pt idx="53">
                        <c:v>43521.333333333336</c:v>
                      </c:pt>
                      <c:pt idx="54">
                        <c:v>43522.333333333336</c:v>
                      </c:pt>
                      <c:pt idx="55">
                        <c:v>43523.333333333336</c:v>
                      </c:pt>
                      <c:pt idx="56">
                        <c:v>43524.333333333336</c:v>
                      </c:pt>
                      <c:pt idx="57">
                        <c:v>43525.333333333336</c:v>
                      </c:pt>
                      <c:pt idx="58">
                        <c:v>43526.333333333336</c:v>
                      </c:pt>
                      <c:pt idx="59">
                        <c:v>43527.333333333336</c:v>
                      </c:pt>
                      <c:pt idx="60">
                        <c:v>43528.333333333336</c:v>
                      </c:pt>
                      <c:pt idx="61">
                        <c:v>43529.333333333336</c:v>
                      </c:pt>
                      <c:pt idx="62">
                        <c:v>43530.333333333336</c:v>
                      </c:pt>
                      <c:pt idx="63">
                        <c:v>43531.333333333336</c:v>
                      </c:pt>
                      <c:pt idx="64">
                        <c:v>43532.333333333336</c:v>
                      </c:pt>
                      <c:pt idx="65">
                        <c:v>43533.333333333336</c:v>
                      </c:pt>
                      <c:pt idx="66">
                        <c:v>43534.333333333336</c:v>
                      </c:pt>
                      <c:pt idx="67">
                        <c:v>43535.333333333336</c:v>
                      </c:pt>
                      <c:pt idx="68">
                        <c:v>43536.333333333336</c:v>
                      </c:pt>
                      <c:pt idx="69">
                        <c:v>43537.333333333336</c:v>
                      </c:pt>
                      <c:pt idx="70">
                        <c:v>43538.333333333336</c:v>
                      </c:pt>
                      <c:pt idx="71">
                        <c:v>43539.333333333336</c:v>
                      </c:pt>
                      <c:pt idx="72">
                        <c:v>43540.333333333336</c:v>
                      </c:pt>
                      <c:pt idx="73">
                        <c:v>43541.333333333336</c:v>
                      </c:pt>
                      <c:pt idx="74">
                        <c:v>43542.333333333336</c:v>
                      </c:pt>
                      <c:pt idx="75">
                        <c:v>43543.333333333336</c:v>
                      </c:pt>
                      <c:pt idx="76">
                        <c:v>43544.333333333336</c:v>
                      </c:pt>
                      <c:pt idx="77">
                        <c:v>43545.333333333336</c:v>
                      </c:pt>
                      <c:pt idx="78">
                        <c:v>43546.333333333336</c:v>
                      </c:pt>
                      <c:pt idx="79">
                        <c:v>43547.333333333336</c:v>
                      </c:pt>
                      <c:pt idx="80">
                        <c:v>43548.333333333336</c:v>
                      </c:pt>
                      <c:pt idx="81">
                        <c:v>43549.333333333336</c:v>
                      </c:pt>
                      <c:pt idx="82">
                        <c:v>43550.333333333336</c:v>
                      </c:pt>
                      <c:pt idx="83">
                        <c:v>43551.333333333336</c:v>
                      </c:pt>
                      <c:pt idx="84">
                        <c:v>43552.333333333336</c:v>
                      </c:pt>
                      <c:pt idx="85">
                        <c:v>43553.333333333336</c:v>
                      </c:pt>
                      <c:pt idx="86">
                        <c:v>43554.333333333336</c:v>
                      </c:pt>
                      <c:pt idx="87">
                        <c:v>43555.333333333336</c:v>
                      </c:pt>
                      <c:pt idx="88">
                        <c:v>43556.333333333336</c:v>
                      </c:pt>
                      <c:pt idx="89">
                        <c:v>43557.333333333336</c:v>
                      </c:pt>
                      <c:pt idx="90">
                        <c:v>43558.333333333336</c:v>
                      </c:pt>
                      <c:pt idx="91">
                        <c:v>43559.333333333336</c:v>
                      </c:pt>
                      <c:pt idx="92">
                        <c:v>43560.333333333336</c:v>
                      </c:pt>
                      <c:pt idx="93">
                        <c:v>43561.333333333336</c:v>
                      </c:pt>
                      <c:pt idx="94">
                        <c:v>43562.333333333336</c:v>
                      </c:pt>
                      <c:pt idx="95">
                        <c:v>43563.333333333336</c:v>
                      </c:pt>
                      <c:pt idx="96">
                        <c:v>43564.333333333336</c:v>
                      </c:pt>
                      <c:pt idx="97">
                        <c:v>43565.333333333336</c:v>
                      </c:pt>
                      <c:pt idx="98">
                        <c:v>43566.333333333336</c:v>
                      </c:pt>
                      <c:pt idx="99">
                        <c:v>43567.333333333336</c:v>
                      </c:pt>
                      <c:pt idx="100">
                        <c:v>43568.333333333336</c:v>
                      </c:pt>
                      <c:pt idx="101">
                        <c:v>43569.333333333336</c:v>
                      </c:pt>
                      <c:pt idx="102">
                        <c:v>43570.333333333336</c:v>
                      </c:pt>
                      <c:pt idx="103">
                        <c:v>43571.333333333336</c:v>
                      </c:pt>
                      <c:pt idx="104">
                        <c:v>43572.333333333336</c:v>
                      </c:pt>
                      <c:pt idx="105">
                        <c:v>43573.333333333336</c:v>
                      </c:pt>
                      <c:pt idx="106">
                        <c:v>43574.333333333336</c:v>
                      </c:pt>
                      <c:pt idx="107">
                        <c:v>43575.333333333336</c:v>
                      </c:pt>
                      <c:pt idx="108">
                        <c:v>43576.333333333336</c:v>
                      </c:pt>
                      <c:pt idx="109">
                        <c:v>43577.333333333336</c:v>
                      </c:pt>
                      <c:pt idx="110">
                        <c:v>43578.333333333336</c:v>
                      </c:pt>
                      <c:pt idx="111">
                        <c:v>43579.333333333336</c:v>
                      </c:pt>
                      <c:pt idx="112">
                        <c:v>43580.333333333336</c:v>
                      </c:pt>
                      <c:pt idx="113">
                        <c:v>43581.333333333336</c:v>
                      </c:pt>
                      <c:pt idx="114">
                        <c:v>43582.333333333336</c:v>
                      </c:pt>
                      <c:pt idx="115">
                        <c:v>43583.333333333336</c:v>
                      </c:pt>
                      <c:pt idx="116">
                        <c:v>43584.333333333336</c:v>
                      </c:pt>
                      <c:pt idx="117">
                        <c:v>43585.333333333336</c:v>
                      </c:pt>
                      <c:pt idx="118">
                        <c:v>43586.333333333336</c:v>
                      </c:pt>
                      <c:pt idx="119">
                        <c:v>43587.333333333336</c:v>
                      </c:pt>
                      <c:pt idx="120">
                        <c:v>43588.333333333336</c:v>
                      </c:pt>
                      <c:pt idx="121">
                        <c:v>43589.333333333336</c:v>
                      </c:pt>
                      <c:pt idx="122">
                        <c:v>43590.333333333336</c:v>
                      </c:pt>
                      <c:pt idx="123">
                        <c:v>43591.333333333336</c:v>
                      </c:pt>
                      <c:pt idx="124">
                        <c:v>43592.333333333336</c:v>
                      </c:pt>
                      <c:pt idx="125">
                        <c:v>43593.333333333336</c:v>
                      </c:pt>
                      <c:pt idx="126">
                        <c:v>43594.333333333336</c:v>
                      </c:pt>
                      <c:pt idx="127">
                        <c:v>43595.333333333336</c:v>
                      </c:pt>
                      <c:pt idx="128">
                        <c:v>43596.333333333336</c:v>
                      </c:pt>
                      <c:pt idx="129">
                        <c:v>43597.333333333336</c:v>
                      </c:pt>
                      <c:pt idx="130">
                        <c:v>43598.333333333336</c:v>
                      </c:pt>
                      <c:pt idx="131">
                        <c:v>43599.333333333336</c:v>
                      </c:pt>
                      <c:pt idx="132">
                        <c:v>43600.333333333336</c:v>
                      </c:pt>
                      <c:pt idx="133">
                        <c:v>43601.333333333336</c:v>
                      </c:pt>
                      <c:pt idx="134">
                        <c:v>43602.333333333336</c:v>
                      </c:pt>
                      <c:pt idx="135">
                        <c:v>43603.333333333336</c:v>
                      </c:pt>
                      <c:pt idx="136">
                        <c:v>43604.333333333336</c:v>
                      </c:pt>
                      <c:pt idx="137">
                        <c:v>43605.333333333336</c:v>
                      </c:pt>
                      <c:pt idx="138">
                        <c:v>43606.333333333336</c:v>
                      </c:pt>
                      <c:pt idx="139">
                        <c:v>43607.333333333336</c:v>
                      </c:pt>
                      <c:pt idx="140">
                        <c:v>43608.333333333336</c:v>
                      </c:pt>
                      <c:pt idx="141">
                        <c:v>43609.333333333336</c:v>
                      </c:pt>
                      <c:pt idx="142">
                        <c:v>43610.333333333336</c:v>
                      </c:pt>
                      <c:pt idx="143">
                        <c:v>43612.333333333336</c:v>
                      </c:pt>
                      <c:pt idx="144">
                        <c:v>43613.333333333336</c:v>
                      </c:pt>
                      <c:pt idx="145">
                        <c:v>43614.333333333336</c:v>
                      </c:pt>
                      <c:pt idx="146">
                        <c:v>43615.333333333336</c:v>
                      </c:pt>
                      <c:pt idx="147">
                        <c:v>43616.333333333336</c:v>
                      </c:pt>
                      <c:pt idx="148">
                        <c:v>43617.333333333336</c:v>
                      </c:pt>
                      <c:pt idx="149">
                        <c:v>43618.333333333336</c:v>
                      </c:pt>
                      <c:pt idx="150">
                        <c:v>43619.333333333336</c:v>
                      </c:pt>
                      <c:pt idx="151">
                        <c:v>43620.333333333336</c:v>
                      </c:pt>
                      <c:pt idx="152">
                        <c:v>43621.333333333336</c:v>
                      </c:pt>
                      <c:pt idx="153">
                        <c:v>43622.333333333336</c:v>
                      </c:pt>
                      <c:pt idx="154">
                        <c:v>43623.333333333336</c:v>
                      </c:pt>
                      <c:pt idx="155">
                        <c:v>43624.333333333336</c:v>
                      </c:pt>
                      <c:pt idx="156">
                        <c:v>43625.333333333336</c:v>
                      </c:pt>
                      <c:pt idx="157">
                        <c:v>43626.333333333336</c:v>
                      </c:pt>
                      <c:pt idx="158">
                        <c:v>43628.333333333336</c:v>
                      </c:pt>
                      <c:pt idx="159">
                        <c:v>43629.333333333336</c:v>
                      </c:pt>
                      <c:pt idx="160">
                        <c:v>43630.333333333336</c:v>
                      </c:pt>
                      <c:pt idx="161">
                        <c:v>43631.333333333336</c:v>
                      </c:pt>
                      <c:pt idx="162">
                        <c:v>43632.333333333336</c:v>
                      </c:pt>
                      <c:pt idx="163">
                        <c:v>43633.333333333336</c:v>
                      </c:pt>
                      <c:pt idx="164">
                        <c:v>43634.333333333336</c:v>
                      </c:pt>
                      <c:pt idx="165">
                        <c:v>43635.333333333336</c:v>
                      </c:pt>
                      <c:pt idx="166">
                        <c:v>43636.333333333336</c:v>
                      </c:pt>
                      <c:pt idx="167">
                        <c:v>43637.333333333336</c:v>
                      </c:pt>
                      <c:pt idx="168">
                        <c:v>43638.333333333336</c:v>
                      </c:pt>
                      <c:pt idx="169">
                        <c:v>43639.333333333336</c:v>
                      </c:pt>
                      <c:pt idx="170">
                        <c:v>43640.333333333336</c:v>
                      </c:pt>
                      <c:pt idx="171">
                        <c:v>43641.333333333336</c:v>
                      </c:pt>
                      <c:pt idx="172">
                        <c:v>43642.333333333336</c:v>
                      </c:pt>
                      <c:pt idx="173">
                        <c:v>43643.333333333336</c:v>
                      </c:pt>
                      <c:pt idx="174">
                        <c:v>43644.333333333336</c:v>
                      </c:pt>
                      <c:pt idx="175">
                        <c:v>43645.333333333336</c:v>
                      </c:pt>
                      <c:pt idx="176">
                        <c:v>43646.333333333336</c:v>
                      </c:pt>
                      <c:pt idx="177">
                        <c:v>43647.333333333336</c:v>
                      </c:pt>
                      <c:pt idx="178">
                        <c:v>43648.333333333336</c:v>
                      </c:pt>
                      <c:pt idx="179">
                        <c:v>43650.333333333336</c:v>
                      </c:pt>
                      <c:pt idx="180">
                        <c:v>43651.333333333336</c:v>
                      </c:pt>
                      <c:pt idx="181">
                        <c:v>43652.333333333336</c:v>
                      </c:pt>
                      <c:pt idx="182">
                        <c:v>43653.333333333336</c:v>
                      </c:pt>
                      <c:pt idx="183">
                        <c:v>43654.333333333336</c:v>
                      </c:pt>
                      <c:pt idx="184">
                        <c:v>43655.333333333336</c:v>
                      </c:pt>
                      <c:pt idx="185">
                        <c:v>43656.333333333336</c:v>
                      </c:pt>
                      <c:pt idx="186">
                        <c:v>43657.333333333336</c:v>
                      </c:pt>
                      <c:pt idx="187">
                        <c:v>43658.333333333336</c:v>
                      </c:pt>
                      <c:pt idx="188">
                        <c:v>43659.333333333336</c:v>
                      </c:pt>
                      <c:pt idx="189">
                        <c:v>43660.333333333336</c:v>
                      </c:pt>
                      <c:pt idx="190">
                        <c:v>43661.333333333336</c:v>
                      </c:pt>
                      <c:pt idx="191">
                        <c:v>43662.333333333336</c:v>
                      </c:pt>
                      <c:pt idx="192">
                        <c:v>43663.333333333336</c:v>
                      </c:pt>
                      <c:pt idx="193">
                        <c:v>43664.333333333336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Sheet2!$P$3:$P$196</c15:sqref>
                        </c15:formulaRef>
                      </c:ext>
                    </c:extLst>
                    <c:numCache>
                      <c:formatCode>General</c:formatCode>
                      <c:ptCount val="194"/>
                      <c:pt idx="0">
                        <c:v>172</c:v>
                      </c:pt>
                      <c:pt idx="1">
                        <c:v>198</c:v>
                      </c:pt>
                      <c:pt idx="2">
                        <c:v>221</c:v>
                      </c:pt>
                      <c:pt idx="3">
                        <c:v>216</c:v>
                      </c:pt>
                      <c:pt idx="4">
                        <c:v>205</c:v>
                      </c:pt>
                      <c:pt idx="5">
                        <c:v>191</c:v>
                      </c:pt>
                      <c:pt idx="6">
                        <c:v>236</c:v>
                      </c:pt>
                      <c:pt idx="7">
                        <c:v>208</c:v>
                      </c:pt>
                      <c:pt idx="8">
                        <c:v>221</c:v>
                      </c:pt>
                      <c:pt idx="9">
                        <c:v>240</c:v>
                      </c:pt>
                      <c:pt idx="10">
                        <c:v>171</c:v>
                      </c:pt>
                      <c:pt idx="11">
                        <c:v>211</c:v>
                      </c:pt>
                      <c:pt idx="12">
                        <c:v>203</c:v>
                      </c:pt>
                      <c:pt idx="13">
                        <c:v>215</c:v>
                      </c:pt>
                      <c:pt idx="14">
                        <c:v>205</c:v>
                      </c:pt>
                      <c:pt idx="15">
                        <c:v>216</c:v>
                      </c:pt>
                      <c:pt idx="16">
                        <c:v>231</c:v>
                      </c:pt>
                      <c:pt idx="17">
                        <c:v>213</c:v>
                      </c:pt>
                      <c:pt idx="18">
                        <c:v>193</c:v>
                      </c:pt>
                      <c:pt idx="19">
                        <c:v>197</c:v>
                      </c:pt>
                      <c:pt idx="20">
                        <c:v>225</c:v>
                      </c:pt>
                      <c:pt idx="21">
                        <c:v>217</c:v>
                      </c:pt>
                      <c:pt idx="22">
                        <c:v>229</c:v>
                      </c:pt>
                      <c:pt idx="23">
                        <c:v>248</c:v>
                      </c:pt>
                      <c:pt idx="24">
                        <c:v>211</c:v>
                      </c:pt>
                      <c:pt idx="25">
                        <c:v>193</c:v>
                      </c:pt>
                      <c:pt idx="26">
                        <c:v>229</c:v>
                      </c:pt>
                      <c:pt idx="27">
                        <c:v>225</c:v>
                      </c:pt>
                      <c:pt idx="28">
                        <c:v>231</c:v>
                      </c:pt>
                      <c:pt idx="29">
                        <c:v>223</c:v>
                      </c:pt>
                      <c:pt idx="30">
                        <c:v>197</c:v>
                      </c:pt>
                      <c:pt idx="31">
                        <c:v>189</c:v>
                      </c:pt>
                      <c:pt idx="32">
                        <c:v>218</c:v>
                      </c:pt>
                      <c:pt idx="33">
                        <c:v>212</c:v>
                      </c:pt>
                      <c:pt idx="34">
                        <c:v>211</c:v>
                      </c:pt>
                      <c:pt idx="35">
                        <c:v>238</c:v>
                      </c:pt>
                      <c:pt idx="36">
                        <c:v>194</c:v>
                      </c:pt>
                      <c:pt idx="37">
                        <c:v>216</c:v>
                      </c:pt>
                      <c:pt idx="38">
                        <c:v>193</c:v>
                      </c:pt>
                      <c:pt idx="39">
                        <c:v>182</c:v>
                      </c:pt>
                      <c:pt idx="40">
                        <c:v>213</c:v>
                      </c:pt>
                      <c:pt idx="41">
                        <c:v>223</c:v>
                      </c:pt>
                      <c:pt idx="42">
                        <c:v>214</c:v>
                      </c:pt>
                      <c:pt idx="43">
                        <c:v>220</c:v>
                      </c:pt>
                      <c:pt idx="44">
                        <c:v>193</c:v>
                      </c:pt>
                      <c:pt idx="45">
                        <c:v>212</c:v>
                      </c:pt>
                      <c:pt idx="46">
                        <c:v>209</c:v>
                      </c:pt>
                      <c:pt idx="47">
                        <c:v>213</c:v>
                      </c:pt>
                      <c:pt idx="48">
                        <c:v>203</c:v>
                      </c:pt>
                      <c:pt idx="49">
                        <c:v>191</c:v>
                      </c:pt>
                      <c:pt idx="50">
                        <c:v>202</c:v>
                      </c:pt>
                      <c:pt idx="51">
                        <c:v>209</c:v>
                      </c:pt>
                      <c:pt idx="52">
                        <c:v>199</c:v>
                      </c:pt>
                      <c:pt idx="53">
                        <c:v>225</c:v>
                      </c:pt>
                      <c:pt idx="54">
                        <c:v>197</c:v>
                      </c:pt>
                      <c:pt idx="55">
                        <c:v>197</c:v>
                      </c:pt>
                      <c:pt idx="56">
                        <c:v>203</c:v>
                      </c:pt>
                      <c:pt idx="57">
                        <c:v>208</c:v>
                      </c:pt>
                      <c:pt idx="58">
                        <c:v>195</c:v>
                      </c:pt>
                      <c:pt idx="59">
                        <c:v>210</c:v>
                      </c:pt>
                      <c:pt idx="60">
                        <c:v>191</c:v>
                      </c:pt>
                      <c:pt idx="61">
                        <c:v>191</c:v>
                      </c:pt>
                      <c:pt idx="62">
                        <c:v>180</c:v>
                      </c:pt>
                      <c:pt idx="63">
                        <c:v>217</c:v>
                      </c:pt>
                      <c:pt idx="64">
                        <c:v>201</c:v>
                      </c:pt>
                      <c:pt idx="65">
                        <c:v>218</c:v>
                      </c:pt>
                      <c:pt idx="66">
                        <c:v>212</c:v>
                      </c:pt>
                      <c:pt idx="67">
                        <c:v>201</c:v>
                      </c:pt>
                      <c:pt idx="68">
                        <c:v>247</c:v>
                      </c:pt>
                      <c:pt idx="69">
                        <c:v>0</c:v>
                      </c:pt>
                      <c:pt idx="70">
                        <c:v>226</c:v>
                      </c:pt>
                      <c:pt idx="71">
                        <c:v>170</c:v>
                      </c:pt>
                      <c:pt idx="72">
                        <c:v>200</c:v>
                      </c:pt>
                      <c:pt idx="73">
                        <c:v>174</c:v>
                      </c:pt>
                      <c:pt idx="74">
                        <c:v>220</c:v>
                      </c:pt>
                      <c:pt idx="75">
                        <c:v>162</c:v>
                      </c:pt>
                      <c:pt idx="76">
                        <c:v>208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234</c:v>
                      </c:pt>
                      <c:pt idx="82">
                        <c:v>200</c:v>
                      </c:pt>
                      <c:pt idx="83">
                        <c:v>221</c:v>
                      </c:pt>
                      <c:pt idx="84">
                        <c:v>177</c:v>
                      </c:pt>
                      <c:pt idx="85">
                        <c:v>230</c:v>
                      </c:pt>
                      <c:pt idx="86">
                        <c:v>178</c:v>
                      </c:pt>
                      <c:pt idx="87">
                        <c:v>187</c:v>
                      </c:pt>
                      <c:pt idx="88">
                        <c:v>169</c:v>
                      </c:pt>
                      <c:pt idx="89">
                        <c:v>225</c:v>
                      </c:pt>
                      <c:pt idx="90">
                        <c:v>190</c:v>
                      </c:pt>
                      <c:pt idx="91">
                        <c:v>207</c:v>
                      </c:pt>
                      <c:pt idx="92">
                        <c:v>201</c:v>
                      </c:pt>
                      <c:pt idx="93">
                        <c:v>216</c:v>
                      </c:pt>
                      <c:pt idx="94">
                        <c:v>160</c:v>
                      </c:pt>
                      <c:pt idx="95">
                        <c:v>184</c:v>
                      </c:pt>
                      <c:pt idx="96">
                        <c:v>162</c:v>
                      </c:pt>
                      <c:pt idx="97">
                        <c:v>213</c:v>
                      </c:pt>
                      <c:pt idx="98">
                        <c:v>170</c:v>
                      </c:pt>
                      <c:pt idx="99">
                        <c:v>209</c:v>
                      </c:pt>
                      <c:pt idx="100">
                        <c:v>174</c:v>
                      </c:pt>
                      <c:pt idx="101">
                        <c:v>205</c:v>
                      </c:pt>
                      <c:pt idx="102">
                        <c:v>195</c:v>
                      </c:pt>
                      <c:pt idx="103">
                        <c:v>187</c:v>
                      </c:pt>
                      <c:pt idx="104">
                        <c:v>180</c:v>
                      </c:pt>
                      <c:pt idx="105">
                        <c:v>230</c:v>
                      </c:pt>
                      <c:pt idx="106">
                        <c:v>155</c:v>
                      </c:pt>
                      <c:pt idx="107">
                        <c:v>191</c:v>
                      </c:pt>
                      <c:pt idx="108">
                        <c:v>171</c:v>
                      </c:pt>
                      <c:pt idx="109">
                        <c:v>200</c:v>
                      </c:pt>
                      <c:pt idx="110">
                        <c:v>177</c:v>
                      </c:pt>
                      <c:pt idx="111">
                        <c:v>195</c:v>
                      </c:pt>
                      <c:pt idx="112">
                        <c:v>153</c:v>
                      </c:pt>
                      <c:pt idx="113">
                        <c:v>218</c:v>
                      </c:pt>
                      <c:pt idx="114">
                        <c:v>164</c:v>
                      </c:pt>
                      <c:pt idx="115">
                        <c:v>199</c:v>
                      </c:pt>
                      <c:pt idx="116">
                        <c:v>182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201</c:v>
                      </c:pt>
                      <c:pt idx="124">
                        <c:v>0</c:v>
                      </c:pt>
                      <c:pt idx="125">
                        <c:v>176</c:v>
                      </c:pt>
                      <c:pt idx="126">
                        <c:v>0</c:v>
                      </c:pt>
                      <c:pt idx="127">
                        <c:v>144</c:v>
                      </c:pt>
                      <c:pt idx="128">
                        <c:v>152</c:v>
                      </c:pt>
                      <c:pt idx="129">
                        <c:v>182</c:v>
                      </c:pt>
                      <c:pt idx="130">
                        <c:v>200</c:v>
                      </c:pt>
                      <c:pt idx="131">
                        <c:v>171</c:v>
                      </c:pt>
                      <c:pt idx="132">
                        <c:v>196</c:v>
                      </c:pt>
                      <c:pt idx="133">
                        <c:v>191</c:v>
                      </c:pt>
                      <c:pt idx="134">
                        <c:v>203</c:v>
                      </c:pt>
                      <c:pt idx="135">
                        <c:v>184</c:v>
                      </c:pt>
                      <c:pt idx="136">
                        <c:v>179</c:v>
                      </c:pt>
                      <c:pt idx="137">
                        <c:v>176</c:v>
                      </c:pt>
                      <c:pt idx="138">
                        <c:v>192</c:v>
                      </c:pt>
                      <c:pt idx="139">
                        <c:v>187</c:v>
                      </c:pt>
                      <c:pt idx="140">
                        <c:v>195</c:v>
                      </c:pt>
                      <c:pt idx="141">
                        <c:v>184</c:v>
                      </c:pt>
                      <c:pt idx="142">
                        <c:v>162</c:v>
                      </c:pt>
                      <c:pt idx="143">
                        <c:v>155</c:v>
                      </c:pt>
                      <c:pt idx="144">
                        <c:v>167</c:v>
                      </c:pt>
                      <c:pt idx="145">
                        <c:v>224</c:v>
                      </c:pt>
                      <c:pt idx="146">
                        <c:v>208</c:v>
                      </c:pt>
                      <c:pt idx="147">
                        <c:v>188</c:v>
                      </c:pt>
                      <c:pt idx="148">
                        <c:v>158</c:v>
                      </c:pt>
                      <c:pt idx="149">
                        <c:v>175</c:v>
                      </c:pt>
                      <c:pt idx="150">
                        <c:v>179</c:v>
                      </c:pt>
                      <c:pt idx="151">
                        <c:v>209</c:v>
                      </c:pt>
                      <c:pt idx="152">
                        <c:v>179</c:v>
                      </c:pt>
                      <c:pt idx="153">
                        <c:v>186</c:v>
                      </c:pt>
                      <c:pt idx="154">
                        <c:v>182</c:v>
                      </c:pt>
                      <c:pt idx="155">
                        <c:v>161</c:v>
                      </c:pt>
                      <c:pt idx="156">
                        <c:v>152</c:v>
                      </c:pt>
                      <c:pt idx="157">
                        <c:v>195</c:v>
                      </c:pt>
                      <c:pt idx="158">
                        <c:v>203</c:v>
                      </c:pt>
                      <c:pt idx="159">
                        <c:v>196</c:v>
                      </c:pt>
                      <c:pt idx="160">
                        <c:v>163</c:v>
                      </c:pt>
                      <c:pt idx="161">
                        <c:v>183</c:v>
                      </c:pt>
                      <c:pt idx="162">
                        <c:v>157</c:v>
                      </c:pt>
                      <c:pt idx="163">
                        <c:v>187</c:v>
                      </c:pt>
                      <c:pt idx="164">
                        <c:v>173</c:v>
                      </c:pt>
                      <c:pt idx="165">
                        <c:v>185</c:v>
                      </c:pt>
                      <c:pt idx="166">
                        <c:v>195</c:v>
                      </c:pt>
                      <c:pt idx="167">
                        <c:v>174</c:v>
                      </c:pt>
                      <c:pt idx="168">
                        <c:v>167</c:v>
                      </c:pt>
                      <c:pt idx="169">
                        <c:v>174</c:v>
                      </c:pt>
                      <c:pt idx="170">
                        <c:v>164</c:v>
                      </c:pt>
                      <c:pt idx="171">
                        <c:v>178</c:v>
                      </c:pt>
                      <c:pt idx="172">
                        <c:v>187</c:v>
                      </c:pt>
                      <c:pt idx="173">
                        <c:v>168</c:v>
                      </c:pt>
                      <c:pt idx="174">
                        <c:v>176</c:v>
                      </c:pt>
                      <c:pt idx="175">
                        <c:v>157</c:v>
                      </c:pt>
                      <c:pt idx="176">
                        <c:v>177</c:v>
                      </c:pt>
                      <c:pt idx="177">
                        <c:v>169</c:v>
                      </c:pt>
                      <c:pt idx="178">
                        <c:v>177</c:v>
                      </c:pt>
                      <c:pt idx="179">
                        <c:v>128</c:v>
                      </c:pt>
                      <c:pt idx="180">
                        <c:v>161</c:v>
                      </c:pt>
                      <c:pt idx="181">
                        <c:v>143</c:v>
                      </c:pt>
                      <c:pt idx="182">
                        <c:v>150</c:v>
                      </c:pt>
                      <c:pt idx="183">
                        <c:v>175</c:v>
                      </c:pt>
                      <c:pt idx="184">
                        <c:v>220</c:v>
                      </c:pt>
                      <c:pt idx="185">
                        <c:v>181</c:v>
                      </c:pt>
                      <c:pt idx="186">
                        <c:v>169</c:v>
                      </c:pt>
                      <c:pt idx="187">
                        <c:v>183</c:v>
                      </c:pt>
                      <c:pt idx="188">
                        <c:v>163</c:v>
                      </c:pt>
                      <c:pt idx="189">
                        <c:v>171</c:v>
                      </c:pt>
                      <c:pt idx="190">
                        <c:v>182</c:v>
                      </c:pt>
                      <c:pt idx="191">
                        <c:v>141</c:v>
                      </c:pt>
                      <c:pt idx="192">
                        <c:v>149</c:v>
                      </c:pt>
                      <c:pt idx="193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159B-4274-8AAE-981C0BA5E312}"/>
                  </c:ext>
                </c:extLst>
              </c15:ser>
            </c15:filteredScatterSeries>
          </c:ext>
        </c:extLst>
      </c:scatterChart>
      <c:valAx>
        <c:axId val="1943479503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80335"/>
        <c:crosses val="autoZero"/>
        <c:crossBetween val="midCat"/>
      </c:valAx>
      <c:valAx>
        <c:axId val="1943480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79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</xdr:row>
      <xdr:rowOff>66675</xdr:rowOff>
    </xdr:from>
    <xdr:to>
      <xdr:col>14</xdr:col>
      <xdr:colOff>495300</xdr:colOff>
      <xdr:row>16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200025</xdr:colOff>
      <xdr:row>17</xdr:row>
      <xdr:rowOff>19050</xdr:rowOff>
    </xdr:from>
    <xdr:to>
      <xdr:col>14</xdr:col>
      <xdr:colOff>504825</xdr:colOff>
      <xdr:row>31</xdr:row>
      <xdr:rowOff>95250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523875</xdr:colOff>
      <xdr:row>2</xdr:row>
      <xdr:rowOff>66675</xdr:rowOff>
    </xdr:from>
    <xdr:to>
      <xdr:col>22</xdr:col>
      <xdr:colOff>219075</xdr:colOff>
      <xdr:row>16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533400</xdr:colOff>
      <xdr:row>17</xdr:row>
      <xdr:rowOff>19050</xdr:rowOff>
    </xdr:from>
    <xdr:to>
      <xdr:col>22</xdr:col>
      <xdr:colOff>228600</xdr:colOff>
      <xdr:row>31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85725</xdr:rowOff>
    </xdr:from>
    <xdr:to>
      <xdr:col>7</xdr:col>
      <xdr:colOff>304800</xdr:colOff>
      <xdr:row>28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342900</xdr:colOff>
      <xdr:row>14</xdr:row>
      <xdr:rowOff>104775</xdr:rowOff>
    </xdr:from>
    <xdr:to>
      <xdr:col>15</xdr:col>
      <xdr:colOff>38100</xdr:colOff>
      <xdr:row>28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342900</xdr:colOff>
      <xdr:row>0</xdr:row>
      <xdr:rowOff>9525</xdr:rowOff>
    </xdr:from>
    <xdr:to>
      <xdr:col>15</xdr:col>
      <xdr:colOff>38100</xdr:colOff>
      <xdr:row>14</xdr:row>
      <xdr:rowOff>85725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C196"/>
  <sheetViews>
    <sheetView zoomScale="70" zoomScaleNormal="70" workbookViewId="0">
      <selection activeCell="B3" sqref="B3"/>
    </sheetView>
  </sheetViews>
  <sheetFormatPr defaultRowHeight="15" x14ac:dyDescent="0.25"/>
  <cols>
    <col min="1" max="1" width="21" bestFit="1" customWidth="1"/>
    <col min="2" max="2" width="27.28515625" style="5" bestFit="1" customWidth="1"/>
    <col min="3" max="3" width="19.28515625" bestFit="1" customWidth="1"/>
    <col min="5" max="5" width="31" style="5" bestFit="1" customWidth="1"/>
    <col min="6" max="6" width="23" bestFit="1" customWidth="1"/>
  </cols>
  <sheetData>
    <row r="1" spans="1:991" x14ac:dyDescent="0.25">
      <c r="A1" s="1">
        <v>43466</v>
      </c>
      <c r="ALC1" s="4" t="s">
        <v>1</v>
      </c>
    </row>
    <row r="2" spans="1:991" s="7" customFormat="1" x14ac:dyDescent="0.25">
      <c r="A2" s="7" t="s">
        <v>0</v>
      </c>
      <c r="B2" s="8" t="s">
        <v>2</v>
      </c>
      <c r="C2" s="9" t="s">
        <v>3</v>
      </c>
      <c r="D2" s="9" t="s">
        <v>4</v>
      </c>
      <c r="E2" s="8" t="s">
        <v>6</v>
      </c>
      <c r="F2" s="9" t="s">
        <v>5</v>
      </c>
      <c r="G2" s="9" t="s">
        <v>4</v>
      </c>
    </row>
    <row r="3" spans="1:991" x14ac:dyDescent="0.25">
      <c r="A3" s="2">
        <f t="array" ref="A3:B196">_xll.PICompDat("NPRI Total Average BOD Load",Sheet1!$A$1,Sheet1!$A$2,9,"\\APPLEPI_AF\MWRD_Production\Hite Treatment Plant\04-Primaries","inside")</f>
        <v>43466.333333333336</v>
      </c>
      <c r="B3" s="6">
        <v>95.93072509765625</v>
      </c>
      <c r="C3" s="3">
        <f>_xll.PITimeDat("NPRI Total BOD Load",Sheet1!$A3,"\\APPLEPI_AF\MWRD_Production\Hite Treatment Plant\04-Primaries","interpolated")</f>
        <v>116.24317932128906</v>
      </c>
      <c r="D3" s="3">
        <f>(C3-B3)/B3*100</f>
        <v>21.174085990651058</v>
      </c>
      <c r="E3" s="6">
        <f>_xll.PITimeDat("NPRI Total Average Eff BOD Load",Sheet1!$A3,"\\APPLEPI_AF\MWRD_Production\Hite Treatment Plant\04-Primaries","interpolated")</f>
        <v>62.07646656036377</v>
      </c>
      <c r="F3" s="3">
        <f>_xll.PITimeDat("NPRI Total Eff BOD Load",Sheet1!$A3,"\\APPLEPI_AF\MWRD_Production\Hite Treatment Plant\04-Primaries","interpolated")</f>
        <v>62.076465606689453</v>
      </c>
      <c r="G3" s="3">
        <f>(F3-E3)/E3*100</f>
        <v>-1.5362896267281704E-6</v>
      </c>
    </row>
    <row r="4" spans="1:991" x14ac:dyDescent="0.25">
      <c r="A4" s="2">
        <v>43467.333333333336</v>
      </c>
      <c r="B4" s="6">
        <v>106.15122413635254</v>
      </c>
      <c r="C4" s="3">
        <f>_xll.PITimeDat("NPRI Total BOD Load",Sheet1!$A4,"\\APPLEPI_AF\MWRD_Production\Hite Treatment Plant\04-Primaries","interpolated")</f>
        <v>116.24317932128906</v>
      </c>
      <c r="D4" s="3">
        <f t="shared" ref="D4:D67" si="0">(C4-B4)/B4*100</f>
        <v>9.5071491328006594</v>
      </c>
      <c r="E4" s="6">
        <f>_xll.PITimeDat("NPRI Total Average Eff BOD Load",Sheet1!$A4,"\\APPLEPI_AF\MWRD_Production\Hite Treatment Plant\04-Primaries","interpolated")</f>
        <v>68.222504615783691</v>
      </c>
      <c r="F4" s="3">
        <f>_xll.PITimeDat("NPRI Total Eff BOD Load",Sheet1!$A4,"\\APPLEPI_AF\MWRD_Production\Hite Treatment Plant\04-Primaries","interpolated")</f>
        <v>68.222503662109375</v>
      </c>
      <c r="G4" s="3">
        <f t="shared" ref="G4:G67" si="1">(F4-E4)/E4*100</f>
        <v>-1.3978881628242239E-6</v>
      </c>
    </row>
    <row r="5" spans="1:991" x14ac:dyDescent="0.25">
      <c r="A5" s="2">
        <v>43468.333333333336</v>
      </c>
      <c r="B5" s="6">
        <v>119.49042892456055</v>
      </c>
      <c r="C5" s="3">
        <f>_xll.PITimeDat("NPRI Total BOD Load",Sheet1!$A5,"\\APPLEPI_AF\MWRD_Production\Hite Treatment Plant\04-Primaries","interpolated")</f>
        <v>116.24317932128906</v>
      </c>
      <c r="D5" s="3">
        <f t="shared" si="0"/>
        <v>-2.7175813431229816</v>
      </c>
      <c r="E5" s="6">
        <f>_xll.PITimeDat("NPRI Total Average Eff BOD Load",Sheet1!$A5,"\\APPLEPI_AF\MWRD_Production\Hite Treatment Plant\04-Primaries","interpolated")</f>
        <v>80.981094360351563</v>
      </c>
      <c r="F5" s="3">
        <f>_xll.PITimeDat("NPRI Total Eff BOD Load",Sheet1!$A5,"\\APPLEPI_AF\MWRD_Production\Hite Treatment Plant\04-Primaries","interpolated")</f>
        <v>80.981094360351563</v>
      </c>
      <c r="G5" s="3">
        <f t="shared" si="1"/>
        <v>0</v>
      </c>
    </row>
    <row r="6" spans="1:991" x14ac:dyDescent="0.25">
      <c r="A6" s="2">
        <v>43469.333333333336</v>
      </c>
      <c r="B6" s="6">
        <v>119.70687103271484</v>
      </c>
      <c r="C6" s="3">
        <f>_xll.PITimeDat("NPRI Total BOD Load",Sheet1!$A6,"\\APPLEPI_AF\MWRD_Production\Hite Treatment Plant\04-Primaries","interpolated")</f>
        <v>116.24317932128906</v>
      </c>
      <c r="D6" s="3">
        <f t="shared" si="0"/>
        <v>-2.8934777774612326</v>
      </c>
      <c r="E6" s="6">
        <f>_xll.PITimeDat("NPRI Total Average Eff BOD Load",Sheet1!$A6,"\\APPLEPI_AF\MWRD_Production\Hite Treatment Plant\04-Primaries","interpolated")</f>
        <v>77.800226211547852</v>
      </c>
      <c r="F6" s="3">
        <f>_xll.PITimeDat("NPRI Total Eff BOD Load",Sheet1!$A6,"\\APPLEPI_AF\MWRD_Production\Hite Treatment Plant\04-Primaries","interpolated")</f>
        <v>77.800224304199219</v>
      </c>
      <c r="G6" s="3">
        <f t="shared" si="1"/>
        <v>-2.4515977982200175E-6</v>
      </c>
    </row>
    <row r="7" spans="1:991" x14ac:dyDescent="0.25">
      <c r="A7" s="2">
        <v>43470.333333333336</v>
      </c>
      <c r="B7" s="6">
        <v>113.03736305236816</v>
      </c>
      <c r="C7" s="3">
        <f>_xll.PITimeDat("NPRI Total BOD Load",Sheet1!$A7,"\\APPLEPI_AF\MWRD_Production\Hite Treatment Plant\04-Primaries","interpolated")</f>
        <v>116.24317932128906</v>
      </c>
      <c r="D7" s="3">
        <f t="shared" si="0"/>
        <v>2.8360678118753544</v>
      </c>
      <c r="E7" s="6">
        <f>_xll.PITimeDat("NPRI Total Average Eff BOD Load",Sheet1!$A7,"\\APPLEPI_AF\MWRD_Production\Hite Treatment Plant\04-Primaries","interpolated")</f>
        <v>78.095458984375</v>
      </c>
      <c r="F7" s="3">
        <f>_xll.PITimeDat("NPRI Total Eff BOD Load",Sheet1!$A7,"\\APPLEPI_AF\MWRD_Production\Hite Treatment Plant\04-Primaries","interpolated")</f>
        <v>78.095458984375</v>
      </c>
      <c r="G7" s="3">
        <f t="shared" si="1"/>
        <v>0</v>
      </c>
    </row>
    <row r="8" spans="1:991" x14ac:dyDescent="0.25">
      <c r="A8" s="2">
        <v>43471.333333333336</v>
      </c>
      <c r="B8" s="6">
        <v>125.03850173950195</v>
      </c>
      <c r="C8" s="3">
        <f>_xll.PITimeDat("NPRI Total BOD Load",Sheet1!$A8,"\\APPLEPI_AF\MWRD_Production\Hite Treatment Plant\04-Primaries","interpolated")</f>
        <v>116.24317932128906</v>
      </c>
      <c r="D8" s="3">
        <f t="shared" si="0"/>
        <v>-7.0340913365521303</v>
      </c>
      <c r="E8" s="6">
        <f>_xll.PITimeDat("NPRI Total Average Eff BOD Load",Sheet1!$A8,"\\APPLEPI_AF\MWRD_Production\Hite Treatment Plant\04-Primaries","interpolated")</f>
        <v>77.941909790039063</v>
      </c>
      <c r="F8" s="3">
        <f>_xll.PITimeDat("NPRI Total Eff BOD Load",Sheet1!$A8,"\\APPLEPI_AF\MWRD_Production\Hite Treatment Plant\04-Primaries","interpolated")</f>
        <v>77.941909790039063</v>
      </c>
      <c r="G8" s="3">
        <f t="shared" si="1"/>
        <v>0</v>
      </c>
    </row>
    <row r="9" spans="1:991" x14ac:dyDescent="0.25">
      <c r="A9" s="2">
        <v>43472.333333333336</v>
      </c>
      <c r="B9" s="6">
        <v>122.06266593933105</v>
      </c>
      <c r="C9" s="3">
        <f>_xll.PITimeDat("NPRI Total BOD Load",Sheet1!$A9,"\\APPLEPI_AF\MWRD_Production\Hite Treatment Plant\04-Primaries","interpolated")</f>
        <v>116.24317932128906</v>
      </c>
      <c r="D9" s="3">
        <f t="shared" si="0"/>
        <v>-4.767622084327126</v>
      </c>
      <c r="E9" s="6">
        <f>_xll.PITimeDat("NPRI Total Average Eff BOD Load",Sheet1!$A9,"\\APPLEPI_AF\MWRD_Production\Hite Treatment Plant\04-Primaries","interpolated")</f>
        <v>87.996788024902344</v>
      </c>
      <c r="F9" s="3">
        <f>_xll.PITimeDat("NPRI Total Eff BOD Load",Sheet1!$A9,"\\APPLEPI_AF\MWRD_Production\Hite Treatment Plant\04-Primaries","interpolated")</f>
        <v>87.996788024902344</v>
      </c>
      <c r="G9" s="3">
        <f t="shared" si="1"/>
        <v>0</v>
      </c>
    </row>
    <row r="10" spans="1:991" x14ac:dyDescent="0.25">
      <c r="A10" s="2">
        <v>43473.333333333336</v>
      </c>
      <c r="B10" s="6">
        <v>111.94973945617676</v>
      </c>
      <c r="C10" s="3">
        <f>_xll.PITimeDat("NPRI Total BOD Load",Sheet1!$A10,"\\APPLEPI_AF\MWRD_Production\Hite Treatment Plant\04-Primaries","interpolated")</f>
        <v>116.24317932128906</v>
      </c>
      <c r="D10" s="3">
        <f t="shared" si="0"/>
        <v>3.8351494929499066</v>
      </c>
      <c r="E10" s="6">
        <f>_xll.PITimeDat("NPRI Total Average Eff BOD Load",Sheet1!$A10,"\\APPLEPI_AF\MWRD_Production\Hite Treatment Plant\04-Primaries","interpolated")</f>
        <v>77.568199157714844</v>
      </c>
      <c r="F10" s="3">
        <f>_xll.PITimeDat("NPRI Total Eff BOD Load",Sheet1!$A10,"\\APPLEPI_AF\MWRD_Production\Hite Treatment Plant\04-Primaries","interpolated")</f>
        <v>77.568199157714844</v>
      </c>
      <c r="G10" s="3">
        <f t="shared" si="1"/>
        <v>0</v>
      </c>
    </row>
    <row r="11" spans="1:991" x14ac:dyDescent="0.25">
      <c r="A11" s="2">
        <v>43474.333333333336</v>
      </c>
      <c r="B11" s="6">
        <v>118.09541702270508</v>
      </c>
      <c r="C11" s="3">
        <f>_xll.PITimeDat("NPRI Total BOD Load",Sheet1!$A11,"\\APPLEPI_AF\MWRD_Production\Hite Treatment Plant\04-Primaries","interpolated")</f>
        <v>116.24317932128906</v>
      </c>
      <c r="D11" s="3">
        <f t="shared" si="0"/>
        <v>-1.5684247095379693</v>
      </c>
      <c r="E11" s="6">
        <f>_xll.PITimeDat("NPRI Total Average Eff BOD Load",Sheet1!$A11,"\\APPLEPI_AF\MWRD_Production\Hite Treatment Plant\04-Primaries","interpolated")</f>
        <v>78.435745239257813</v>
      </c>
      <c r="F11" s="3">
        <f>_xll.PITimeDat("NPRI Total Eff BOD Load",Sheet1!$A11,"\\APPLEPI_AF\MWRD_Production\Hite Treatment Plant\04-Primaries","interpolated")</f>
        <v>78.435745239257813</v>
      </c>
      <c r="G11" s="3">
        <f t="shared" si="1"/>
        <v>0</v>
      </c>
    </row>
    <row r="12" spans="1:991" x14ac:dyDescent="0.25">
      <c r="A12" s="2">
        <v>43475.333333333336</v>
      </c>
      <c r="B12" s="6">
        <v>134.96936416625977</v>
      </c>
      <c r="C12" s="3">
        <f>_xll.PITimeDat("NPRI Total BOD Load",Sheet1!$A12,"\\APPLEPI_AF\MWRD_Production\Hite Treatment Plant\04-Primaries","interpolated")</f>
        <v>116.24317932128906</v>
      </c>
      <c r="D12" s="3">
        <f t="shared" si="0"/>
        <v>-13.874396579288293</v>
      </c>
      <c r="E12" s="6">
        <f>_xll.PITimeDat("NPRI Total Average Eff BOD Load",Sheet1!$A12,"\\APPLEPI_AF\MWRD_Production\Hite Treatment Plant\04-Primaries","interpolated")</f>
        <v>91.655366897583008</v>
      </c>
      <c r="F12" s="3">
        <f>_xll.PITimeDat("NPRI Total Eff BOD Load",Sheet1!$A12,"\\APPLEPI_AF\MWRD_Production\Hite Treatment Plant\04-Primaries","interpolated")</f>
        <v>91.655364990234375</v>
      </c>
      <c r="G12" s="3">
        <f t="shared" si="1"/>
        <v>-2.0810004884316248E-6</v>
      </c>
    </row>
    <row r="13" spans="1:991" x14ac:dyDescent="0.25">
      <c r="A13" s="2">
        <v>43476.333333333336</v>
      </c>
      <c r="B13" s="6">
        <v>107.85258865356445</v>
      </c>
      <c r="C13" s="3">
        <f>_xll.PITimeDat("NPRI Total BOD Load",Sheet1!$A13,"\\APPLEPI_AF\MWRD_Production\Hite Treatment Plant\04-Primaries","interpolated")</f>
        <v>116.24317932128906</v>
      </c>
      <c r="D13" s="3">
        <f t="shared" si="0"/>
        <v>7.7796840784936565</v>
      </c>
      <c r="E13" s="6">
        <f>_xll.PITimeDat("NPRI Total Average Eff BOD Load",Sheet1!$A13,"\\APPLEPI_AF\MWRD_Production\Hite Treatment Plant\04-Primaries","interpolated")</f>
        <v>72.142862319946289</v>
      </c>
      <c r="F13" s="3">
        <f>_xll.PITimeDat("NPRI Total Eff BOD Load",Sheet1!$A13,"\\APPLEPI_AF\MWRD_Production\Hite Treatment Plant\04-Primaries","interpolated")</f>
        <v>72.142860412597656</v>
      </c>
      <c r="G13" s="3">
        <f t="shared" si="1"/>
        <v>-2.6438494003101818E-6</v>
      </c>
    </row>
    <row r="14" spans="1:991" x14ac:dyDescent="0.25">
      <c r="A14" s="2">
        <v>43477.333333333336</v>
      </c>
      <c r="B14" s="6">
        <v>118.38278388977051</v>
      </c>
      <c r="C14" s="3">
        <f>_xll.PITimeDat("NPRI Total BOD Load",Sheet1!$A14,"\\APPLEPI_AF\MWRD_Production\Hite Treatment Plant\04-Primaries","interpolated")</f>
        <v>116.24317932128906</v>
      </c>
      <c r="D14" s="3">
        <f t="shared" si="0"/>
        <v>-1.8073612548879494</v>
      </c>
      <c r="E14" s="6">
        <f>_xll.PITimeDat("NPRI Total Average Eff BOD Load",Sheet1!$A14,"\\APPLEPI_AF\MWRD_Production\Hite Treatment Plant\04-Primaries","interpolated")</f>
        <v>78.688385009765625</v>
      </c>
      <c r="F14" s="3">
        <f>_xll.PITimeDat("NPRI Total Eff BOD Load",Sheet1!$A14,"\\APPLEPI_AF\MWRD_Production\Hite Treatment Plant\04-Primaries","interpolated")</f>
        <v>72.142860412597656</v>
      </c>
      <c r="G14" s="3">
        <f t="shared" si="1"/>
        <v>-8.3182855974940093</v>
      </c>
    </row>
    <row r="15" spans="1:991" x14ac:dyDescent="0.25">
      <c r="A15" s="2">
        <v>43478.333333333336</v>
      </c>
      <c r="B15" s="6">
        <v>107.95619201660156</v>
      </c>
      <c r="C15" s="3">
        <f>_xll.PITimeDat("NPRI Total BOD Load",Sheet1!$A15,"\\APPLEPI_AF\MWRD_Production\Hite Treatment Plant\04-Primaries","interpolated")</f>
        <v>116.24317932128906</v>
      </c>
      <c r="D15" s="3">
        <f t="shared" si="0"/>
        <v>7.6762501065368474</v>
      </c>
      <c r="E15" s="6">
        <f>_xll.PITimeDat("NPRI Total Average Eff BOD Load",Sheet1!$A15,"\\APPLEPI_AF\MWRD_Production\Hite Treatment Plant\04-Primaries","interpolated")</f>
        <v>62.189441680908203</v>
      </c>
      <c r="F15" s="3">
        <f>_xll.PITimeDat("NPRI Total Eff BOD Load",Sheet1!$A15,"\\APPLEPI_AF\MWRD_Production\Hite Treatment Plant\04-Primaries","interpolated")</f>
        <v>72.142860412597656</v>
      </c>
      <c r="G15" s="3">
        <f t="shared" si="1"/>
        <v>16.004997733795534</v>
      </c>
    </row>
    <row r="16" spans="1:991" x14ac:dyDescent="0.25">
      <c r="A16" s="2">
        <v>43479.333333333336</v>
      </c>
      <c r="B16" s="6">
        <v>113.01157379150391</v>
      </c>
      <c r="C16" s="3">
        <f>_xll.PITimeDat("NPRI Total BOD Load",Sheet1!$A16,"\\APPLEPI_AF\MWRD_Production\Hite Treatment Plant\04-Primaries","interpolated")</f>
        <v>116.24317932128906</v>
      </c>
      <c r="D16" s="3">
        <f t="shared" si="0"/>
        <v>2.8595350204990289</v>
      </c>
      <c r="E16" s="6">
        <f>_xll.PITimeDat("NPRI Total Average Eff BOD Load",Sheet1!$A16,"\\APPLEPI_AF\MWRD_Production\Hite Treatment Plant\04-Primaries","interpolated")</f>
        <v>63.036962509155273</v>
      </c>
      <c r="F16" s="3">
        <f>_xll.PITimeDat("NPRI Total Eff BOD Load",Sheet1!$A16,"\\APPLEPI_AF\MWRD_Production\Hite Treatment Plant\04-Primaries","interpolated")</f>
        <v>72.142860412597656</v>
      </c>
      <c r="G16" s="3">
        <f t="shared" si="1"/>
        <v>14.445331026411484</v>
      </c>
    </row>
    <row r="17" spans="1:7" x14ac:dyDescent="0.25">
      <c r="A17" s="2">
        <v>43480.333333333336</v>
      </c>
      <c r="B17" s="6">
        <v>110.57917022705078</v>
      </c>
      <c r="C17" s="3">
        <f>_xll.PITimeDat("NPRI Total BOD Load",Sheet1!$A17,"\\APPLEPI_AF\MWRD_Production\Hite Treatment Plant\04-Primaries","interpolated")</f>
        <v>110.57917022705078</v>
      </c>
      <c r="D17" s="3">
        <f t="shared" si="0"/>
        <v>0</v>
      </c>
      <c r="E17" s="6">
        <f>_xll.PITimeDat("NPRI Total Average Eff BOD Load",Sheet1!$A17,"\\APPLEPI_AF\MWRD_Production\Hite Treatment Plant\04-Primaries","interpolated")</f>
        <v>57.382028579711914</v>
      </c>
      <c r="F17" s="3">
        <f>_xll.PITimeDat("NPRI Total Eff BOD Load",Sheet1!$A17,"\\APPLEPI_AF\MWRD_Production\Hite Treatment Plant\04-Primaries","interpolated")</f>
        <v>72.142860412597656</v>
      </c>
      <c r="G17" s="3">
        <f t="shared" si="1"/>
        <v>25.723788785857959</v>
      </c>
    </row>
    <row r="18" spans="1:7" x14ac:dyDescent="0.25">
      <c r="A18" s="2">
        <v>43481.333333333336</v>
      </c>
      <c r="B18" s="6">
        <v>112.44443893432617</v>
      </c>
      <c r="C18" s="3">
        <f>_xll.PITimeDat("NPRI Total BOD Load",Sheet1!$A18,"\\APPLEPI_AF\MWRD_Production\Hite Treatment Plant\04-Primaries","interpolated")</f>
        <v>110.57917022705078</v>
      </c>
      <c r="D18" s="3">
        <f t="shared" si="0"/>
        <v>-1.6588358881534475</v>
      </c>
      <c r="E18" s="6">
        <f>_xll.PITimeDat("NPRI Total Average Eff BOD Load",Sheet1!$A18,"\\APPLEPI_AF\MWRD_Production\Hite Treatment Plant\04-Primaries","interpolated")</f>
        <v>61.029083251953125</v>
      </c>
      <c r="F18" s="3">
        <f>_xll.PITimeDat("NPRI Total Eff BOD Load",Sheet1!$A18,"\\APPLEPI_AF\MWRD_Production\Hite Treatment Plant\04-Primaries","interpolated")</f>
        <v>72.142860412597656</v>
      </c>
      <c r="G18" s="3">
        <f t="shared" si="1"/>
        <v>18.210624457133484</v>
      </c>
    </row>
    <row r="19" spans="1:7" x14ac:dyDescent="0.25">
      <c r="A19" s="2">
        <v>43482.333333333336</v>
      </c>
      <c r="B19" s="6">
        <v>119.81525802612305</v>
      </c>
      <c r="C19" s="3">
        <f>_xll.PITimeDat("NPRI Total BOD Load",Sheet1!$A19,"\\APPLEPI_AF\MWRD_Production\Hite Treatment Plant\04-Primaries","interpolated")</f>
        <v>110.57917022705078</v>
      </c>
      <c r="D19" s="3">
        <f t="shared" si="0"/>
        <v>-7.7086073603902294</v>
      </c>
      <c r="E19" s="6">
        <f>_xll.PITimeDat("NPRI Total Average Eff BOD Load",Sheet1!$A19,"\\APPLEPI_AF\MWRD_Production\Hite Treatment Plant\04-Primaries","interpolated")</f>
        <v>80.211374282836914</v>
      </c>
      <c r="F19" s="3">
        <f>_xll.PITimeDat("NPRI Total Eff BOD Load",Sheet1!$A19,"\\APPLEPI_AF\MWRD_Production\Hite Treatment Plant\04-Primaries","interpolated")</f>
        <v>80.211372375488281</v>
      </c>
      <c r="G19" s="3">
        <f t="shared" si="1"/>
        <v>-2.377902946889942E-6</v>
      </c>
    </row>
    <row r="20" spans="1:7" x14ac:dyDescent="0.25">
      <c r="A20" s="2">
        <v>43483.333333333336</v>
      </c>
      <c r="B20" s="6">
        <v>113.86918258666992</v>
      </c>
      <c r="C20" s="3">
        <f>_xll.PITimeDat("NPRI Total BOD Load",Sheet1!$A20,"\\APPLEPI_AF\MWRD_Production\Hite Treatment Plant\04-Primaries","interpolated")</f>
        <v>110.57917022705078</v>
      </c>
      <c r="D20" s="3">
        <f t="shared" si="0"/>
        <v>-2.8892912769572172</v>
      </c>
      <c r="E20" s="6">
        <f>_xll.PITimeDat("NPRI Total Average Eff BOD Load",Sheet1!$A20,"\\APPLEPI_AF\MWRD_Production\Hite Treatment Plant\04-Primaries","interpolated")</f>
        <v>74.594292640686035</v>
      </c>
      <c r="F20" s="3">
        <f>_xll.PITimeDat("NPRI Total Eff BOD Load",Sheet1!$A20,"\\APPLEPI_AF\MWRD_Production\Hite Treatment Plant\04-Primaries","interpolated")</f>
        <v>74.594291687011719</v>
      </c>
      <c r="G20" s="3">
        <f t="shared" si="1"/>
        <v>-1.2784816138682526E-6</v>
      </c>
    </row>
    <row r="21" spans="1:7" x14ac:dyDescent="0.25">
      <c r="A21" s="2">
        <v>43484.333333333336</v>
      </c>
      <c r="B21" s="6">
        <v>109.06142234802246</v>
      </c>
      <c r="C21" s="3">
        <f>_xll.PITimeDat("NPRI Total BOD Load",Sheet1!$A21,"\\APPLEPI_AF\MWRD_Production\Hite Treatment Plant\04-Primaries","interpolated")</f>
        <v>110.57917022705078</v>
      </c>
      <c r="D21" s="3">
        <f t="shared" si="0"/>
        <v>1.3916450440056456</v>
      </c>
      <c r="E21" s="6">
        <f>_xll.PITimeDat("NPRI Total Average Eff BOD Load",Sheet1!$A21,"\\APPLEPI_AF\MWRD_Production\Hite Treatment Plant\04-Primaries","interpolated")</f>
        <v>70.716540336608887</v>
      </c>
      <c r="F21" s="3">
        <f>_xll.PITimeDat("NPRI Total Eff BOD Load",Sheet1!$A21,"\\APPLEPI_AF\MWRD_Production\Hite Treatment Plant\04-Primaries","interpolated")</f>
        <v>70.716537475585938</v>
      </c>
      <c r="G21" s="3">
        <f t="shared" si="1"/>
        <v>-4.0457620460508322E-6</v>
      </c>
    </row>
    <row r="22" spans="1:7" x14ac:dyDescent="0.25">
      <c r="A22" s="2">
        <v>43485.333333333336</v>
      </c>
      <c r="B22" s="6">
        <v>129.40771293640137</v>
      </c>
      <c r="C22" s="3">
        <f>_xll.PITimeDat("NPRI Total BOD Load",Sheet1!$A22,"\\APPLEPI_AF\MWRD_Production\Hite Treatment Plant\04-Primaries","interpolated")</f>
        <v>110.57917022705078</v>
      </c>
      <c r="D22" s="3">
        <f t="shared" si="0"/>
        <v>-14.549783998272229</v>
      </c>
      <c r="E22" s="6">
        <f>_xll.PITimeDat("NPRI Total Average Eff BOD Load",Sheet1!$A22,"\\APPLEPI_AF\MWRD_Production\Hite Treatment Plant\04-Primaries","interpolated")</f>
        <v>69.083110809326172</v>
      </c>
      <c r="F22" s="3">
        <f>_xll.PITimeDat("NPRI Total Eff BOD Load",Sheet1!$A22,"\\APPLEPI_AF\MWRD_Production\Hite Treatment Plant\04-Primaries","interpolated")</f>
        <v>69.083114624023438</v>
      </c>
      <c r="G22" s="3">
        <f t="shared" si="1"/>
        <v>5.5218956137540038E-6</v>
      </c>
    </row>
    <row r="23" spans="1:7" x14ac:dyDescent="0.25">
      <c r="A23" s="2">
        <v>43486.333333333336</v>
      </c>
      <c r="B23" s="6">
        <v>120.82640075683594</v>
      </c>
      <c r="C23" s="3">
        <f>_xll.PITimeDat("NPRI Total BOD Load",Sheet1!$A23,"\\APPLEPI_AF\MWRD_Production\Hite Treatment Plant\04-Primaries","interpolated")</f>
        <v>110.57917022705078</v>
      </c>
      <c r="D23" s="3">
        <f t="shared" si="0"/>
        <v>-8.4809532234662743</v>
      </c>
      <c r="E23" s="6">
        <f>_xll.PITimeDat("NPRI Total Average Eff BOD Load",Sheet1!$A23,"\\APPLEPI_AF\MWRD_Production\Hite Treatment Plant\04-Primaries","interpolated")</f>
        <v>84.809738159179688</v>
      </c>
      <c r="F23" s="3">
        <f>_xll.PITimeDat("NPRI Total Eff BOD Load",Sheet1!$A23,"\\APPLEPI_AF\MWRD_Production\Hite Treatment Plant\04-Primaries","interpolated")</f>
        <v>84.809738159179688</v>
      </c>
      <c r="G23" s="3">
        <f t="shared" si="1"/>
        <v>0</v>
      </c>
    </row>
    <row r="24" spans="1:7" x14ac:dyDescent="0.25">
      <c r="A24" s="2">
        <v>43487.333333333336</v>
      </c>
      <c r="B24" s="6">
        <v>117.19051361083984</v>
      </c>
      <c r="C24" s="3">
        <f>_xll.PITimeDat("NPRI Total BOD Load",Sheet1!$A24,"\\APPLEPI_AF\MWRD_Production\Hite Treatment Plant\04-Primaries","interpolated")</f>
        <v>117.19051361083984</v>
      </c>
      <c r="D24" s="3">
        <f t="shared" si="0"/>
        <v>0</v>
      </c>
      <c r="E24" s="6">
        <f>_xll.PITimeDat("NPRI Total Average Eff BOD Load",Sheet1!$A24,"\\APPLEPI_AF\MWRD_Production\Hite Treatment Plant\04-Primaries","interpolated")</f>
        <v>77.756813049316406</v>
      </c>
      <c r="F24" s="3">
        <f>_xll.PITimeDat("NPRI Total Eff BOD Load",Sheet1!$A24,"\\APPLEPI_AF\MWRD_Production\Hite Treatment Plant\04-Primaries","interpolated")</f>
        <v>77.756813049316406</v>
      </c>
      <c r="G24" s="3">
        <f t="shared" si="1"/>
        <v>0</v>
      </c>
    </row>
    <row r="25" spans="1:7" x14ac:dyDescent="0.25">
      <c r="A25" s="2">
        <v>43488.333333333336</v>
      </c>
      <c r="B25" s="6">
        <v>116.61648559570313</v>
      </c>
      <c r="C25" s="3">
        <f>_xll.PITimeDat("NPRI Total BOD Load",Sheet1!$A25,"\\APPLEPI_AF\MWRD_Production\Hite Treatment Plant\04-Primaries","interpolated")</f>
        <v>117.19051361083984</v>
      </c>
      <c r="D25" s="3">
        <f t="shared" si="0"/>
        <v>0.49223573511451241</v>
      </c>
      <c r="E25" s="6">
        <f>_xll.PITimeDat("NPRI Total Average Eff BOD Load",Sheet1!$A25,"\\APPLEPI_AF\MWRD_Production\Hite Treatment Plant\04-Primaries","interpolated")</f>
        <v>82.305770874023438</v>
      </c>
      <c r="F25" s="3">
        <f>_xll.PITimeDat("NPRI Total Eff BOD Load",Sheet1!$A25,"\\APPLEPI_AF\MWRD_Production\Hite Treatment Plant\04-Primaries","interpolated")</f>
        <v>82.305770874023438</v>
      </c>
      <c r="G25" s="3">
        <f t="shared" si="1"/>
        <v>0</v>
      </c>
    </row>
    <row r="26" spans="1:7" x14ac:dyDescent="0.25">
      <c r="A26" s="2">
        <v>43489.333333333336</v>
      </c>
      <c r="B26" s="6">
        <v>113.75956344604492</v>
      </c>
      <c r="C26" s="3">
        <f>_xll.PITimeDat("NPRI Total BOD Load",Sheet1!$A26,"\\APPLEPI_AF\MWRD_Production\Hite Treatment Plant\04-Primaries","interpolated")</f>
        <v>113.75956726074219</v>
      </c>
      <c r="D26" s="3">
        <f t="shared" si="0"/>
        <v>3.3532980877113464E-6</v>
      </c>
      <c r="E26" s="6">
        <f>_xll.PITimeDat("NPRI Total Average Eff BOD Load",Sheet1!$A26,"\\APPLEPI_AF\MWRD_Production\Hite Treatment Plant\04-Primaries","interpolated")</f>
        <v>81.838747024536133</v>
      </c>
      <c r="F26" s="3">
        <f>_xll.PITimeDat("NPRI Total Eff BOD Load",Sheet1!$A26,"\\APPLEPI_AF\MWRD_Production\Hite Treatment Plant\04-Primaries","interpolated")</f>
        <v>81.8387451171875</v>
      </c>
      <c r="G26" s="3">
        <f t="shared" si="1"/>
        <v>-2.3306180778166808E-6</v>
      </c>
    </row>
    <row r="27" spans="1:7" x14ac:dyDescent="0.25">
      <c r="A27" s="2">
        <v>43490.333333333336</v>
      </c>
      <c r="B27" s="6">
        <v>113.56884002685547</v>
      </c>
      <c r="C27" s="3">
        <f>_xll.PITimeDat("NPRI Total BOD Load",Sheet1!$A27,"\\APPLEPI_AF\MWRD_Production\Hite Treatment Plant\04-Primaries","interpolated")</f>
        <v>113.56884002685547</v>
      </c>
      <c r="D27" s="3">
        <f t="shared" si="0"/>
        <v>0</v>
      </c>
      <c r="E27" s="6">
        <f>_xll.PITimeDat("NPRI Total Average Eff BOD Load",Sheet1!$A27,"\\APPLEPI_AF\MWRD_Production\Hite Treatment Plant\04-Primaries","interpolated")</f>
        <v>77.244012832641602</v>
      </c>
      <c r="F27" s="3">
        <f>_xll.PITimeDat("NPRI Total Eff BOD Load",Sheet1!$A27,"\\APPLEPI_AF\MWRD_Production\Hite Treatment Plant\04-Primaries","interpolated")</f>
        <v>81.8387451171875</v>
      </c>
      <c r="G27" s="3">
        <f t="shared" si="1"/>
        <v>5.9483345259404583</v>
      </c>
    </row>
    <row r="28" spans="1:7" x14ac:dyDescent="0.25">
      <c r="A28" s="2">
        <v>43491.333333333336</v>
      </c>
      <c r="B28" s="6">
        <v>108.26627349853516</v>
      </c>
      <c r="C28" s="3">
        <f>_xll.PITimeDat("NPRI Total BOD Load",Sheet1!$A28,"\\APPLEPI_AF\MWRD_Production\Hite Treatment Plant\04-Primaries","interpolated")</f>
        <v>108.26627349853516</v>
      </c>
      <c r="D28" s="3">
        <f t="shared" si="0"/>
        <v>0</v>
      </c>
      <c r="E28" s="6">
        <f>_xll.PITimeDat("NPRI Total Average Eff BOD Load",Sheet1!$A28,"\\APPLEPI_AF\MWRD_Production\Hite Treatment Plant\04-Primaries","interpolated")</f>
        <v>54.364156723022461</v>
      </c>
      <c r="F28" s="3">
        <f>_xll.PITimeDat("NPRI Total Eff BOD Load",Sheet1!$A28,"\\APPLEPI_AF\MWRD_Production\Hite Treatment Plant\04-Primaries","interpolated")</f>
        <v>81.8387451171875</v>
      </c>
      <c r="G28" s="3">
        <f t="shared" si="1"/>
        <v>50.538056782788168</v>
      </c>
    </row>
    <row r="29" spans="1:7" x14ac:dyDescent="0.25">
      <c r="A29" s="2">
        <v>43492.333333333336</v>
      </c>
      <c r="B29" s="6">
        <v>140.02804946899414</v>
      </c>
      <c r="C29" s="3">
        <f>_xll.PITimeDat("NPRI Total BOD Load",Sheet1!$A29,"\\APPLEPI_AF\MWRD_Production\Hite Treatment Plant\04-Primaries","interpolated")</f>
        <v>140.02804565429688</v>
      </c>
      <c r="D29" s="3">
        <f t="shared" si="0"/>
        <v>-2.7242379509611562E-6</v>
      </c>
      <c r="E29" s="6">
        <f>_xll.PITimeDat("NPRI Total Average Eff BOD Load",Sheet1!$A29,"\\APPLEPI_AF\MWRD_Production\Hite Treatment Plant\04-Primaries","interpolated")</f>
        <v>68.301540374755859</v>
      </c>
      <c r="F29" s="3">
        <f>_xll.PITimeDat("NPRI Total Eff BOD Load",Sheet1!$A29,"\\APPLEPI_AF\MWRD_Production\Hite Treatment Plant\04-Primaries","interpolated")</f>
        <v>81.8387451171875</v>
      </c>
      <c r="G29" s="3">
        <f t="shared" si="1"/>
        <v>19.819764925001561</v>
      </c>
    </row>
    <row r="30" spans="1:7" x14ac:dyDescent="0.25">
      <c r="A30" s="2">
        <v>43493.333333333336</v>
      </c>
      <c r="B30" s="6">
        <v>130.62078094482422</v>
      </c>
      <c r="C30" s="3">
        <f>_xll.PITimeDat("NPRI Total BOD Load",Sheet1!$A30,"\\APPLEPI_AF\MWRD_Production\Hite Treatment Plant\04-Primaries","interpolated")</f>
        <v>140.02804565429688</v>
      </c>
      <c r="D30" s="3">
        <f t="shared" si="0"/>
        <v>7.2019663650965295</v>
      </c>
      <c r="E30" s="6">
        <f>_xll.PITimeDat("NPRI Total Average Eff BOD Load",Sheet1!$A30,"\\APPLEPI_AF\MWRD_Production\Hite Treatment Plant\04-Primaries","interpolated")</f>
        <v>64.632211685180664</v>
      </c>
      <c r="F30" s="3">
        <f>_xll.PITimeDat("NPRI Total Eff BOD Load",Sheet1!$A30,"\\APPLEPI_AF\MWRD_Production\Hite Treatment Plant\04-Primaries","interpolated")</f>
        <v>81.8387451171875</v>
      </c>
      <c r="G30" s="3">
        <f t="shared" si="1"/>
        <v>26.622225951076455</v>
      </c>
    </row>
    <row r="31" spans="1:7" x14ac:dyDescent="0.25">
      <c r="A31" s="2">
        <v>43494.333333333336</v>
      </c>
      <c r="B31" s="6">
        <v>114.01230239868164</v>
      </c>
      <c r="C31" s="3">
        <f>_xll.PITimeDat("NPRI Total BOD Load",Sheet1!$A31,"\\APPLEPI_AF\MWRD_Production\Hite Treatment Plant\04-Primaries","interpolated")</f>
        <v>114.01229858398438</v>
      </c>
      <c r="D31" s="3">
        <f t="shared" si="0"/>
        <v>-3.3458646000197875E-6</v>
      </c>
      <c r="E31" s="6">
        <f>_xll.PITimeDat("NPRI Total Average Eff BOD Load",Sheet1!$A31,"\\APPLEPI_AF\MWRD_Production\Hite Treatment Plant\04-Primaries","interpolated")</f>
        <v>83.608503341674805</v>
      </c>
      <c r="F31" s="3">
        <f>_xll.PITimeDat("NPRI Total Eff BOD Load",Sheet1!$A31,"\\APPLEPI_AF\MWRD_Production\Hite Treatment Plant\04-Primaries","interpolated")</f>
        <v>83.608505249023438</v>
      </c>
      <c r="G31" s="3">
        <f t="shared" si="1"/>
        <v>2.2812854632954285E-6</v>
      </c>
    </row>
    <row r="32" spans="1:7" x14ac:dyDescent="0.25">
      <c r="A32" s="2">
        <v>43495.333333333336</v>
      </c>
      <c r="B32" s="6">
        <v>116.65604400634766</v>
      </c>
      <c r="C32" s="3">
        <f>_xll.PITimeDat("NPRI Total BOD Load",Sheet1!$A32,"\\APPLEPI_AF\MWRD_Production\Hite Treatment Plant\04-Primaries","interpolated")</f>
        <v>114.01229858398438</v>
      </c>
      <c r="D32" s="3">
        <f t="shared" si="0"/>
        <v>-2.2662738522312877</v>
      </c>
      <c r="E32" s="6">
        <f>_xll.PITimeDat("NPRI Total Average Eff BOD Load",Sheet1!$A32,"\\APPLEPI_AF\MWRD_Production\Hite Treatment Plant\04-Primaries","interpolated")</f>
        <v>82.834144592285156</v>
      </c>
      <c r="F32" s="3">
        <f>_xll.PITimeDat("NPRI Total Eff BOD Load",Sheet1!$A32,"\\APPLEPI_AF\MWRD_Production\Hite Treatment Plant\04-Primaries","interpolated")</f>
        <v>83.608505249023438</v>
      </c>
      <c r="G32" s="3">
        <f t="shared" si="1"/>
        <v>0.93483268349028403</v>
      </c>
    </row>
    <row r="33" spans="1:7" x14ac:dyDescent="0.25">
      <c r="A33" s="2">
        <v>43496.333333333336</v>
      </c>
      <c r="B33" s="6">
        <v>121.35498046875</v>
      </c>
      <c r="C33" s="3">
        <f>_xll.PITimeDat("NPRI Total BOD Load",Sheet1!$A33,"\\APPLEPI_AF\MWRD_Production\Hite Treatment Plant\04-Primaries","interpolated")</f>
        <v>114.01229858398438</v>
      </c>
      <c r="D33" s="3">
        <f t="shared" si="0"/>
        <v>-6.0505814070452857</v>
      </c>
      <c r="E33" s="6">
        <f>_xll.PITimeDat("NPRI Total Average Eff BOD Load",Sheet1!$A33,"\\APPLEPI_AF\MWRD_Production\Hite Treatment Plant\04-Primaries","interpolated")</f>
        <v>55.570470809936523</v>
      </c>
      <c r="F33" s="3">
        <f>_xll.PITimeDat("NPRI Total Eff BOD Load",Sheet1!$A33,"\\APPLEPI_AF\MWRD_Production\Hite Treatment Plant\04-Primaries","interpolated")</f>
        <v>83.608505249023438</v>
      </c>
      <c r="G33" s="3">
        <f t="shared" si="1"/>
        <v>50.454916127997699</v>
      </c>
    </row>
    <row r="34" spans="1:7" x14ac:dyDescent="0.25">
      <c r="A34" s="2">
        <v>43498.333333333336</v>
      </c>
      <c r="B34" s="6">
        <v>112.57216644287109</v>
      </c>
      <c r="C34" s="3">
        <f>_xll.PITimeDat("NPRI Total BOD Load",Sheet1!$A34,"\\APPLEPI_AF\MWRD_Production\Hite Treatment Plant\04-Primaries","interpolated")</f>
        <v>112.57216644287109</v>
      </c>
      <c r="D34" s="3">
        <f t="shared" si="0"/>
        <v>0</v>
      </c>
      <c r="E34" s="6">
        <f>_xll.PITimeDat("NPRI Total Average Eff BOD Load",Sheet1!$A34,"\\APPLEPI_AF\MWRD_Production\Hite Treatment Plant\04-Primaries","interpolated")</f>
        <v>69.81462287902832</v>
      </c>
      <c r="F34" s="3">
        <f>_xll.PITimeDat("NPRI Total Eff BOD Load",Sheet1!$A34,"\\APPLEPI_AF\MWRD_Production\Hite Treatment Plant\04-Primaries","interpolated")</f>
        <v>69.814620971679688</v>
      </c>
      <c r="G34" s="3">
        <f t="shared" si="1"/>
        <v>-2.7320188151950188E-6</v>
      </c>
    </row>
    <row r="35" spans="1:7" x14ac:dyDescent="0.25">
      <c r="A35" s="2">
        <v>43499.333333333336</v>
      </c>
      <c r="B35" s="6">
        <v>118.87372970581055</v>
      </c>
      <c r="C35" s="3">
        <f>_xll.PITimeDat("NPRI Total BOD Load",Sheet1!$A35,"\\APPLEPI_AF\MWRD_Production\Hite Treatment Plant\04-Primaries","interpolated")</f>
        <v>112.57216644287109</v>
      </c>
      <c r="D35" s="3">
        <f t="shared" si="0"/>
        <v>-5.3010562371809158</v>
      </c>
      <c r="E35" s="6">
        <f>_xll.PITimeDat("NPRI Total Average Eff BOD Load",Sheet1!$A35,"\\APPLEPI_AF\MWRD_Production\Hite Treatment Plant\04-Primaries","interpolated")</f>
        <v>85.683803558349609</v>
      </c>
      <c r="F35" s="3">
        <f>_xll.PITimeDat("NPRI Total Eff BOD Load",Sheet1!$A35,"\\APPLEPI_AF\MWRD_Production\Hite Treatment Plant\04-Primaries","interpolated")</f>
        <v>85.683807373046875</v>
      </c>
      <c r="G35" s="3">
        <f t="shared" si="1"/>
        <v>4.4520634089583089E-6</v>
      </c>
    </row>
    <row r="36" spans="1:7" x14ac:dyDescent="0.25">
      <c r="A36" s="2">
        <v>43500.333333333336</v>
      </c>
      <c r="B36" s="6">
        <v>117.21374702453613</v>
      </c>
      <c r="C36" s="3">
        <f>_xll.PITimeDat("NPRI Total BOD Load",Sheet1!$A36,"\\APPLEPI_AF\MWRD_Production\Hite Treatment Plant\04-Primaries","interpolated")</f>
        <v>112.57216644287109</v>
      </c>
      <c r="D36" s="3">
        <f t="shared" si="0"/>
        <v>-3.9599285062471603</v>
      </c>
      <c r="E36" s="6">
        <f>_xll.PITimeDat("NPRI Total Average Eff BOD Load",Sheet1!$A36,"\\APPLEPI_AF\MWRD_Production\Hite Treatment Plant\04-Primaries","interpolated")</f>
        <v>77.219076156616211</v>
      </c>
      <c r="F36" s="3">
        <f>_xll.PITimeDat("NPRI Total Eff BOD Load",Sheet1!$A36,"\\APPLEPI_AF\MWRD_Production\Hite Treatment Plant\04-Primaries","interpolated")</f>
        <v>77.219078063964844</v>
      </c>
      <c r="G36" s="3">
        <f t="shared" si="1"/>
        <v>2.4700485006373341E-6</v>
      </c>
    </row>
    <row r="37" spans="1:7" x14ac:dyDescent="0.25">
      <c r="A37" s="2">
        <v>43501.333333333336</v>
      </c>
      <c r="B37" s="6">
        <v>118.18304824829102</v>
      </c>
      <c r="C37" s="3">
        <f>_xll.PITimeDat("NPRI Total BOD Load",Sheet1!$A37,"\\APPLEPI_AF\MWRD_Production\Hite Treatment Plant\04-Primaries","interpolated")</f>
        <v>118.18304443359375</v>
      </c>
      <c r="D37" s="3">
        <f t="shared" si="0"/>
        <v>-3.2277871675899694E-6</v>
      </c>
      <c r="E37" s="6">
        <f>_xll.PITimeDat("NPRI Total Average Eff BOD Load",Sheet1!$A37,"\\APPLEPI_AF\MWRD_Production\Hite Treatment Plant\04-Primaries","interpolated")</f>
        <v>76.154067993164063</v>
      </c>
      <c r="F37" s="3">
        <f>_xll.PITimeDat("NPRI Total Eff BOD Load",Sheet1!$A37,"\\APPLEPI_AF\MWRD_Production\Hite Treatment Plant\04-Primaries","interpolated")</f>
        <v>76.154067993164063</v>
      </c>
      <c r="G37" s="3">
        <f t="shared" si="1"/>
        <v>0</v>
      </c>
    </row>
    <row r="38" spans="1:7" x14ac:dyDescent="0.25">
      <c r="A38" s="2">
        <v>43502.333333333336</v>
      </c>
      <c r="B38" s="6">
        <v>130.52064514160156</v>
      </c>
      <c r="C38" s="3">
        <f>_xll.PITimeDat("NPRI Total BOD Load",Sheet1!$A38,"\\APPLEPI_AF\MWRD_Production\Hite Treatment Plant\04-Primaries","interpolated")</f>
        <v>130.52064514160156</v>
      </c>
      <c r="D38" s="3">
        <f t="shared" si="0"/>
        <v>0</v>
      </c>
      <c r="E38" s="6">
        <f>_xll.PITimeDat("NPRI Total Average Eff BOD Load",Sheet1!$A38,"\\APPLEPI_AF\MWRD_Production\Hite Treatment Plant\04-Primaries","interpolated")</f>
        <v>80.116756439208984</v>
      </c>
      <c r="F38" s="3">
        <f>_xll.PITimeDat("NPRI Total Eff BOD Load",Sheet1!$A38,"\\APPLEPI_AF\MWRD_Production\Hite Treatment Plant\04-Primaries","interpolated")</f>
        <v>76.154067993164063</v>
      </c>
      <c r="G38" s="3">
        <f t="shared" si="1"/>
        <v>-4.946141883629215</v>
      </c>
    </row>
    <row r="39" spans="1:7" x14ac:dyDescent="0.25">
      <c r="A39" s="2">
        <v>43503.333333333336</v>
      </c>
      <c r="B39" s="6">
        <v>122.02803421020508</v>
      </c>
      <c r="C39" s="3">
        <f>_xll.PITimeDat("NPRI Total BOD Load",Sheet1!$A39,"\\APPLEPI_AF\MWRD_Production\Hite Treatment Plant\04-Primaries","interpolated")</f>
        <v>130.52064514160156</v>
      </c>
      <c r="D39" s="3">
        <f t="shared" si="0"/>
        <v>6.9595572741646734</v>
      </c>
      <c r="E39" s="6">
        <f>_xll.PITimeDat("NPRI Total Average Eff BOD Load",Sheet1!$A39,"\\APPLEPI_AF\MWRD_Production\Hite Treatment Plant\04-Primaries","interpolated")</f>
        <v>61.107364654541016</v>
      </c>
      <c r="F39" s="3">
        <f>_xll.PITimeDat("NPRI Total Eff BOD Load",Sheet1!$A39,"\\APPLEPI_AF\MWRD_Production\Hite Treatment Plant\04-Primaries","interpolated")</f>
        <v>76.154067993164063</v>
      </c>
      <c r="G39" s="3">
        <f t="shared" si="1"/>
        <v>24.623387743337897</v>
      </c>
    </row>
    <row r="40" spans="1:7" x14ac:dyDescent="0.25">
      <c r="A40" s="2">
        <v>43504.333333333336</v>
      </c>
      <c r="B40" s="6">
        <v>124.95775032043457</v>
      </c>
      <c r="C40" s="3">
        <f>_xll.PITimeDat("NPRI Total BOD Load",Sheet1!$A40,"\\APPLEPI_AF\MWRD_Production\Hite Treatment Plant\04-Primaries","interpolated")</f>
        <v>124.95774841308594</v>
      </c>
      <c r="D40" s="3">
        <f t="shared" si="0"/>
        <v>-1.5263948237875628E-6</v>
      </c>
      <c r="E40" s="6">
        <f>_xll.PITimeDat("NPRI Total Average Eff BOD Load",Sheet1!$A40,"\\APPLEPI_AF\MWRD_Production\Hite Treatment Plant\04-Primaries","interpolated")</f>
        <v>57.696870803833008</v>
      </c>
      <c r="F40" s="3">
        <f>_xll.PITimeDat("NPRI Total Eff BOD Load",Sheet1!$A40,"\\APPLEPI_AF\MWRD_Production\Hite Treatment Plant\04-Primaries","interpolated")</f>
        <v>76.154067993164063</v>
      </c>
      <c r="G40" s="3">
        <f t="shared" si="1"/>
        <v>31.989944917610469</v>
      </c>
    </row>
    <row r="41" spans="1:7" x14ac:dyDescent="0.25">
      <c r="A41" s="2">
        <v>43505.333333333336</v>
      </c>
      <c r="B41" s="6">
        <v>103.44770812988281</v>
      </c>
      <c r="C41" s="3">
        <f>_xll.PITimeDat("NPRI Total BOD Load",Sheet1!$A41,"\\APPLEPI_AF\MWRD_Production\Hite Treatment Plant\04-Primaries","interpolated")</f>
        <v>103.44770812988281</v>
      </c>
      <c r="D41" s="3">
        <f t="shared" si="0"/>
        <v>0</v>
      </c>
      <c r="E41" s="6">
        <f>_xll.PITimeDat("NPRI Total Average Eff BOD Load",Sheet1!$A41,"\\APPLEPI_AF\MWRD_Production\Hite Treatment Plant\04-Primaries","interpolated")</f>
        <v>69.290896415710449</v>
      </c>
      <c r="F41" s="3">
        <f>_xll.PITimeDat("NPRI Total Eff BOD Load",Sheet1!$A41,"\\APPLEPI_AF\MWRD_Production\Hite Treatment Plant\04-Primaries","interpolated")</f>
        <v>69.2908935546875</v>
      </c>
      <c r="G41" s="3">
        <f t="shared" si="1"/>
        <v>-4.1290026500076638E-6</v>
      </c>
    </row>
    <row r="42" spans="1:7" x14ac:dyDescent="0.25">
      <c r="A42" s="2">
        <v>43506.333333333336</v>
      </c>
      <c r="B42" s="6">
        <v>110.38430404663086</v>
      </c>
      <c r="C42" s="3">
        <f>_xll.PITimeDat("NPRI Total BOD Load",Sheet1!$A42,"\\APPLEPI_AF\MWRD_Production\Hite Treatment Plant\04-Primaries","interpolated")</f>
        <v>110.38430786132813</v>
      </c>
      <c r="D42" s="3">
        <f t="shared" si="0"/>
        <v>3.4558330539580294E-6</v>
      </c>
      <c r="E42" s="6">
        <f>_xll.PITimeDat("NPRI Total Average Eff BOD Load",Sheet1!$A42,"\\APPLEPI_AF\MWRD_Production\Hite Treatment Plant\04-Primaries","interpolated")</f>
        <v>70.127450942993164</v>
      </c>
      <c r="F42" s="3">
        <f>_xll.PITimeDat("NPRI Total Eff BOD Load",Sheet1!$A42,"\\APPLEPI_AF\MWRD_Production\Hite Treatment Plant\04-Primaries","interpolated")</f>
        <v>69.2908935546875</v>
      </c>
      <c r="G42" s="3">
        <f t="shared" si="1"/>
        <v>-1.1929100189107178</v>
      </c>
    </row>
    <row r="43" spans="1:7" x14ac:dyDescent="0.25">
      <c r="A43" s="2">
        <v>43507.333333333336</v>
      </c>
      <c r="B43" s="6">
        <v>122.12897491455078</v>
      </c>
      <c r="C43" s="3">
        <f>_xll.PITimeDat("NPRI Total BOD Load",Sheet1!$A43,"\\APPLEPI_AF\MWRD_Production\Hite Treatment Plant\04-Primaries","interpolated")</f>
        <v>122.12897491455078</v>
      </c>
      <c r="D43" s="3">
        <f t="shared" si="0"/>
        <v>0</v>
      </c>
      <c r="E43" s="6">
        <f>_xll.PITimeDat("NPRI Total Average Eff BOD Load",Sheet1!$A43,"\\APPLEPI_AF\MWRD_Production\Hite Treatment Plant\04-Primaries","interpolated")</f>
        <v>60.20042610168457</v>
      </c>
      <c r="F43" s="3">
        <f>_xll.PITimeDat("NPRI Total Eff BOD Load",Sheet1!$A43,"\\APPLEPI_AF\MWRD_Production\Hite Treatment Plant\04-Primaries","interpolated")</f>
        <v>69.2908935546875</v>
      </c>
      <c r="G43" s="3">
        <f t="shared" si="1"/>
        <v>15.100337392376954</v>
      </c>
    </row>
    <row r="44" spans="1:7" x14ac:dyDescent="0.25">
      <c r="A44" s="2">
        <v>43508.333333333336</v>
      </c>
      <c r="B44" s="6">
        <v>118.39577484130859</v>
      </c>
      <c r="C44" s="3">
        <f>_xll.PITimeDat("NPRI Total BOD Load",Sheet1!$A44,"\\APPLEPI_AF\MWRD_Production\Hite Treatment Plant\04-Primaries","interpolated")</f>
        <v>118.39577484130859</v>
      </c>
      <c r="D44" s="3">
        <f t="shared" si="0"/>
        <v>0</v>
      </c>
      <c r="E44" s="6">
        <f>_xll.PITimeDat("NPRI Total Average Eff BOD Load",Sheet1!$A44,"\\APPLEPI_AF\MWRD_Production\Hite Treatment Plant\04-Primaries","interpolated")</f>
        <v>64.781627655029297</v>
      </c>
      <c r="F44" s="3">
        <f>_xll.PITimeDat("NPRI Total Eff BOD Load",Sheet1!$A44,"\\APPLEPI_AF\MWRD_Production\Hite Treatment Plant\04-Primaries","interpolated")</f>
        <v>69.2908935546875</v>
      </c>
      <c r="G44" s="3">
        <f t="shared" si="1"/>
        <v>6.9607172015970917</v>
      </c>
    </row>
    <row r="45" spans="1:7" x14ac:dyDescent="0.25">
      <c r="A45" s="2">
        <v>43509.333333333336</v>
      </c>
      <c r="B45" s="6">
        <v>126.07916641235352</v>
      </c>
      <c r="C45" s="3">
        <f>_xll.PITimeDat("NPRI Total BOD Load",Sheet1!$A45,"\\APPLEPI_AF\MWRD_Production\Hite Treatment Plant\04-Primaries","interpolated")</f>
        <v>126.07916259765625</v>
      </c>
      <c r="D45" s="3">
        <f t="shared" si="0"/>
        <v>-3.0256364902895073E-6</v>
      </c>
      <c r="E45" s="6">
        <f>_xll.PITimeDat("NPRI Total Average Eff BOD Load",Sheet1!$A45,"\\APPLEPI_AF\MWRD_Production\Hite Treatment Plant\04-Primaries","interpolated")</f>
        <v>81.756166458129883</v>
      </c>
      <c r="F45" s="3">
        <f>_xll.PITimeDat("NPRI Total Eff BOD Load",Sheet1!$A45,"\\APPLEPI_AF\MWRD_Production\Hite Treatment Plant\04-Primaries","interpolated")</f>
        <v>81.75616455078125</v>
      </c>
      <c r="G45" s="3">
        <f t="shared" si="1"/>
        <v>-2.3329721970138098E-6</v>
      </c>
    </row>
    <row r="46" spans="1:7" x14ac:dyDescent="0.25">
      <c r="A46" s="2">
        <v>43510.333333333336</v>
      </c>
      <c r="B46" s="6">
        <v>140.63683319091797</v>
      </c>
      <c r="C46" s="3">
        <f>_xll.PITimeDat("NPRI Total BOD Load",Sheet1!$A46,"\\APPLEPI_AF\MWRD_Production\Hite Treatment Plant\04-Primaries","interpolated")</f>
        <v>140.6368408203125</v>
      </c>
      <c r="D46" s="3">
        <f t="shared" si="0"/>
        <v>5.4248907332070738E-6</v>
      </c>
      <c r="E46" s="6">
        <f>_xll.PITimeDat("NPRI Total Average Eff BOD Load",Sheet1!$A46,"\\APPLEPI_AF\MWRD_Production\Hite Treatment Plant\04-Primaries","interpolated")</f>
        <v>82.849031448364258</v>
      </c>
      <c r="F46" s="3">
        <f>_xll.PITimeDat("NPRI Total Eff BOD Load",Sheet1!$A46,"\\APPLEPI_AF\MWRD_Production\Hite Treatment Plant\04-Primaries","interpolated")</f>
        <v>82.849029541015625</v>
      </c>
      <c r="G46" s="3">
        <f t="shared" si="1"/>
        <v>-2.3021978645595356E-6</v>
      </c>
    </row>
    <row r="47" spans="1:7" x14ac:dyDescent="0.25">
      <c r="A47" s="2">
        <v>43511.333333333336</v>
      </c>
      <c r="B47" s="6">
        <v>116.59737777709961</v>
      </c>
      <c r="C47" s="3">
        <f>_xll.PITimeDat("NPRI Total BOD Load",Sheet1!$A47,"\\APPLEPI_AF\MWRD_Production\Hite Treatment Plant\04-Primaries","interpolated")</f>
        <v>116.59738159179688</v>
      </c>
      <c r="D47" s="3">
        <f t="shared" si="0"/>
        <v>3.2716835818705932E-6</v>
      </c>
      <c r="E47" s="6">
        <f>_xll.PITimeDat("NPRI Total Average Eff BOD Load",Sheet1!$A47,"\\APPLEPI_AF\MWRD_Production\Hite Treatment Plant\04-Primaries","interpolated")</f>
        <v>74.800544738769531</v>
      </c>
      <c r="F47" s="3">
        <f>_xll.PITimeDat("NPRI Total Eff BOD Load",Sheet1!$A47,"\\APPLEPI_AF\MWRD_Production\Hite Treatment Plant\04-Primaries","interpolated")</f>
        <v>74.800544738769531</v>
      </c>
      <c r="G47" s="3">
        <f t="shared" si="1"/>
        <v>0</v>
      </c>
    </row>
    <row r="48" spans="1:7" x14ac:dyDescent="0.25">
      <c r="A48" s="2">
        <v>43512.333333333336</v>
      </c>
      <c r="B48" s="6">
        <v>115.50393295288086</v>
      </c>
      <c r="C48" s="3">
        <f>_xll.PITimeDat("NPRI Total BOD Load",Sheet1!$A48,"\\APPLEPI_AF\MWRD_Production\Hite Treatment Plant\04-Primaries","interpolated")</f>
        <v>115.50393676757813</v>
      </c>
      <c r="D48" s="3">
        <f t="shared" si="0"/>
        <v>3.3026557348321492E-6</v>
      </c>
      <c r="E48" s="6">
        <f>_xll.PITimeDat("NPRI Total Average Eff BOD Load",Sheet1!$A48,"\\APPLEPI_AF\MWRD_Production\Hite Treatment Plant\04-Primaries","interpolated")</f>
        <v>78.694395065307617</v>
      </c>
      <c r="F48" s="3">
        <f>_xll.PITimeDat("NPRI Total Eff BOD Load",Sheet1!$A48,"\\APPLEPI_AF\MWRD_Production\Hite Treatment Plant\04-Primaries","interpolated")</f>
        <v>78.69439697265625</v>
      </c>
      <c r="G48" s="3">
        <f t="shared" si="1"/>
        <v>2.4237414001716542E-6</v>
      </c>
    </row>
    <row r="49" spans="1:7" x14ac:dyDescent="0.25">
      <c r="A49" s="2">
        <v>43514.333333333336</v>
      </c>
      <c r="B49" s="6">
        <v>124.21770858764648</v>
      </c>
      <c r="C49" s="3">
        <f>_xll.PITimeDat("NPRI Total BOD Load",Sheet1!$A49,"\\APPLEPI_AF\MWRD_Production\Hite Treatment Plant\04-Primaries","interpolated")</f>
        <v>124.21771240234375</v>
      </c>
      <c r="D49" s="3">
        <f t="shared" si="0"/>
        <v>3.0709770040021281E-6</v>
      </c>
      <c r="E49" s="6">
        <f>_xll.PITimeDat("NPRI Total Average Eff BOD Load",Sheet1!$A49,"\\APPLEPI_AF\MWRD_Production\Hite Treatment Plant\04-Primaries","interpolated")</f>
        <v>86.398761749267578</v>
      </c>
      <c r="F49" s="3">
        <f>_xll.PITimeDat("NPRI Total Eff BOD Load",Sheet1!$A49,"\\APPLEPI_AF\MWRD_Production\Hite Treatment Plant\04-Primaries","interpolated")</f>
        <v>86.398757934570313</v>
      </c>
      <c r="G49" s="3">
        <f t="shared" si="1"/>
        <v>-4.4152221494740787E-6</v>
      </c>
    </row>
    <row r="50" spans="1:7" x14ac:dyDescent="0.25">
      <c r="A50" s="2">
        <v>43515.333333333336</v>
      </c>
      <c r="B50" s="6">
        <v>112.88140487670898</v>
      </c>
      <c r="C50" s="3">
        <f>_xll.PITimeDat("NPRI Total BOD Load",Sheet1!$A50,"\\APPLEPI_AF\MWRD_Production\Hite Treatment Plant\04-Primaries","interpolated")</f>
        <v>112.88140869140625</v>
      </c>
      <c r="D50" s="3">
        <f t="shared" si="0"/>
        <v>3.3793850012687901E-6</v>
      </c>
      <c r="E50" s="6">
        <f>_xll.PITimeDat("NPRI Total Average Eff BOD Load",Sheet1!$A50,"\\APPLEPI_AF\MWRD_Production\Hite Treatment Plant\04-Primaries","interpolated")</f>
        <v>82.539899826049805</v>
      </c>
      <c r="F50" s="3">
        <f>_xll.PITimeDat("NPRI Total Eff BOD Load",Sheet1!$A50,"\\APPLEPI_AF\MWRD_Production\Hite Treatment Plant\04-Primaries","interpolated")</f>
        <v>86.398757934570313</v>
      </c>
      <c r="G50" s="3">
        <f t="shared" si="1"/>
        <v>4.6751427087419879</v>
      </c>
    </row>
    <row r="51" spans="1:7" x14ac:dyDescent="0.25">
      <c r="A51" s="2">
        <v>43516.333333333336</v>
      </c>
      <c r="B51" s="6">
        <v>117.36293792724609</v>
      </c>
      <c r="C51" s="3">
        <f>_xll.PITimeDat("NPRI Total BOD Load",Sheet1!$A51,"\\APPLEPI_AF\MWRD_Production\Hite Treatment Plant\04-Primaries","interpolated")</f>
        <v>117.36293792724609</v>
      </c>
      <c r="D51" s="3">
        <f t="shared" si="0"/>
        <v>0</v>
      </c>
      <c r="E51" s="6">
        <f>_xll.PITimeDat("NPRI Total Average Eff BOD Load",Sheet1!$A51,"\\APPLEPI_AF\MWRD_Production\Hite Treatment Plant\04-Primaries","interpolated")</f>
        <v>79.763294219970703</v>
      </c>
      <c r="F51" s="3">
        <f>_xll.PITimeDat("NPRI Total Eff BOD Load",Sheet1!$A51,"\\APPLEPI_AF\MWRD_Production\Hite Treatment Plant\04-Primaries","interpolated")</f>
        <v>79.763290405273438</v>
      </c>
      <c r="G51" s="3">
        <f t="shared" si="1"/>
        <v>-4.7825222151743788E-6</v>
      </c>
    </row>
    <row r="52" spans="1:7" x14ac:dyDescent="0.25">
      <c r="A52" s="2">
        <v>43517.333333333336</v>
      </c>
      <c r="B52" s="6">
        <v>113.04936981201172</v>
      </c>
      <c r="C52" s="3">
        <f>_xll.PITimeDat("NPRI Total BOD Load",Sheet1!$A52,"\\APPLEPI_AF\MWRD_Production\Hite Treatment Plant\04-Primaries","interpolated")</f>
        <v>113.04936981201172</v>
      </c>
      <c r="D52" s="3">
        <f t="shared" si="0"/>
        <v>0</v>
      </c>
      <c r="E52" s="6">
        <f>_xll.PITimeDat("NPRI Total Average Eff BOD Load",Sheet1!$A52,"\\APPLEPI_AF\MWRD_Production\Hite Treatment Plant\04-Primaries","interpolated")</f>
        <v>74.364162445068359</v>
      </c>
      <c r="F52" s="3">
        <f>_xll.PITimeDat("NPRI Total Eff BOD Load",Sheet1!$A52,"\\APPLEPI_AF\MWRD_Production\Hite Treatment Plant\04-Primaries","interpolated")</f>
        <v>74.364166259765625</v>
      </c>
      <c r="G52" s="3">
        <f t="shared" si="1"/>
        <v>5.1297522088584771E-6</v>
      </c>
    </row>
    <row r="53" spans="1:7" x14ac:dyDescent="0.25">
      <c r="A53" s="2">
        <v>43518.333333333336</v>
      </c>
      <c r="B53" s="6">
        <v>115.32459449768066</v>
      </c>
      <c r="C53" s="3">
        <f>_xll.PITimeDat("NPRI Total BOD Load",Sheet1!$A53,"\\APPLEPI_AF\MWRD_Production\Hite Treatment Plant\04-Primaries","interpolated")</f>
        <v>115.32459259033203</v>
      </c>
      <c r="D53" s="3">
        <f t="shared" si="0"/>
        <v>-1.6538958069788484E-6</v>
      </c>
      <c r="E53" s="6">
        <f>_xll.PITimeDat("NPRI Total Average Eff BOD Load",Sheet1!$A53,"\\APPLEPI_AF\MWRD_Production\Hite Treatment Plant\04-Primaries","interpolated")</f>
        <v>74.026862144470215</v>
      </c>
      <c r="F53" s="3">
        <f>_xll.PITimeDat("NPRI Total Eff BOD Load",Sheet1!$A53,"\\APPLEPI_AF\MWRD_Production\Hite Treatment Plant\04-Primaries","interpolated")</f>
        <v>74.364166259765625</v>
      </c>
      <c r="G53" s="3">
        <f t="shared" si="1"/>
        <v>0.455650969829209</v>
      </c>
    </row>
    <row r="54" spans="1:7" x14ac:dyDescent="0.25">
      <c r="A54" s="2">
        <v>43519.333333333336</v>
      </c>
      <c r="B54" s="6">
        <v>109.73086547851563</v>
      </c>
      <c r="C54" s="3">
        <f>_xll.PITimeDat("NPRI Total BOD Load",Sheet1!$A54,"\\APPLEPI_AF\MWRD_Production\Hite Treatment Plant\04-Primaries","interpolated")</f>
        <v>109.73086547851563</v>
      </c>
      <c r="D54" s="3">
        <f t="shared" si="0"/>
        <v>0</v>
      </c>
      <c r="E54" s="6">
        <f>_xll.PITimeDat("NPRI Total Average Eff BOD Load",Sheet1!$A54,"\\APPLEPI_AF\MWRD_Production\Hite Treatment Plant\04-Primaries","interpolated")</f>
        <v>62.782077789306641</v>
      </c>
      <c r="F54" s="3">
        <f>_xll.PITimeDat("NPRI Total Eff BOD Load",Sheet1!$A54,"\\APPLEPI_AF\MWRD_Production\Hite Treatment Plant\04-Primaries","interpolated")</f>
        <v>74.364166259765625</v>
      </c>
      <c r="G54" s="3">
        <f t="shared" si="1"/>
        <v>18.448080850920331</v>
      </c>
    </row>
    <row r="55" spans="1:7" x14ac:dyDescent="0.25">
      <c r="A55" s="2">
        <v>43520.333333333336</v>
      </c>
      <c r="B55" s="6">
        <v>139.77124404907227</v>
      </c>
      <c r="C55" s="3">
        <f>_xll.PITimeDat("NPRI Total BOD Load",Sheet1!$A55,"\\APPLEPI_AF\MWRD_Production\Hite Treatment Plant\04-Primaries","interpolated")</f>
        <v>139.771240234375</v>
      </c>
      <c r="D55" s="3">
        <f t="shared" si="0"/>
        <v>-2.7292432657218811E-6</v>
      </c>
      <c r="E55" s="6">
        <f>_xll.PITimeDat("NPRI Total Average Eff BOD Load",Sheet1!$A55,"\\APPLEPI_AF\MWRD_Production\Hite Treatment Plant\04-Primaries","interpolated")</f>
        <v>77.583517074584961</v>
      </c>
      <c r="F55" s="3">
        <f>_xll.PITimeDat("NPRI Total Eff BOD Load",Sheet1!$A55,"\\APPLEPI_AF\MWRD_Production\Hite Treatment Plant\04-Primaries","interpolated")</f>
        <v>77.583518981933594</v>
      </c>
      <c r="G55" s="3">
        <f t="shared" si="1"/>
        <v>2.4584456914719001E-6</v>
      </c>
    </row>
    <row r="56" spans="1:7" x14ac:dyDescent="0.25">
      <c r="A56" s="2">
        <v>43521.333333333336</v>
      </c>
      <c r="B56" s="6">
        <v>122.22526550292969</v>
      </c>
      <c r="C56" s="3">
        <f>_xll.PITimeDat("NPRI Total BOD Load",Sheet1!$A56,"\\APPLEPI_AF\MWRD_Production\Hite Treatment Plant\04-Primaries","interpolated")</f>
        <v>122.22526550292969</v>
      </c>
      <c r="D56" s="3">
        <f t="shared" si="0"/>
        <v>0</v>
      </c>
      <c r="E56" s="6">
        <f>_xll.PITimeDat("NPRI Total Average Eff BOD Load",Sheet1!$A56,"\\APPLEPI_AF\MWRD_Production\Hite Treatment Plant\04-Primaries","interpolated")</f>
        <v>80.603208541870117</v>
      </c>
      <c r="F56" s="3">
        <f>_xll.PITimeDat("NPRI Total Eff BOD Load",Sheet1!$A56,"\\APPLEPI_AF\MWRD_Production\Hite Treatment Plant\04-Primaries","interpolated")</f>
        <v>77.583518981933594</v>
      </c>
      <c r="G56" s="3">
        <f t="shared" si="1"/>
        <v>-3.7463639656080399</v>
      </c>
    </row>
    <row r="57" spans="1:7" x14ac:dyDescent="0.25">
      <c r="A57" s="2">
        <v>43522.333333333336</v>
      </c>
      <c r="B57" s="6">
        <v>121.12981796264648</v>
      </c>
      <c r="C57" s="3">
        <f>_xll.PITimeDat("NPRI Total BOD Load",Sheet1!$A57,"\\APPLEPI_AF\MWRD_Production\Hite Treatment Plant\04-Primaries","interpolated")</f>
        <v>121.12982177734375</v>
      </c>
      <c r="D57" s="3">
        <f t="shared" si="0"/>
        <v>3.1492635998192954E-6</v>
      </c>
      <c r="E57" s="6">
        <f>_xll.PITimeDat("NPRI Total Average Eff BOD Load",Sheet1!$A57,"\\APPLEPI_AF\MWRD_Production\Hite Treatment Plant\04-Primaries","interpolated")</f>
        <v>62.87883186340332</v>
      </c>
      <c r="F57" s="3">
        <f>_xll.PITimeDat("NPRI Total Eff BOD Load",Sheet1!$A57,"\\APPLEPI_AF\MWRD_Production\Hite Treatment Plant\04-Primaries","interpolated")</f>
        <v>77.583518981933594</v>
      </c>
      <c r="G57" s="3">
        <f t="shared" si="1"/>
        <v>23.385751106945552</v>
      </c>
    </row>
    <row r="58" spans="1:7" x14ac:dyDescent="0.25">
      <c r="A58" s="2">
        <v>43523.333333333336</v>
      </c>
      <c r="B58" s="6">
        <v>117.67333602905273</v>
      </c>
      <c r="C58" s="3">
        <f>_xll.PITimeDat("NPRI Total BOD Load",Sheet1!$A58,"\\APPLEPI_AF\MWRD_Production\Hite Treatment Plant\04-Primaries","interpolated")</f>
        <v>117.67333984375</v>
      </c>
      <c r="D58" s="3">
        <f t="shared" si="0"/>
        <v>3.241768606511825E-6</v>
      </c>
      <c r="E58" s="6">
        <f>_xll.PITimeDat("NPRI Total Average Eff BOD Load",Sheet1!$A58,"\\APPLEPI_AF\MWRD_Production\Hite Treatment Plant\04-Primaries","interpolated")</f>
        <v>74.654937744140625</v>
      </c>
      <c r="F58" s="3">
        <f>_xll.PITimeDat("NPRI Total Eff BOD Load",Sheet1!$A58,"\\APPLEPI_AF\MWRD_Production\Hite Treatment Plant\04-Primaries","interpolated")</f>
        <v>74.654937744140625</v>
      </c>
      <c r="G58" s="3">
        <f t="shared" si="1"/>
        <v>0</v>
      </c>
    </row>
    <row r="59" spans="1:7" x14ac:dyDescent="0.25">
      <c r="A59" s="2">
        <v>43524.333333333336</v>
      </c>
      <c r="B59" s="6">
        <v>129.64162445068359</v>
      </c>
      <c r="C59" s="3">
        <f>_xll.PITimeDat("NPRI Total BOD Load",Sheet1!$A59,"\\APPLEPI_AF\MWRD_Production\Hite Treatment Plant\04-Primaries","interpolated")</f>
        <v>129.64163208007813</v>
      </c>
      <c r="D59" s="3">
        <f t="shared" si="0"/>
        <v>5.8849883774422038E-6</v>
      </c>
      <c r="E59" s="6">
        <f>_xll.PITimeDat("NPRI Total Average Eff BOD Load",Sheet1!$A59,"\\APPLEPI_AF\MWRD_Production\Hite Treatment Plant\04-Primaries","interpolated")</f>
        <v>85.03465461730957</v>
      </c>
      <c r="F59" s="3">
        <f>_xll.PITimeDat("NPRI Total Eff BOD Load",Sheet1!$A59,"\\APPLEPI_AF\MWRD_Production\Hite Treatment Plant\04-Primaries","interpolated")</f>
        <v>85.034652709960938</v>
      </c>
      <c r="G59" s="3">
        <f t="shared" si="1"/>
        <v>-2.2430250835924978E-6</v>
      </c>
    </row>
    <row r="60" spans="1:7" x14ac:dyDescent="0.25">
      <c r="A60" s="2">
        <v>43525.333333333336</v>
      </c>
      <c r="B60" s="6">
        <v>147.62235641479492</v>
      </c>
      <c r="C60" s="3">
        <f>_xll.PITimeDat("NPRI Total BOD Load",Sheet1!$A60,"\\APPLEPI_AF\MWRD_Production\Hite Treatment Plant\04-Primaries","interpolated")</f>
        <v>147.62236022949219</v>
      </c>
      <c r="D60" s="3">
        <f t="shared" si="0"/>
        <v>2.5840918396576179E-6</v>
      </c>
      <c r="E60" s="6">
        <f>_xll.PITimeDat("NPRI Total Average Eff BOD Load",Sheet1!$A60,"\\APPLEPI_AF\MWRD_Production\Hite Treatment Plant\04-Primaries","interpolated")</f>
        <v>77.449180603027344</v>
      </c>
      <c r="F60" s="3">
        <f>_xll.PITimeDat("NPRI Total Eff BOD Load",Sheet1!$A60,"\\APPLEPI_AF\MWRD_Production\Hite Treatment Plant\04-Primaries","interpolated")</f>
        <v>77.449180603027344</v>
      </c>
      <c r="G60" s="3">
        <f t="shared" si="1"/>
        <v>0</v>
      </c>
    </row>
    <row r="61" spans="1:7" x14ac:dyDescent="0.25">
      <c r="A61" s="2">
        <v>43526.333333333336</v>
      </c>
      <c r="B61" s="6">
        <v>117.89859771728516</v>
      </c>
      <c r="C61" s="3">
        <f>_xll.PITimeDat("NPRI Total BOD Load",Sheet1!$A61,"\\APPLEPI_AF\MWRD_Production\Hite Treatment Plant\04-Primaries","interpolated")</f>
        <v>117.89859771728516</v>
      </c>
      <c r="D61" s="3">
        <f t="shared" si="0"/>
        <v>0</v>
      </c>
      <c r="E61" s="6">
        <f>_xll.PITimeDat("NPRI Total Average Eff BOD Load",Sheet1!$A61,"\\APPLEPI_AF\MWRD_Production\Hite Treatment Plant\04-Primaries","interpolated")</f>
        <v>75.429145812988281</v>
      </c>
      <c r="F61" s="3">
        <f>_xll.PITimeDat("NPRI Total Eff BOD Load",Sheet1!$A61,"\\APPLEPI_AF\MWRD_Production\Hite Treatment Plant\04-Primaries","interpolated")</f>
        <v>75.429145812988281</v>
      </c>
      <c r="G61" s="3">
        <f t="shared" si="1"/>
        <v>0</v>
      </c>
    </row>
    <row r="62" spans="1:7" x14ac:dyDescent="0.25">
      <c r="A62" s="2">
        <v>43527.333333333336</v>
      </c>
      <c r="B62" s="6">
        <v>128.50410079956055</v>
      </c>
      <c r="C62" s="3">
        <f>_xll.PITimeDat("NPRI Total BOD Load",Sheet1!$A62,"\\APPLEPI_AF\MWRD_Production\Hite Treatment Plant\04-Primaries","interpolated")</f>
        <v>128.50410461425781</v>
      </c>
      <c r="D62" s="3">
        <f t="shared" si="0"/>
        <v>2.9685412698036214E-6</v>
      </c>
      <c r="E62" s="6">
        <f>_xll.PITimeDat("NPRI Total Average Eff BOD Load",Sheet1!$A62,"\\APPLEPI_AF\MWRD_Production\Hite Treatment Plant\04-Primaries","interpolated")</f>
        <v>78.786411285400391</v>
      </c>
      <c r="F62" s="3">
        <f>_xll.PITimeDat("NPRI Total Eff BOD Load",Sheet1!$A62,"\\APPLEPI_AF\MWRD_Production\Hite Treatment Plant\04-Primaries","interpolated")</f>
        <v>78.786407470703125</v>
      </c>
      <c r="G62" s="3">
        <f t="shared" si="1"/>
        <v>-4.8418213285618796E-6</v>
      </c>
    </row>
    <row r="63" spans="1:7" x14ac:dyDescent="0.25">
      <c r="A63" s="2">
        <v>43528.333333333336</v>
      </c>
      <c r="B63" s="6">
        <v>124.26087188720703</v>
      </c>
      <c r="C63" s="3">
        <f>_xll.PITimeDat("NPRI Total BOD Load",Sheet1!$A63,"\\APPLEPI_AF\MWRD_Production\Hite Treatment Plant\04-Primaries","interpolated")</f>
        <v>128.50410461425781</v>
      </c>
      <c r="D63" s="3">
        <f t="shared" si="0"/>
        <v>3.4147778480923674</v>
      </c>
      <c r="E63" s="6">
        <f>_xll.PITimeDat("NPRI Total Average Eff BOD Load",Sheet1!$A63,"\\APPLEPI_AF\MWRD_Production\Hite Treatment Plant\04-Primaries","interpolated")</f>
        <v>72.229024887084961</v>
      </c>
      <c r="F63" s="3">
        <f>_xll.PITimeDat("NPRI Total Eff BOD Load",Sheet1!$A63,"\\APPLEPI_AF\MWRD_Production\Hite Treatment Plant\04-Primaries","interpolated")</f>
        <v>72.229026794433594</v>
      </c>
      <c r="G63" s="3">
        <f t="shared" si="1"/>
        <v>2.6406955317398269E-6</v>
      </c>
    </row>
    <row r="64" spans="1:7" x14ac:dyDescent="0.25">
      <c r="A64" s="2">
        <v>43529.333333333336</v>
      </c>
      <c r="B64" s="6">
        <v>129.20879745483398</v>
      </c>
      <c r="C64" s="3">
        <f>_xll.PITimeDat("NPRI Total BOD Load",Sheet1!$A64,"\\APPLEPI_AF\MWRD_Production\Hite Treatment Plant\04-Primaries","interpolated")</f>
        <v>128.50410461425781</v>
      </c>
      <c r="D64" s="3">
        <f t="shared" si="0"/>
        <v>-0.54539075856851249</v>
      </c>
      <c r="E64" s="6">
        <f>_xll.PITimeDat("NPRI Total Average Eff BOD Load",Sheet1!$A64,"\\APPLEPI_AF\MWRD_Production\Hite Treatment Plant\04-Primaries","interpolated")</f>
        <v>69.723356246948242</v>
      </c>
      <c r="F64" s="3">
        <f>_xll.PITimeDat("NPRI Total Eff BOD Load",Sheet1!$A64,"\\APPLEPI_AF\MWRD_Production\Hite Treatment Plant\04-Primaries","interpolated")</f>
        <v>69.723358154296875</v>
      </c>
      <c r="G64" s="3">
        <f t="shared" si="1"/>
        <v>2.7355949791874567E-6</v>
      </c>
    </row>
    <row r="65" spans="1:7" x14ac:dyDescent="0.25">
      <c r="A65" s="2">
        <v>43530.333333333336</v>
      </c>
      <c r="B65" s="6">
        <v>113.63756275177002</v>
      </c>
      <c r="C65" s="3">
        <f>_xll.PITimeDat("NPRI Total BOD Load",Sheet1!$A65,"\\APPLEPI_AF\MWRD_Production\Hite Treatment Plant\04-Primaries","interpolated")</f>
        <v>128.50410461425781</v>
      </c>
      <c r="D65" s="3">
        <f t="shared" si="0"/>
        <v>13.082418790485923</v>
      </c>
      <c r="E65" s="6">
        <f>_xll.PITimeDat("NPRI Total Average Eff BOD Load",Sheet1!$A65,"\\APPLEPI_AF\MWRD_Production\Hite Treatment Plant\04-Primaries","interpolated")</f>
        <v>66.713737487792969</v>
      </c>
      <c r="F65" s="3">
        <f>_xll.PITimeDat("NPRI Total Eff BOD Load",Sheet1!$A65,"\\APPLEPI_AF\MWRD_Production\Hite Treatment Plant\04-Primaries","interpolated")</f>
        <v>66.713737487792969</v>
      </c>
      <c r="G65" s="3">
        <f t="shared" si="1"/>
        <v>0</v>
      </c>
    </row>
    <row r="66" spans="1:7" x14ac:dyDescent="0.25">
      <c r="A66" s="2">
        <v>43531.333333333336</v>
      </c>
      <c r="B66" s="6">
        <v>133.79221343994141</v>
      </c>
      <c r="C66" s="3">
        <f>_xll.PITimeDat("NPRI Total BOD Load",Sheet1!$A66,"\\APPLEPI_AF\MWRD_Production\Hite Treatment Plant\04-Primaries","interpolated")</f>
        <v>128.50410461425781</v>
      </c>
      <c r="D66" s="3">
        <f t="shared" si="0"/>
        <v>-3.9524787651841913</v>
      </c>
      <c r="E66" s="6">
        <f>_xll.PITimeDat("NPRI Total Average Eff BOD Load",Sheet1!$A66,"\\APPLEPI_AF\MWRD_Production\Hite Treatment Plant\04-Primaries","interpolated")</f>
        <v>82.902214050292969</v>
      </c>
      <c r="F66" s="3">
        <f>_xll.PITimeDat("NPRI Total Eff BOD Load",Sheet1!$A66,"\\APPLEPI_AF\MWRD_Production\Hite Treatment Plant\04-Primaries","interpolated")</f>
        <v>82.902214050292969</v>
      </c>
      <c r="G66" s="3">
        <f t="shared" si="1"/>
        <v>0</v>
      </c>
    </row>
    <row r="67" spans="1:7" x14ac:dyDescent="0.25">
      <c r="A67" s="2">
        <v>43532.333333333336</v>
      </c>
      <c r="B67" s="6">
        <v>143.92315292358398</v>
      </c>
      <c r="C67" s="3">
        <f>_xll.PITimeDat("NPRI Total BOD Load",Sheet1!$A67,"\\APPLEPI_AF\MWRD_Production\Hite Treatment Plant\04-Primaries","interpolated")</f>
        <v>128.50410461425781</v>
      </c>
      <c r="D67" s="3">
        <f t="shared" si="0"/>
        <v>-10.713389747313913</v>
      </c>
      <c r="E67" s="6">
        <f>_xll.PITimeDat("NPRI Total Average Eff BOD Load",Sheet1!$A67,"\\APPLEPI_AF\MWRD_Production\Hite Treatment Plant\04-Primaries","interpolated")</f>
        <v>76.451651573181152</v>
      </c>
      <c r="F67" s="3">
        <f>_xll.PITimeDat("NPRI Total Eff BOD Load",Sheet1!$A67,"\\APPLEPI_AF\MWRD_Production\Hite Treatment Plant\04-Primaries","interpolated")</f>
        <v>76.451652526855469</v>
      </c>
      <c r="G67" s="3">
        <f t="shared" si="1"/>
        <v>1.2474214706707449E-6</v>
      </c>
    </row>
    <row r="68" spans="1:7" x14ac:dyDescent="0.25">
      <c r="A68" s="2">
        <v>43533.333333333336</v>
      </c>
      <c r="B68" s="6">
        <v>132.40001106262207</v>
      </c>
      <c r="C68" s="3">
        <f>_xll.PITimeDat("NPRI Total BOD Load",Sheet1!$A68,"\\APPLEPI_AF\MWRD_Production\Hite Treatment Plant\04-Primaries","interpolated")</f>
        <v>128.50410461425781</v>
      </c>
      <c r="D68" s="3">
        <f t="shared" ref="D68:D131" si="2">(C68-B68)/B68*100</f>
        <v>-2.9425272831144902</v>
      </c>
      <c r="E68" s="6">
        <f>_xll.PITimeDat("NPRI Total Average Eff BOD Load",Sheet1!$A68,"\\APPLEPI_AF\MWRD_Production\Hite Treatment Plant\04-Primaries","interpolated")</f>
        <v>79.976806640625</v>
      </c>
      <c r="F68" s="3">
        <f>_xll.PITimeDat("NPRI Total Eff BOD Load",Sheet1!$A68,"\\APPLEPI_AF\MWRD_Production\Hite Treatment Plant\04-Primaries","interpolated")</f>
        <v>79.976806640625</v>
      </c>
      <c r="G68" s="3">
        <f t="shared" ref="G68:G131" si="3">(F68-E68)/E68*100</f>
        <v>0</v>
      </c>
    </row>
    <row r="69" spans="1:7" x14ac:dyDescent="0.25">
      <c r="A69" s="2">
        <v>43534.333333333336</v>
      </c>
      <c r="B69" s="6">
        <v>132.04167175292969</v>
      </c>
      <c r="C69" s="3">
        <f>_xll.PITimeDat("NPRI Total BOD Load",Sheet1!$A69,"\\APPLEPI_AF\MWRD_Production\Hite Treatment Plant\04-Primaries","interpolated")</f>
        <v>132.04167175292969</v>
      </c>
      <c r="D69" s="3">
        <f t="shared" si="2"/>
        <v>0</v>
      </c>
      <c r="E69" s="6">
        <f>_xll.PITimeDat("NPRI Total Average Eff BOD Load",Sheet1!$A69,"\\APPLEPI_AF\MWRD_Production\Hite Treatment Plant\04-Primaries","interpolated")</f>
        <v>82.002933502197266</v>
      </c>
      <c r="F69" s="3">
        <f>_xll.PITimeDat("NPRI Total Eff BOD Load",Sheet1!$A69,"\\APPLEPI_AF\MWRD_Production\Hite Treatment Plant\04-Primaries","interpolated")</f>
        <v>82.0029296875</v>
      </c>
      <c r="G69" s="3">
        <f t="shared" si="3"/>
        <v>-4.6519034169951798E-6</v>
      </c>
    </row>
    <row r="70" spans="1:7" x14ac:dyDescent="0.25">
      <c r="A70" s="2">
        <v>43535.333333333336</v>
      </c>
      <c r="B70" s="6">
        <v>128.11925506591797</v>
      </c>
      <c r="C70" s="3">
        <f>_xll.PITimeDat("NPRI Total BOD Load",Sheet1!$A70,"\\APPLEPI_AF\MWRD_Production\Hite Treatment Plant\04-Primaries","interpolated")</f>
        <v>128.1192626953125</v>
      </c>
      <c r="D70" s="3">
        <f t="shared" si="2"/>
        <v>5.9549163998219009E-6</v>
      </c>
      <c r="E70" s="6">
        <f>_xll.PITimeDat("NPRI Total Average Eff BOD Load",Sheet1!$A70,"\\APPLEPI_AF\MWRD_Production\Hite Treatment Plant\04-Primaries","interpolated")</f>
        <v>73.965156555175781</v>
      </c>
      <c r="F70" s="3">
        <f>_xll.PITimeDat("NPRI Total Eff BOD Load",Sheet1!$A70,"\\APPLEPI_AF\MWRD_Production\Hite Treatment Plant\04-Primaries","interpolated")</f>
        <v>73.965156555175781</v>
      </c>
      <c r="G70" s="3">
        <f t="shared" si="3"/>
        <v>0</v>
      </c>
    </row>
    <row r="71" spans="1:7" x14ac:dyDescent="0.25">
      <c r="A71" s="2">
        <v>43536.333333333336</v>
      </c>
      <c r="B71" s="6">
        <v>120.58423614501953</v>
      </c>
      <c r="C71" s="3">
        <f>_xll.PITimeDat("NPRI Total BOD Load",Sheet1!$A71,"\\APPLEPI_AF\MWRD_Production\Hite Treatment Plant\04-Primaries","interpolated")</f>
        <v>120.58423614501953</v>
      </c>
      <c r="D71" s="3">
        <f t="shared" si="2"/>
        <v>0</v>
      </c>
      <c r="E71" s="6">
        <f>_xll.PITimeDat("NPRI Total Average Eff BOD Load",Sheet1!$A71,"\\APPLEPI_AF\MWRD_Production\Hite Treatment Plant\04-Primaries","interpolated")</f>
        <v>84.256069183349609</v>
      </c>
      <c r="F71" s="3">
        <f>_xll.PITimeDat("NPRI Total Eff BOD Load",Sheet1!$A71,"\\APPLEPI_AF\MWRD_Production\Hite Treatment Plant\04-Primaries","interpolated")</f>
        <v>84.256072998046875</v>
      </c>
      <c r="G71" s="3">
        <f t="shared" si="3"/>
        <v>4.5275044309553986E-6</v>
      </c>
    </row>
    <row r="72" spans="1:7" x14ac:dyDescent="0.25">
      <c r="A72" s="2">
        <v>43537.333333333336</v>
      </c>
      <c r="B72" s="6">
        <v>113.32801818847656</v>
      </c>
      <c r="C72" s="3">
        <f>_xll.PITimeDat("NPRI Total BOD Load",Sheet1!$A72,"\\APPLEPI_AF\MWRD_Production\Hite Treatment Plant\04-Primaries","interpolated")</f>
        <v>120.58423614501953</v>
      </c>
      <c r="D72" s="3">
        <f t="shared" si="2"/>
        <v>6.402845538580852</v>
      </c>
      <c r="E72" s="6">
        <f>_xll.PITimeDat("NPRI Total Average Eff BOD Load",Sheet1!$A72,"\\APPLEPI_AF\MWRD_Production\Hite Treatment Plant\04-Primaries","interpolated")</f>
        <v>78.351292610168457</v>
      </c>
      <c r="F72" s="3">
        <f>_xll.PITimeDat("NPRI Total Eff BOD Load",Sheet1!$A72,"\\APPLEPI_AF\MWRD_Production\Hite Treatment Plant\04-Primaries","interpolated")</f>
        <v>84.256072998046875</v>
      </c>
      <c r="G72" s="3">
        <f t="shared" si="3"/>
        <v>7.5362896911698094</v>
      </c>
    </row>
    <row r="73" spans="1:7" x14ac:dyDescent="0.25">
      <c r="A73" s="2">
        <v>43538.333333333336</v>
      </c>
      <c r="B73" s="6">
        <v>123.46884155273438</v>
      </c>
      <c r="C73" s="3">
        <f>_xll.PITimeDat("NPRI Total BOD Load",Sheet1!$A73,"\\APPLEPI_AF\MWRD_Production\Hite Treatment Plant\04-Primaries","interpolated")</f>
        <v>123.46884155273438</v>
      </c>
      <c r="D73" s="3">
        <f t="shared" si="2"/>
        <v>0</v>
      </c>
      <c r="E73" s="6">
        <f>_xll.PITimeDat("NPRI Total Average Eff BOD Load",Sheet1!$A73,"\\APPLEPI_AF\MWRD_Production\Hite Treatment Plant\04-Primaries","interpolated")</f>
        <v>85.94422721862793</v>
      </c>
      <c r="F73" s="3">
        <f>_xll.PITimeDat("NPRI Total Eff BOD Load",Sheet1!$A73,"\\APPLEPI_AF\MWRD_Production\Hite Treatment Plant\04-Primaries","interpolated")</f>
        <v>85.944229125976563</v>
      </c>
      <c r="G73" s="3">
        <f t="shared" si="3"/>
        <v>2.2192865007215897E-6</v>
      </c>
    </row>
    <row r="74" spans="1:7" x14ac:dyDescent="0.25">
      <c r="A74" s="2">
        <v>43539.333333333336</v>
      </c>
      <c r="B74" s="6">
        <v>120.12212753295898</v>
      </c>
      <c r="C74" s="3">
        <f>_xll.PITimeDat("NPRI Total BOD Load",Sheet1!$A74,"\\APPLEPI_AF\MWRD_Production\Hite Treatment Plant\04-Primaries","interpolated")</f>
        <v>120.12213134765625</v>
      </c>
      <c r="D74" s="3">
        <f t="shared" si="2"/>
        <v>3.1756824025434672E-6</v>
      </c>
      <c r="E74" s="6">
        <f>_xll.PITimeDat("NPRI Total Average Eff BOD Load",Sheet1!$A74,"\\APPLEPI_AF\MWRD_Production\Hite Treatment Plant\04-Primaries","interpolated")</f>
        <v>72.998318672180176</v>
      </c>
      <c r="F74" s="3">
        <f>_xll.PITimeDat("NPRI Total Eff BOD Load",Sheet1!$A74,"\\APPLEPI_AF\MWRD_Production\Hite Treatment Plant\04-Primaries","interpolated")</f>
        <v>85.944229125976563</v>
      </c>
      <c r="G74" s="3">
        <f t="shared" si="3"/>
        <v>17.734532369072362</v>
      </c>
    </row>
    <row r="75" spans="1:7" x14ac:dyDescent="0.25">
      <c r="A75" s="2">
        <v>43540.333333333336</v>
      </c>
      <c r="B75" s="6">
        <v>117.04185104370117</v>
      </c>
      <c r="C75" s="3">
        <f>_xll.PITimeDat("NPRI Total BOD Load",Sheet1!$A75,"\\APPLEPI_AF\MWRD_Production\Hite Treatment Plant\04-Primaries","interpolated")</f>
        <v>117.04185485839844</v>
      </c>
      <c r="D75" s="3">
        <f t="shared" si="2"/>
        <v>3.2592591723456813E-6</v>
      </c>
      <c r="E75" s="6">
        <f>_xll.PITimeDat("NPRI Total Average Eff BOD Load",Sheet1!$A75,"\\APPLEPI_AF\MWRD_Production\Hite Treatment Plant\04-Primaries","interpolated")</f>
        <v>73.852922439575195</v>
      </c>
      <c r="F75" s="3">
        <f>_xll.PITimeDat("NPRI Total Eff BOD Load",Sheet1!$A75,"\\APPLEPI_AF\MWRD_Production\Hite Treatment Plant\04-Primaries","interpolated")</f>
        <v>73.852920532226563</v>
      </c>
      <c r="G75" s="3">
        <f t="shared" si="3"/>
        <v>-2.5826312213616866E-6</v>
      </c>
    </row>
    <row r="76" spans="1:7" x14ac:dyDescent="0.25">
      <c r="A76" s="2">
        <v>43541.333333333336</v>
      </c>
      <c r="B76" s="6">
        <v>119.37627029418945</v>
      </c>
      <c r="C76" s="3">
        <f>_xll.PITimeDat("NPRI Total BOD Load",Sheet1!$A76,"\\APPLEPI_AF\MWRD_Production\Hite Treatment Plant\04-Primaries","interpolated")</f>
        <v>119.37626647949219</v>
      </c>
      <c r="D76" s="3">
        <f t="shared" si="2"/>
        <v>-3.1955239146139391E-6</v>
      </c>
      <c r="E76" s="6">
        <f>_xll.PITimeDat("NPRI Total Average Eff BOD Load",Sheet1!$A76,"\\APPLEPI_AF\MWRD_Production\Hite Treatment Plant\04-Primaries","interpolated")</f>
        <v>70.969270706176758</v>
      </c>
      <c r="F76" s="3">
        <f>_xll.PITimeDat("NPRI Total Eff BOD Load",Sheet1!$A76,"\\APPLEPI_AF\MWRD_Production\Hite Treatment Plant\04-Primaries","interpolated")</f>
        <v>70.969268798828125</v>
      </c>
      <c r="G76" s="3">
        <f t="shared" si="3"/>
        <v>-2.6875697239572949E-6</v>
      </c>
    </row>
    <row r="77" spans="1:7" x14ac:dyDescent="0.25">
      <c r="A77" s="2">
        <v>43542.333333333336</v>
      </c>
      <c r="B77" s="6">
        <v>125.81926727294922</v>
      </c>
      <c r="C77" s="3">
        <f>_xll.PITimeDat("NPRI Total BOD Load",Sheet1!$A77,"\\APPLEPI_AF\MWRD_Production\Hite Treatment Plant\04-Primaries","interpolated")</f>
        <v>125.81926727294922</v>
      </c>
      <c r="D77" s="3">
        <f t="shared" si="2"/>
        <v>0</v>
      </c>
      <c r="E77" s="6">
        <f>_xll.PITimeDat("NPRI Total Average Eff BOD Load",Sheet1!$A77,"\\APPLEPI_AF\MWRD_Production\Hite Treatment Plant\04-Primaries","interpolated")</f>
        <v>78.342397689819336</v>
      </c>
      <c r="F77" s="3">
        <f>_xll.PITimeDat("NPRI Total Eff BOD Load",Sheet1!$A77,"\\APPLEPI_AF\MWRD_Production\Hite Treatment Plant\04-Primaries","interpolated")</f>
        <v>78.342399597167969</v>
      </c>
      <c r="G77" s="3">
        <f t="shared" si="3"/>
        <v>2.4346314244354071E-6</v>
      </c>
    </row>
    <row r="78" spans="1:7" x14ac:dyDescent="0.25">
      <c r="A78" s="2">
        <v>43543.333333333336</v>
      </c>
      <c r="B78" s="6">
        <v>111.25317001342773</v>
      </c>
      <c r="C78" s="3">
        <f>_xll.PITimeDat("NPRI Total BOD Load",Sheet1!$A78,"\\APPLEPI_AF\MWRD_Production\Hite Treatment Plant\04-Primaries","interpolated")</f>
        <v>111.253173828125</v>
      </c>
      <c r="D78" s="3">
        <f t="shared" si="2"/>
        <v>3.428843659164574E-6</v>
      </c>
      <c r="E78" s="6">
        <f>_xll.PITimeDat("NPRI Total Average Eff BOD Load",Sheet1!$A78,"\\APPLEPI_AF\MWRD_Production\Hite Treatment Plant\04-Primaries","interpolated")</f>
        <v>66.586698532104492</v>
      </c>
      <c r="F78" s="3">
        <f>_xll.PITimeDat("NPRI Total Eff BOD Load",Sheet1!$A78,"\\APPLEPI_AF\MWRD_Production\Hite Treatment Plant\04-Primaries","interpolated")</f>
        <v>66.586700439453125</v>
      </c>
      <c r="G78" s="3">
        <f t="shared" si="3"/>
        <v>2.8644589307771131E-6</v>
      </c>
    </row>
    <row r="79" spans="1:7" x14ac:dyDescent="0.25">
      <c r="A79" s="2">
        <v>43544.333333333336</v>
      </c>
      <c r="B79" s="6">
        <v>122.10958862304688</v>
      </c>
      <c r="C79" s="3">
        <f>_xll.PITimeDat("NPRI Total BOD Load",Sheet1!$A79,"\\APPLEPI_AF\MWRD_Production\Hite Treatment Plant\04-Primaries","interpolated")</f>
        <v>122.10958862304688</v>
      </c>
      <c r="D79" s="3">
        <f t="shared" si="2"/>
        <v>0</v>
      </c>
      <c r="E79" s="6">
        <f>_xll.PITimeDat("NPRI Total Average Eff BOD Load",Sheet1!$A79,"\\APPLEPI_AF\MWRD_Production\Hite Treatment Plant\04-Primaries","interpolated")</f>
        <v>72.695066452026367</v>
      </c>
      <c r="F79" s="3">
        <f>_xll.PITimeDat("NPRI Total Eff BOD Load",Sheet1!$A79,"\\APPLEPI_AF\MWRD_Production\Hite Treatment Plant\04-Primaries","interpolated")</f>
        <v>72.695068359375</v>
      </c>
      <c r="G79" s="3">
        <f t="shared" si="3"/>
        <v>2.6237662690235188E-6</v>
      </c>
    </row>
    <row r="80" spans="1:7" x14ac:dyDescent="0.25">
      <c r="A80" s="2">
        <v>43545.333333333336</v>
      </c>
      <c r="B80" s="6">
        <v>118.09354400634766</v>
      </c>
      <c r="C80" s="3">
        <f>_xll.PITimeDat("NPRI Total BOD Load",Sheet1!$A80,"\\APPLEPI_AF\MWRD_Production\Hite Treatment Plant\04-Primaries","interpolated")</f>
        <v>118.09354400634766</v>
      </c>
      <c r="D80" s="3">
        <f t="shared" si="2"/>
        <v>0</v>
      </c>
      <c r="E80" s="6">
        <f>_xll.PITimeDat("NPRI Total Average Eff BOD Load",Sheet1!$A80,"\\APPLEPI_AF\MWRD_Production\Hite Treatment Plant\04-Primaries","interpolated")</f>
        <v>74.076022148132324</v>
      </c>
      <c r="F80" s="3">
        <f>_xll.PITimeDat("NPRI Total Eff BOD Load",Sheet1!$A80,"\\APPLEPI_AF\MWRD_Production\Hite Treatment Plant\04-Primaries","interpolated")</f>
        <v>72.695068359375</v>
      </c>
      <c r="G80" s="3">
        <f t="shared" si="3"/>
        <v>-1.8642385872121809</v>
      </c>
    </row>
    <row r="81" spans="1:7" x14ac:dyDescent="0.25">
      <c r="A81" s="2">
        <v>43546.333333333336</v>
      </c>
      <c r="B81" s="6">
        <v>123.44012451171875</v>
      </c>
      <c r="C81" s="3">
        <f>_xll.PITimeDat("NPRI Total BOD Load",Sheet1!$A81,"\\APPLEPI_AF\MWRD_Production\Hite Treatment Plant\04-Primaries","interpolated")</f>
        <v>123.44012451171875</v>
      </c>
      <c r="D81" s="3">
        <f t="shared" si="2"/>
        <v>0</v>
      </c>
      <c r="E81" s="6">
        <f>_xll.PITimeDat("NPRI Total Average Eff BOD Load",Sheet1!$A81,"\\APPLEPI_AF\MWRD_Production\Hite Treatment Plant\04-Primaries","interpolated")</f>
        <v>59.791435241699219</v>
      </c>
      <c r="F81" s="3">
        <f>_xll.PITimeDat("NPRI Total Eff BOD Load",Sheet1!$A81,"\\APPLEPI_AF\MWRD_Production\Hite Treatment Plant\04-Primaries","interpolated")</f>
        <v>72.695068359375</v>
      </c>
      <c r="G81" s="3">
        <f t="shared" si="3"/>
        <v>21.581072716375676</v>
      </c>
    </row>
    <row r="82" spans="1:7" x14ac:dyDescent="0.25">
      <c r="A82" s="2">
        <v>43547.333333333336</v>
      </c>
      <c r="B82" s="6">
        <v>109.04387283325195</v>
      </c>
      <c r="C82" s="3">
        <f>_xll.PITimeDat("NPRI Total BOD Load",Sheet1!$A82,"\\APPLEPI_AF\MWRD_Production\Hite Treatment Plant\04-Primaries","interpolated")</f>
        <v>109.04386901855469</v>
      </c>
      <c r="D82" s="3">
        <f t="shared" si="2"/>
        <v>-3.4983141798882829E-6</v>
      </c>
      <c r="E82" s="6">
        <f>_xll.PITimeDat("NPRI Total Average Eff BOD Load",Sheet1!$A82,"\\APPLEPI_AF\MWRD_Production\Hite Treatment Plant\04-Primaries","interpolated")</f>
        <v>60.278377532958984</v>
      </c>
      <c r="F82" s="3">
        <f>_xll.PITimeDat("NPRI Total Eff BOD Load",Sheet1!$A82,"\\APPLEPI_AF\MWRD_Production\Hite Treatment Plant\04-Primaries","interpolated")</f>
        <v>72.695068359375</v>
      </c>
      <c r="G82" s="3">
        <f t="shared" si="3"/>
        <v>20.59891346549071</v>
      </c>
    </row>
    <row r="83" spans="1:7" x14ac:dyDescent="0.25">
      <c r="A83" s="2">
        <v>43548.333333333336</v>
      </c>
      <c r="B83" s="6">
        <v>114.43766021728516</v>
      </c>
      <c r="C83" s="3">
        <f>_xll.PITimeDat("NPRI Total BOD Load",Sheet1!$A83,"\\APPLEPI_AF\MWRD_Production\Hite Treatment Plant\04-Primaries","interpolated")</f>
        <v>114.43766021728516</v>
      </c>
      <c r="D83" s="3">
        <f t="shared" si="2"/>
        <v>0</v>
      </c>
      <c r="E83" s="6">
        <f>_xll.PITimeDat("NPRI Total Average Eff BOD Load",Sheet1!$A83,"\\APPLEPI_AF\MWRD_Production\Hite Treatment Plant\04-Primaries","interpolated")</f>
        <v>58.54802131652832</v>
      </c>
      <c r="F83" s="3">
        <f>_xll.PITimeDat("NPRI Total Eff BOD Load",Sheet1!$A83,"\\APPLEPI_AF\MWRD_Production\Hite Treatment Plant\04-Primaries","interpolated")</f>
        <v>72.695068359375</v>
      </c>
      <c r="G83" s="3">
        <f t="shared" si="3"/>
        <v>24.163151417813868</v>
      </c>
    </row>
    <row r="84" spans="1:7" x14ac:dyDescent="0.25">
      <c r="A84" s="2">
        <v>43549.333333333336</v>
      </c>
      <c r="B84" s="6">
        <v>122.63840103149414</v>
      </c>
      <c r="C84" s="3">
        <f>_xll.PITimeDat("NPRI Total BOD Load",Sheet1!$A84,"\\APPLEPI_AF\MWRD_Production\Hite Treatment Plant\04-Primaries","interpolated")</f>
        <v>122.63839721679688</v>
      </c>
      <c r="D84" s="3">
        <f t="shared" si="2"/>
        <v>-3.1105243003334385E-6</v>
      </c>
      <c r="E84" s="6">
        <f>_xll.PITimeDat("NPRI Total Average Eff BOD Load",Sheet1!$A84,"\\APPLEPI_AF\MWRD_Production\Hite Treatment Plant\04-Primaries","interpolated")</f>
        <v>73.729550361633301</v>
      </c>
      <c r="F84" s="3">
        <f>_xll.PITimeDat("NPRI Total Eff BOD Load",Sheet1!$A84,"\\APPLEPI_AF\MWRD_Production\Hite Treatment Plant\04-Primaries","interpolated")</f>
        <v>73.72955322265625</v>
      </c>
      <c r="G84" s="3">
        <f t="shared" si="3"/>
        <v>3.8804291294139537E-6</v>
      </c>
    </row>
    <row r="85" spans="1:7" x14ac:dyDescent="0.25">
      <c r="A85" s="2">
        <v>43550.333333333336</v>
      </c>
      <c r="B85" s="6">
        <v>127.00513076782227</v>
      </c>
      <c r="C85" s="3">
        <f>_xll.PITimeDat("NPRI Total BOD Load",Sheet1!$A85,"\\APPLEPI_AF\MWRD_Production\Hite Treatment Plant\04-Primaries","interpolated")</f>
        <v>127.005126953125</v>
      </c>
      <c r="D85" s="3">
        <f t="shared" si="2"/>
        <v>-3.003577290588864E-6</v>
      </c>
      <c r="E85" s="6">
        <f>_xll.PITimeDat("NPRI Total Average Eff BOD Load",Sheet1!$A85,"\\APPLEPI_AF\MWRD_Production\Hite Treatment Plant\04-Primaries","interpolated")</f>
        <v>70.345066070556641</v>
      </c>
      <c r="F85" s="3">
        <f>_xll.PITimeDat("NPRI Total Eff BOD Load",Sheet1!$A85,"\\APPLEPI_AF\MWRD_Production\Hite Treatment Plant\04-Primaries","interpolated")</f>
        <v>70.345062255859375</v>
      </c>
      <c r="G85" s="3">
        <f t="shared" si="3"/>
        <v>-5.4228355714369923E-6</v>
      </c>
    </row>
    <row r="86" spans="1:7" x14ac:dyDescent="0.25">
      <c r="A86" s="2">
        <v>43551.333333333336</v>
      </c>
      <c r="B86" s="6">
        <v>107.00910186767578</v>
      </c>
      <c r="C86" s="3">
        <f>_xll.PITimeDat("NPRI Total BOD Load",Sheet1!$A86,"\\APPLEPI_AF\MWRD_Production\Hite Treatment Plant\04-Primaries","interpolated")</f>
        <v>107.00910186767578</v>
      </c>
      <c r="D86" s="3">
        <f t="shared" si="2"/>
        <v>0</v>
      </c>
      <c r="E86" s="6">
        <f>_xll.PITimeDat("NPRI Total Average Eff BOD Load",Sheet1!$A86,"\\APPLEPI_AF\MWRD_Production\Hite Treatment Plant\04-Primaries","interpolated")</f>
        <v>70.850860595703125</v>
      </c>
      <c r="F86" s="3">
        <f>_xll.PITimeDat("NPRI Total Eff BOD Load",Sheet1!$A86,"\\APPLEPI_AF\MWRD_Production\Hite Treatment Plant\04-Primaries","interpolated")</f>
        <v>70.850860595703125</v>
      </c>
      <c r="G86" s="3">
        <f t="shared" si="3"/>
        <v>0</v>
      </c>
    </row>
    <row r="87" spans="1:7" x14ac:dyDescent="0.25">
      <c r="A87" s="2">
        <v>43552.333333333336</v>
      </c>
      <c r="B87" s="6">
        <v>120.20423889160156</v>
      </c>
      <c r="C87" s="3">
        <f>_xll.PITimeDat("NPRI Total BOD Load",Sheet1!$A87,"\\APPLEPI_AF\MWRD_Production\Hite Treatment Plant\04-Primaries","interpolated")</f>
        <v>120.20423889160156</v>
      </c>
      <c r="D87" s="3">
        <f t="shared" si="2"/>
        <v>0</v>
      </c>
      <c r="E87" s="6">
        <f>_xll.PITimeDat("NPRI Total Average Eff BOD Load",Sheet1!$A87,"\\APPLEPI_AF\MWRD_Production\Hite Treatment Plant\04-Primaries","interpolated")</f>
        <v>63.621383666992188</v>
      </c>
      <c r="F87" s="3">
        <f>_xll.PITimeDat("NPRI Total Eff BOD Load",Sheet1!$A87,"\\APPLEPI_AF\MWRD_Production\Hite Treatment Plant\04-Primaries","interpolated")</f>
        <v>63.621383666992188</v>
      </c>
      <c r="G87" s="3">
        <f t="shared" si="3"/>
        <v>0</v>
      </c>
    </row>
    <row r="88" spans="1:7" x14ac:dyDescent="0.25">
      <c r="A88" s="2">
        <v>43553.333333333336</v>
      </c>
      <c r="B88" s="6">
        <v>125.16072463989258</v>
      </c>
      <c r="C88" s="3">
        <f>_xll.PITimeDat("NPRI Total BOD Load",Sheet1!$A88,"\\APPLEPI_AF\MWRD_Production\Hite Treatment Plant\04-Primaries","interpolated")</f>
        <v>125.16072082519531</v>
      </c>
      <c r="D88" s="3">
        <f t="shared" si="2"/>
        <v>-3.0478389100099041E-6</v>
      </c>
      <c r="E88" s="6">
        <f>_xll.PITimeDat("NPRI Total Average Eff BOD Load",Sheet1!$A88,"\\APPLEPI_AF\MWRD_Production\Hite Treatment Plant\04-Primaries","interpolated")</f>
        <v>79.202606201171875</v>
      </c>
      <c r="F88" s="3">
        <f>_xll.PITimeDat("NPRI Total Eff BOD Load",Sheet1!$A88,"\\APPLEPI_AF\MWRD_Production\Hite Treatment Plant\04-Primaries","interpolated")</f>
        <v>79.202606201171875</v>
      </c>
      <c r="G88" s="3">
        <f t="shared" si="3"/>
        <v>0</v>
      </c>
    </row>
    <row r="89" spans="1:7" x14ac:dyDescent="0.25">
      <c r="A89" s="2">
        <v>43554.333333333336</v>
      </c>
      <c r="B89" s="6">
        <v>114.7337760925293</v>
      </c>
      <c r="C89" s="3">
        <f>_xll.PITimeDat("NPRI Total BOD Load",Sheet1!$A89,"\\APPLEPI_AF\MWRD_Production\Hite Treatment Plant\04-Primaries","interpolated")</f>
        <v>114.73377990722656</v>
      </c>
      <c r="D89" s="3">
        <f t="shared" si="2"/>
        <v>3.3248249953427515E-6</v>
      </c>
      <c r="E89" s="6">
        <f>_xll.PITimeDat("NPRI Total Average Eff BOD Load",Sheet1!$A89,"\\APPLEPI_AF\MWRD_Production\Hite Treatment Plant\04-Primaries","interpolated")</f>
        <v>64.409584045410156</v>
      </c>
      <c r="F89" s="3">
        <f>_xll.PITimeDat("NPRI Total Eff BOD Load",Sheet1!$A89,"\\APPLEPI_AF\MWRD_Production\Hite Treatment Plant\04-Primaries","interpolated")</f>
        <v>64.409584045410156</v>
      </c>
      <c r="G89" s="3">
        <f t="shared" si="3"/>
        <v>0</v>
      </c>
    </row>
    <row r="90" spans="1:7" x14ac:dyDescent="0.25">
      <c r="A90" s="2">
        <v>43555.333333333336</v>
      </c>
      <c r="B90" s="6">
        <v>117.66529846191406</v>
      </c>
      <c r="C90" s="3">
        <f>_xll.PITimeDat("NPRI Total BOD Load",Sheet1!$A90,"\\APPLEPI_AF\MWRD_Production\Hite Treatment Plant\04-Primaries","interpolated")</f>
        <v>117.66529846191406</v>
      </c>
      <c r="D90" s="3">
        <f t="shared" si="2"/>
        <v>0</v>
      </c>
      <c r="E90" s="6">
        <f>_xll.PITimeDat("NPRI Total Average Eff BOD Load",Sheet1!$A90,"\\APPLEPI_AF\MWRD_Production\Hite Treatment Plant\04-Primaries","interpolated")</f>
        <v>68.77168083190918</v>
      </c>
      <c r="F90" s="3">
        <f>_xll.PITimeDat("NPRI Total Eff BOD Load",Sheet1!$A90,"\\APPLEPI_AF\MWRD_Production\Hite Treatment Plant\04-Primaries","interpolated")</f>
        <v>68.771682739257813</v>
      </c>
      <c r="G90" s="3">
        <f t="shared" si="3"/>
        <v>2.7734506554731679E-6</v>
      </c>
    </row>
    <row r="91" spans="1:7" x14ac:dyDescent="0.25">
      <c r="A91" s="2">
        <v>43556.333333333336</v>
      </c>
      <c r="B91" s="6">
        <v>111.3347053527832</v>
      </c>
      <c r="C91" s="3">
        <f>_xll.PITimeDat("NPRI Total BOD Load",Sheet1!$A91,"\\APPLEPI_AF\MWRD_Production\Hite Treatment Plant\04-Primaries","interpolated")</f>
        <v>111.33470153808594</v>
      </c>
      <c r="D91" s="3">
        <f t="shared" si="2"/>
        <v>-3.4263325649782554E-6</v>
      </c>
      <c r="E91" s="6">
        <f>_xll.PITimeDat("NPRI Total Average Eff BOD Load",Sheet1!$A91,"\\APPLEPI_AF\MWRD_Production\Hite Treatment Plant\04-Primaries","interpolated")</f>
        <v>63.256779670715332</v>
      </c>
      <c r="F91" s="3">
        <f>_xll.PITimeDat("NPRI Total Eff BOD Load",Sheet1!$A91,"\\APPLEPI_AF\MWRD_Production\Hite Treatment Plant\04-Primaries","interpolated")</f>
        <v>63.256778717041016</v>
      </c>
      <c r="G91" s="3">
        <f t="shared" si="3"/>
        <v>-1.5076238805873841E-6</v>
      </c>
    </row>
    <row r="92" spans="1:7" x14ac:dyDescent="0.25">
      <c r="A92" s="2">
        <v>43557.333333333336</v>
      </c>
      <c r="B92" s="6">
        <v>124.97989273071289</v>
      </c>
      <c r="C92" s="3">
        <f>_xll.PITimeDat("NPRI Total BOD Load",Sheet1!$A92,"\\APPLEPI_AF\MWRD_Production\Hite Treatment Plant\04-Primaries","interpolated")</f>
        <v>124.97988891601563</v>
      </c>
      <c r="D92" s="3">
        <f t="shared" si="2"/>
        <v>-3.0522487916070726E-6</v>
      </c>
      <c r="E92" s="6">
        <f>_xll.PITimeDat("NPRI Total Average Eff BOD Load",Sheet1!$A92,"\\APPLEPI_AF\MWRD_Production\Hite Treatment Plant\04-Primaries","interpolated")</f>
        <v>73.668435096740723</v>
      </c>
      <c r="F92" s="3">
        <f>_xll.PITimeDat("NPRI Total Eff BOD Load",Sheet1!$A92,"\\APPLEPI_AF\MWRD_Production\Hite Treatment Plant\04-Primaries","interpolated")</f>
        <v>73.668434143066406</v>
      </c>
      <c r="G92" s="3">
        <f t="shared" si="3"/>
        <v>-1.2945494432641247E-6</v>
      </c>
    </row>
    <row r="93" spans="1:7" x14ac:dyDescent="0.25">
      <c r="A93" s="2">
        <v>43558.333333333336</v>
      </c>
      <c r="B93" s="6">
        <v>124.43878173828125</v>
      </c>
      <c r="C93" s="3">
        <f>_xll.PITimeDat("NPRI Total BOD Load",Sheet1!$A93,"\\APPLEPI_AF\MWRD_Production\Hite Treatment Plant\04-Primaries","interpolated")</f>
        <v>124.43878173828125</v>
      </c>
      <c r="D93" s="3">
        <f t="shared" si="2"/>
        <v>0</v>
      </c>
      <c r="E93" s="6">
        <f>_xll.PITimeDat("NPRI Total Average Eff BOD Load",Sheet1!$A93,"\\APPLEPI_AF\MWRD_Production\Hite Treatment Plant\04-Primaries","interpolated")</f>
        <v>67.884576797485352</v>
      </c>
      <c r="F93" s="3">
        <f>_xll.PITimeDat("NPRI Total Eff BOD Load",Sheet1!$A93,"\\APPLEPI_AF\MWRD_Production\Hite Treatment Plant\04-Primaries","interpolated")</f>
        <v>67.884574890136719</v>
      </c>
      <c r="G93" s="3">
        <f t="shared" si="3"/>
        <v>-2.809693634096801E-6</v>
      </c>
    </row>
    <row r="94" spans="1:7" x14ac:dyDescent="0.25">
      <c r="A94" s="2">
        <v>43559.333333333336</v>
      </c>
      <c r="B94" s="6">
        <v>111.27420043945313</v>
      </c>
      <c r="C94" s="3">
        <f>_xll.PITimeDat("NPRI Total BOD Load",Sheet1!$A94,"\\APPLEPI_AF\MWRD_Production\Hite Treatment Plant\04-Primaries","interpolated")</f>
        <v>111.27420043945313</v>
      </c>
      <c r="D94" s="3">
        <f t="shared" si="2"/>
        <v>0</v>
      </c>
      <c r="E94" s="6">
        <f>_xll.PITimeDat("NPRI Total Average Eff BOD Load",Sheet1!$A94,"\\APPLEPI_AF\MWRD_Production\Hite Treatment Plant\04-Primaries","interpolated")</f>
        <v>70.206525802612305</v>
      </c>
      <c r="F94" s="3">
        <f>_xll.PITimeDat("NPRI Total Eff BOD Load",Sheet1!$A94,"\\APPLEPI_AF\MWRD_Production\Hite Treatment Plant\04-Primaries","interpolated")</f>
        <v>70.206527709960938</v>
      </c>
      <c r="G94" s="3">
        <f t="shared" si="3"/>
        <v>2.7167682932710078E-6</v>
      </c>
    </row>
    <row r="95" spans="1:7" x14ac:dyDescent="0.25">
      <c r="A95" s="2">
        <v>43560.333333333336</v>
      </c>
      <c r="B95" s="6">
        <v>132.50937271118164</v>
      </c>
      <c r="C95" s="3">
        <f>_xll.PITimeDat("NPRI Total BOD Load",Sheet1!$A95,"\\APPLEPI_AF\MWRD_Production\Hite Treatment Plant\04-Primaries","interpolated")</f>
        <v>132.50936889648438</v>
      </c>
      <c r="D95" s="3">
        <f t="shared" si="2"/>
        <v>-2.8788131643635056E-6</v>
      </c>
      <c r="E95" s="6">
        <f>_xll.PITimeDat("NPRI Total Average Eff BOD Load",Sheet1!$A95,"\\APPLEPI_AF\MWRD_Production\Hite Treatment Plant\04-Primaries","interpolated")</f>
        <v>70.134317398071289</v>
      </c>
      <c r="F95" s="3">
        <f>_xll.PITimeDat("NPRI Total Eff BOD Load",Sheet1!$A95,"\\APPLEPI_AF\MWRD_Production\Hite Treatment Plant\04-Primaries","interpolated")</f>
        <v>70.134315490722656</v>
      </c>
      <c r="G95" s="3">
        <f t="shared" si="3"/>
        <v>-2.7195654047457126E-6</v>
      </c>
    </row>
    <row r="96" spans="1:7" x14ac:dyDescent="0.25">
      <c r="A96" s="2">
        <v>43561.333333333336</v>
      </c>
      <c r="B96" s="6">
        <v>129.78169631958008</v>
      </c>
      <c r="C96" s="3">
        <f>_xll.PITimeDat("NPRI Total BOD Load",Sheet1!$A96,"\\APPLEPI_AF\MWRD_Production\Hite Treatment Plant\04-Primaries","interpolated")</f>
        <v>129.78169250488281</v>
      </c>
      <c r="D96" s="3">
        <f t="shared" si="2"/>
        <v>-2.9393183891136113E-6</v>
      </c>
      <c r="E96" s="6">
        <f>_xll.PITimeDat("NPRI Total Average Eff BOD Load",Sheet1!$A96,"\\APPLEPI_AF\MWRD_Production\Hite Treatment Plant\04-Primaries","interpolated")</f>
        <v>72.176509857177734</v>
      </c>
      <c r="F96" s="3">
        <f>_xll.PITimeDat("NPRI Total Eff BOD Load",Sheet1!$A96,"\\APPLEPI_AF\MWRD_Production\Hite Treatment Plant\04-Primaries","interpolated")</f>
        <v>72.176513671875</v>
      </c>
      <c r="G96" s="3">
        <f t="shared" si="3"/>
        <v>5.2852337598111772E-6</v>
      </c>
    </row>
    <row r="97" spans="1:7" x14ac:dyDescent="0.25">
      <c r="A97" s="2">
        <v>43562.333333333336</v>
      </c>
      <c r="B97" s="6">
        <v>106.98911285400391</v>
      </c>
      <c r="C97" s="3">
        <f>_xll.PITimeDat("NPRI Total BOD Load",Sheet1!$A97,"\\APPLEPI_AF\MWRD_Production\Hite Treatment Plant\04-Primaries","interpolated")</f>
        <v>106.98911285400391</v>
      </c>
      <c r="D97" s="3">
        <f t="shared" si="2"/>
        <v>0</v>
      </c>
      <c r="E97" s="6">
        <f>_xll.PITimeDat("NPRI Total Average Eff BOD Load",Sheet1!$A97,"\\APPLEPI_AF\MWRD_Production\Hite Treatment Plant\04-Primaries","interpolated")</f>
        <v>57.221834182739258</v>
      </c>
      <c r="F97" s="3">
        <f>_xll.PITimeDat("NPRI Total Eff BOD Load",Sheet1!$A97,"\\APPLEPI_AF\MWRD_Production\Hite Treatment Plant\04-Primaries","interpolated")</f>
        <v>57.221832275390625</v>
      </c>
      <c r="G97" s="3">
        <f t="shared" si="3"/>
        <v>-3.333253224147513E-6</v>
      </c>
    </row>
    <row r="98" spans="1:7" x14ac:dyDescent="0.25">
      <c r="A98" s="2">
        <v>43563.333333333336</v>
      </c>
      <c r="B98" s="6">
        <v>113.51202011108398</v>
      </c>
      <c r="C98" s="3">
        <f>_xll.PITimeDat("NPRI Total BOD Load",Sheet1!$A98,"\\APPLEPI_AF\MWRD_Production\Hite Treatment Plant\04-Primaries","interpolated")</f>
        <v>113.51202392578125</v>
      </c>
      <c r="D98" s="3">
        <f t="shared" si="2"/>
        <v>3.3606108515132581E-6</v>
      </c>
      <c r="E98" s="6">
        <f>_xll.PITimeDat("NPRI Total Average Eff BOD Load",Sheet1!$A98,"\\APPLEPI_AF\MWRD_Production\Hite Treatment Plant\04-Primaries","interpolated")</f>
        <v>64.566601753234863</v>
      </c>
      <c r="F98" s="3">
        <f>_xll.PITimeDat("NPRI Total Eff BOD Load",Sheet1!$A98,"\\APPLEPI_AF\MWRD_Production\Hite Treatment Plant\04-Primaries","interpolated")</f>
        <v>64.566604614257813</v>
      </c>
      <c r="G98" s="3">
        <f t="shared" si="3"/>
        <v>4.431118986489651E-6</v>
      </c>
    </row>
    <row r="99" spans="1:7" x14ac:dyDescent="0.25">
      <c r="A99" s="2">
        <v>43564.333333333336</v>
      </c>
      <c r="B99" s="6">
        <v>107.4735050201416</v>
      </c>
      <c r="C99" s="3">
        <f>_xll.PITimeDat("NPRI Total BOD Load",Sheet1!$A99,"\\APPLEPI_AF\MWRD_Production\Hite Treatment Plant\04-Primaries","interpolated")</f>
        <v>107.47350311279297</v>
      </c>
      <c r="D99" s="3">
        <f t="shared" si="2"/>
        <v>-1.7747152030214739E-6</v>
      </c>
      <c r="E99" s="6">
        <f>_xll.PITimeDat("NPRI Total Average Eff BOD Load",Sheet1!$A99,"\\APPLEPI_AF\MWRD_Production\Hite Treatment Plant\04-Primaries","interpolated")</f>
        <v>64.678493499755859</v>
      </c>
      <c r="F99" s="3">
        <f>_xll.PITimeDat("NPRI Total Eff BOD Load",Sheet1!$A99,"\\APPLEPI_AF\MWRD_Production\Hite Treatment Plant\04-Primaries","interpolated")</f>
        <v>69.820091247558594</v>
      </c>
      <c r="G99" s="3">
        <f t="shared" si="3"/>
        <v>7.9494704802024225</v>
      </c>
    </row>
    <row r="100" spans="1:7" x14ac:dyDescent="0.25">
      <c r="A100" s="2">
        <v>43565.333333333336</v>
      </c>
      <c r="B100" s="6">
        <v>131.11058807373047</v>
      </c>
      <c r="C100" s="3">
        <f>_xll.PITimeDat("NPRI Total BOD Load",Sheet1!$A100,"\\APPLEPI_AF\MWRD_Production\Hite Treatment Plant\04-Primaries","interpolated")</f>
        <v>131.110595703125</v>
      </c>
      <c r="D100" s="3">
        <f t="shared" si="2"/>
        <v>5.8190529409871803E-6</v>
      </c>
      <c r="E100" s="6">
        <f>_xll.PITimeDat("NPRI Total Average Eff BOD Load",Sheet1!$A100,"\\APPLEPI_AF\MWRD_Production\Hite Treatment Plant\04-Primaries","interpolated")</f>
        <v>61.746671676635742</v>
      </c>
      <c r="F100" s="3">
        <f>_xll.PITimeDat("NPRI Total Eff BOD Load",Sheet1!$A100,"\\APPLEPI_AF\MWRD_Production\Hite Treatment Plant\04-Primaries","interpolated")</f>
        <v>69.820091247558594</v>
      </c>
      <c r="G100" s="3">
        <f t="shared" si="3"/>
        <v>13.075068423449526</v>
      </c>
    </row>
    <row r="101" spans="1:7" x14ac:dyDescent="0.25">
      <c r="A101" s="2">
        <v>43566.333333333336</v>
      </c>
      <c r="B101" s="6">
        <v>113.19579315185547</v>
      </c>
      <c r="C101" s="3">
        <f>_xll.PITimeDat("NPRI Total BOD Load",Sheet1!$A101,"\\APPLEPI_AF\MWRD_Production\Hite Treatment Plant\04-Primaries","interpolated")</f>
        <v>113.19579315185547</v>
      </c>
      <c r="D101" s="3">
        <f t="shared" si="2"/>
        <v>0</v>
      </c>
      <c r="E101" s="6">
        <f>_xll.PITimeDat("NPRI Total Average Eff BOD Load",Sheet1!$A101,"\\APPLEPI_AF\MWRD_Production\Hite Treatment Plant\04-Primaries","interpolated")</f>
        <v>72.216894149780273</v>
      </c>
      <c r="F101" s="3">
        <f>_xll.PITimeDat("NPRI Total Eff BOD Load",Sheet1!$A101,"\\APPLEPI_AF\MWRD_Production\Hite Treatment Plant\04-Primaries","interpolated")</f>
        <v>69.820091247558594</v>
      </c>
      <c r="G101" s="3">
        <f t="shared" si="3"/>
        <v>-3.3188950181804131</v>
      </c>
    </row>
    <row r="102" spans="1:7" x14ac:dyDescent="0.25">
      <c r="A102" s="2">
        <v>43567.333333333336</v>
      </c>
      <c r="B102" s="6">
        <v>116.76654052734375</v>
      </c>
      <c r="C102" s="3">
        <f>_xll.PITimeDat("NPRI Total BOD Load",Sheet1!$A102,"\\APPLEPI_AF\MWRD_Production\Hite Treatment Plant\04-Primaries","interpolated")</f>
        <v>116.76654052734375</v>
      </c>
      <c r="D102" s="3">
        <f t="shared" si="2"/>
        <v>0</v>
      </c>
      <c r="E102" s="6">
        <f>_xll.PITimeDat("NPRI Total Average Eff BOD Load",Sheet1!$A102,"\\APPLEPI_AF\MWRD_Production\Hite Treatment Plant\04-Primaries","interpolated")</f>
        <v>62.714179992675781</v>
      </c>
      <c r="F102" s="3">
        <f>_xll.PITimeDat("NPRI Total Eff BOD Load",Sheet1!$A102,"\\APPLEPI_AF\MWRD_Production\Hite Treatment Plant\04-Primaries","interpolated")</f>
        <v>69.820091247558594</v>
      </c>
      <c r="G102" s="3">
        <f t="shared" si="3"/>
        <v>11.330629302197194</v>
      </c>
    </row>
    <row r="103" spans="1:7" x14ac:dyDescent="0.25">
      <c r="A103" s="2">
        <v>43568.333333333336</v>
      </c>
      <c r="B103" s="6">
        <v>118.07679748535156</v>
      </c>
      <c r="C103" s="3">
        <f>_xll.PITimeDat("NPRI Total BOD Load",Sheet1!$A103,"\\APPLEPI_AF\MWRD_Production\Hite Treatment Plant\04-Primaries","interpolated")</f>
        <v>118.07679748535156</v>
      </c>
      <c r="D103" s="3">
        <f t="shared" si="2"/>
        <v>0</v>
      </c>
      <c r="E103" s="6">
        <f>_xll.PITimeDat("NPRI Total Average Eff BOD Load",Sheet1!$A103,"\\APPLEPI_AF\MWRD_Production\Hite Treatment Plant\04-Primaries","interpolated")</f>
        <v>53.376628875732422</v>
      </c>
      <c r="F103" s="3">
        <f>_xll.PITimeDat("NPRI Total Eff BOD Load",Sheet1!$A103,"\\APPLEPI_AF\MWRD_Production\Hite Treatment Plant\04-Primaries","interpolated")</f>
        <v>69.820091247558594</v>
      </c>
      <c r="G103" s="3">
        <f t="shared" si="3"/>
        <v>30.806483508182286</v>
      </c>
    </row>
    <row r="104" spans="1:7" x14ac:dyDescent="0.25">
      <c r="A104" s="2">
        <v>43569.333333333336</v>
      </c>
      <c r="B104" s="6">
        <v>122.0986328125</v>
      </c>
      <c r="C104" s="3">
        <f>_xll.PITimeDat("NPRI Total BOD Load",Sheet1!$A104,"\\APPLEPI_AF\MWRD_Production\Hite Treatment Plant\04-Primaries","interpolated")</f>
        <v>122.0986328125</v>
      </c>
      <c r="D104" s="3">
        <f t="shared" si="2"/>
        <v>0</v>
      </c>
      <c r="E104" s="6">
        <f>_xll.PITimeDat("NPRI Total Average Eff BOD Load",Sheet1!$A104,"\\APPLEPI_AF\MWRD_Production\Hite Treatment Plant\04-Primaries","interpolated")</f>
        <v>58.912002563476563</v>
      </c>
      <c r="F104" s="3">
        <f>_xll.PITimeDat("NPRI Total Eff BOD Load",Sheet1!$A104,"\\APPLEPI_AF\MWRD_Production\Hite Treatment Plant\04-Primaries","interpolated")</f>
        <v>69.820091247558594</v>
      </c>
      <c r="G104" s="3">
        <f t="shared" si="3"/>
        <v>18.515902039365873</v>
      </c>
    </row>
    <row r="105" spans="1:7" x14ac:dyDescent="0.25">
      <c r="A105" s="2">
        <v>43570.333333333336</v>
      </c>
      <c r="B105" s="6">
        <v>118.74718856811523</v>
      </c>
      <c r="C105" s="3">
        <f>_xll.PITimeDat("NPRI Total BOD Load",Sheet1!$A105,"\\APPLEPI_AF\MWRD_Production\Hite Treatment Plant\04-Primaries","interpolated")</f>
        <v>118.7471923828125</v>
      </c>
      <c r="D105" s="3">
        <f t="shared" si="2"/>
        <v>3.2124527002479982E-6</v>
      </c>
      <c r="E105" s="6">
        <f>_xll.PITimeDat("NPRI Total Average Eff BOD Load",Sheet1!$A105,"\\APPLEPI_AF\MWRD_Production\Hite Treatment Plant\04-Primaries","interpolated")</f>
        <v>74.655856132507324</v>
      </c>
      <c r="F105" s="3">
        <f>_xll.PITimeDat("NPRI Total Eff BOD Load",Sheet1!$A105,"\\APPLEPI_AF\MWRD_Production\Hite Treatment Plant\04-Primaries","interpolated")</f>
        <v>69.820091247558594</v>
      </c>
      <c r="G105" s="3">
        <f t="shared" si="3"/>
        <v>-6.4774086527997072</v>
      </c>
    </row>
    <row r="106" spans="1:7" x14ac:dyDescent="0.25">
      <c r="A106" s="2">
        <v>43571.333333333336</v>
      </c>
      <c r="B106" s="6">
        <v>119.87074279785156</v>
      </c>
      <c r="C106" s="3">
        <f>_xll.PITimeDat("NPRI Total BOD Load",Sheet1!$A106,"\\APPLEPI_AF\MWRD_Production\Hite Treatment Plant\04-Primaries","interpolated")</f>
        <v>119.87074279785156</v>
      </c>
      <c r="D106" s="3">
        <f t="shared" si="2"/>
        <v>0</v>
      </c>
      <c r="E106" s="6">
        <f>_xll.PITimeDat("NPRI Total Average Eff BOD Load",Sheet1!$A106,"\\APPLEPI_AF\MWRD_Production\Hite Treatment Plant\04-Primaries","interpolated")</f>
        <v>80.823890686035156</v>
      </c>
      <c r="F106" s="3">
        <f>_xll.PITimeDat("NPRI Total Eff BOD Load",Sheet1!$A106,"\\APPLEPI_AF\MWRD_Production\Hite Treatment Plant\04-Primaries","interpolated")</f>
        <v>69.820091247558594</v>
      </c>
      <c r="G106" s="3">
        <f t="shared" si="3"/>
        <v>-13.614538158304487</v>
      </c>
    </row>
    <row r="107" spans="1:7" x14ac:dyDescent="0.25">
      <c r="A107" s="2">
        <v>43572.333333333336</v>
      </c>
      <c r="B107" s="6">
        <v>120.17680740356445</v>
      </c>
      <c r="C107" s="3">
        <f>_xll.PITimeDat("NPRI Total BOD Load",Sheet1!$A107,"\\APPLEPI_AF\MWRD_Production\Hite Treatment Plant\04-Primaries","interpolated")</f>
        <v>120.17680358886719</v>
      </c>
      <c r="D107" s="3">
        <f t="shared" si="2"/>
        <v>-3.1742374822913262E-6</v>
      </c>
      <c r="E107" s="6">
        <f>_xll.PITimeDat("NPRI Total Average Eff BOD Load",Sheet1!$A107,"\\APPLEPI_AF\MWRD_Production\Hite Treatment Plant\04-Primaries","interpolated")</f>
        <v>73.004716873168945</v>
      </c>
      <c r="F107" s="3">
        <f>_xll.PITimeDat("NPRI Total Eff BOD Load",Sheet1!$A107,"\\APPLEPI_AF\MWRD_Production\Hite Treatment Plant\04-Primaries","interpolated")</f>
        <v>73.004714965820313</v>
      </c>
      <c r="G107" s="3">
        <f t="shared" si="3"/>
        <v>-2.6126375315257174E-6</v>
      </c>
    </row>
    <row r="108" spans="1:7" x14ac:dyDescent="0.25">
      <c r="A108" s="2">
        <v>43573.333333333336</v>
      </c>
      <c r="B108" s="6">
        <v>126.27534103393555</v>
      </c>
      <c r="C108" s="3">
        <f>_xll.PITimeDat("NPRI Total BOD Load",Sheet1!$A108,"\\APPLEPI_AF\MWRD_Production\Hite Treatment Plant\04-Primaries","interpolated")</f>
        <v>126.27534484863281</v>
      </c>
      <c r="D108" s="3">
        <f t="shared" si="2"/>
        <v>3.0209360231304614E-6</v>
      </c>
      <c r="E108" s="6">
        <f>_xll.PITimeDat("NPRI Total Average Eff BOD Load",Sheet1!$A108,"\\APPLEPI_AF\MWRD_Production\Hite Treatment Plant\04-Primaries","interpolated")</f>
        <v>79.403861999511719</v>
      </c>
      <c r="F108" s="3">
        <f>_xll.PITimeDat("NPRI Total Eff BOD Load",Sheet1!$A108,"\\APPLEPI_AF\MWRD_Production\Hite Treatment Plant\04-Primaries","interpolated")</f>
        <v>79.403861999511719</v>
      </c>
      <c r="G108" s="3">
        <f t="shared" si="3"/>
        <v>0</v>
      </c>
    </row>
    <row r="109" spans="1:7" x14ac:dyDescent="0.25">
      <c r="A109" s="2">
        <v>43574.333333333336</v>
      </c>
      <c r="B109" s="6">
        <v>116.16554260253906</v>
      </c>
      <c r="C109" s="3">
        <f>_xll.PITimeDat("NPRI Total BOD Load",Sheet1!$A109,"\\APPLEPI_AF\MWRD_Production\Hite Treatment Plant\04-Primaries","interpolated")</f>
        <v>116.16554260253906</v>
      </c>
      <c r="D109" s="3">
        <f t="shared" si="2"/>
        <v>0</v>
      </c>
      <c r="E109" s="6">
        <f>_xll.PITimeDat("NPRI Total Average Eff BOD Load",Sheet1!$A109,"\\APPLEPI_AF\MWRD_Production\Hite Treatment Plant\04-Primaries","interpolated")</f>
        <v>69.548152923583984</v>
      </c>
      <c r="F109" s="3">
        <f>_xll.PITimeDat("NPRI Total Eff BOD Load",Sheet1!$A109,"\\APPLEPI_AF\MWRD_Production\Hite Treatment Plant\04-Primaries","interpolated")</f>
        <v>69.54815673828125</v>
      </c>
      <c r="G109" s="3">
        <f t="shared" si="3"/>
        <v>5.4849727926152081E-6</v>
      </c>
    </row>
    <row r="110" spans="1:7" x14ac:dyDescent="0.25">
      <c r="A110" s="2">
        <v>43575.333333333336</v>
      </c>
      <c r="B110" s="6">
        <v>111.13897514343262</v>
      </c>
      <c r="C110" s="3">
        <f>_xll.PITimeDat("NPRI Total BOD Load",Sheet1!$A110,"\\APPLEPI_AF\MWRD_Production\Hite Treatment Plant\04-Primaries","interpolated")</f>
        <v>111.13897705078125</v>
      </c>
      <c r="D110" s="3">
        <f t="shared" si="2"/>
        <v>1.7161833914258553E-6</v>
      </c>
      <c r="E110" s="6">
        <f>_xll.PITimeDat("NPRI Total Average Eff BOD Load",Sheet1!$A110,"\\APPLEPI_AF\MWRD_Production\Hite Treatment Plant\04-Primaries","interpolated")</f>
        <v>68.128396987915039</v>
      </c>
      <c r="F110" s="3">
        <f>_xll.PITimeDat("NPRI Total Eff BOD Load",Sheet1!$A110,"\\APPLEPI_AF\MWRD_Production\Hite Treatment Plant\04-Primaries","interpolated")</f>
        <v>68.128395080566406</v>
      </c>
      <c r="G110" s="3">
        <f t="shared" si="3"/>
        <v>-2.7996382083536108E-6</v>
      </c>
    </row>
    <row r="111" spans="1:7" x14ac:dyDescent="0.25">
      <c r="A111" s="2">
        <v>43576.333333333336</v>
      </c>
      <c r="B111" s="6">
        <v>108.63978576660156</v>
      </c>
      <c r="C111" s="3">
        <f>_xll.PITimeDat("NPRI Total BOD Load",Sheet1!$A111,"\\APPLEPI_AF\MWRD_Production\Hite Treatment Plant\04-Primaries","interpolated")</f>
        <v>108.63978576660156</v>
      </c>
      <c r="D111" s="3">
        <f t="shared" si="2"/>
        <v>0</v>
      </c>
      <c r="E111" s="6">
        <f>_xll.PITimeDat("NPRI Total Average Eff BOD Load",Sheet1!$A111,"\\APPLEPI_AF\MWRD_Production\Hite Treatment Plant\04-Primaries","interpolated")</f>
        <v>72.464754104614258</v>
      </c>
      <c r="F111" s="3">
        <f>_xll.PITimeDat("NPRI Total Eff BOD Load",Sheet1!$A111,"\\APPLEPI_AF\MWRD_Production\Hite Treatment Plant\04-Primaries","interpolated")</f>
        <v>72.464752197265625</v>
      </c>
      <c r="G111" s="3">
        <f t="shared" si="3"/>
        <v>-2.6321052991623246E-6</v>
      </c>
    </row>
    <row r="112" spans="1:7" x14ac:dyDescent="0.25">
      <c r="A112" s="2">
        <v>43577.333333333336</v>
      </c>
      <c r="B112" s="6">
        <v>115.83560562133789</v>
      </c>
      <c r="C112" s="3">
        <f>_xll.PITimeDat("NPRI Total BOD Load",Sheet1!$A112,"\\APPLEPI_AF\MWRD_Production\Hite Treatment Plant\04-Primaries","interpolated")</f>
        <v>115.83560180664063</v>
      </c>
      <c r="D112" s="3">
        <f t="shared" si="2"/>
        <v>-3.2931992241617814E-6</v>
      </c>
      <c r="E112" s="6">
        <f>_xll.PITimeDat("NPRI Total Average Eff BOD Load",Sheet1!$A112,"\\APPLEPI_AF\MWRD_Production\Hite Treatment Plant\04-Primaries","interpolated")</f>
        <v>72.558269500732422</v>
      </c>
      <c r="F112" s="3">
        <f>_xll.PITimeDat("NPRI Total Eff BOD Load",Sheet1!$A112,"\\APPLEPI_AF\MWRD_Production\Hite Treatment Plant\04-Primaries","interpolated")</f>
        <v>72.558273315429688</v>
      </c>
      <c r="G112" s="3">
        <f t="shared" si="3"/>
        <v>5.2574259169542261E-6</v>
      </c>
    </row>
    <row r="113" spans="1:7" x14ac:dyDescent="0.25">
      <c r="A113" s="2">
        <v>43578.333333333336</v>
      </c>
      <c r="B113" s="6">
        <v>115.1554069519043</v>
      </c>
      <c r="C113" s="3">
        <f>_xll.PITimeDat("NPRI Total BOD Load",Sheet1!$A113,"\\APPLEPI_AF\MWRD_Production\Hite Treatment Plant\04-Primaries","interpolated")</f>
        <v>115.15541076660156</v>
      </c>
      <c r="D113" s="3">
        <f t="shared" si="2"/>
        <v>3.3126514564949977E-6</v>
      </c>
      <c r="E113" s="6">
        <f>_xll.PITimeDat("NPRI Total Average Eff BOD Load",Sheet1!$A113,"\\APPLEPI_AF\MWRD_Production\Hite Treatment Plant\04-Primaries","interpolated")</f>
        <v>69.875146865844727</v>
      </c>
      <c r="F113" s="3">
        <f>_xll.PITimeDat("NPRI Total Eff BOD Load",Sheet1!$A113,"\\APPLEPI_AF\MWRD_Production\Hite Treatment Plant\04-Primaries","interpolated")</f>
        <v>72.558273315429688</v>
      </c>
      <c r="G113" s="3">
        <f t="shared" si="3"/>
        <v>3.8398866691992382</v>
      </c>
    </row>
    <row r="114" spans="1:7" x14ac:dyDescent="0.25">
      <c r="A114" s="2">
        <v>43579.333333333336</v>
      </c>
      <c r="B114" s="6">
        <v>119.15506744384766</v>
      </c>
      <c r="C114" s="3">
        <f>_xll.PITimeDat("NPRI Total BOD Load",Sheet1!$A114,"\\APPLEPI_AF\MWRD_Production\Hite Treatment Plant\04-Primaries","interpolated")</f>
        <v>119.15506744384766</v>
      </c>
      <c r="D114" s="3">
        <f t="shared" si="2"/>
        <v>0</v>
      </c>
      <c r="E114" s="6">
        <f>_xll.PITimeDat("NPRI Total Average Eff BOD Load",Sheet1!$A114,"\\APPLEPI_AF\MWRD_Production\Hite Treatment Plant\04-Primaries","interpolated")</f>
        <v>61.891544342041016</v>
      </c>
      <c r="F114" s="3">
        <f>_xll.PITimeDat("NPRI Total Eff BOD Load",Sheet1!$A114,"\\APPLEPI_AF\MWRD_Production\Hite Treatment Plant\04-Primaries","interpolated")</f>
        <v>72.558273315429688</v>
      </c>
      <c r="G114" s="3">
        <f t="shared" si="3"/>
        <v>17.234549705916923</v>
      </c>
    </row>
    <row r="115" spans="1:7" x14ac:dyDescent="0.25">
      <c r="A115" s="2">
        <v>43580.333333333336</v>
      </c>
      <c r="B115" s="6">
        <v>125.11458587646484</v>
      </c>
      <c r="C115" s="3">
        <f>_xll.PITimeDat("NPRI Total BOD Load",Sheet1!$A115,"\\APPLEPI_AF\MWRD_Production\Hite Treatment Plant\04-Primaries","interpolated")</f>
        <v>125.11458587646484</v>
      </c>
      <c r="D115" s="3">
        <f t="shared" si="2"/>
        <v>0</v>
      </c>
      <c r="E115" s="6">
        <f>_xll.PITimeDat("NPRI Total Average Eff BOD Load",Sheet1!$A115,"\\APPLEPI_AF\MWRD_Production\Hite Treatment Plant\04-Primaries","interpolated")</f>
        <v>53.335054397583008</v>
      </c>
      <c r="F115" s="3">
        <f>_xll.PITimeDat("NPRI Total Eff BOD Load",Sheet1!$A115,"\\APPLEPI_AF\MWRD_Production\Hite Treatment Plant\04-Primaries","interpolated")</f>
        <v>72.558273315429688</v>
      </c>
      <c r="G115" s="3">
        <f t="shared" si="3"/>
        <v>36.042372385239041</v>
      </c>
    </row>
    <row r="116" spans="1:7" x14ac:dyDescent="0.25">
      <c r="A116" s="2">
        <v>43581.333333333336</v>
      </c>
      <c r="B116" s="6">
        <v>120.59057235717773</v>
      </c>
      <c r="C116" s="3">
        <f>_xll.PITimeDat("NPRI Total BOD Load",Sheet1!$A116,"\\APPLEPI_AF\MWRD_Production\Hite Treatment Plant\04-Primaries","interpolated")</f>
        <v>120.590576171875</v>
      </c>
      <c r="D116" s="3">
        <f t="shared" si="2"/>
        <v>3.1633461812638486E-6</v>
      </c>
      <c r="E116" s="6">
        <f>_xll.PITimeDat("NPRI Total Average Eff BOD Load",Sheet1!$A116,"\\APPLEPI_AF\MWRD_Production\Hite Treatment Plant\04-Primaries","interpolated")</f>
        <v>63.652656555175781</v>
      </c>
      <c r="F116" s="3">
        <f>_xll.PITimeDat("NPRI Total Eff BOD Load",Sheet1!$A116,"\\APPLEPI_AF\MWRD_Production\Hite Treatment Plant\04-Primaries","interpolated")</f>
        <v>72.558273315429688</v>
      </c>
      <c r="G116" s="3">
        <f t="shared" si="3"/>
        <v>13.990958496028025</v>
      </c>
    </row>
    <row r="117" spans="1:7" x14ac:dyDescent="0.25">
      <c r="A117" s="2">
        <v>43582.333333333336</v>
      </c>
      <c r="B117" s="6">
        <v>107.73306274414063</v>
      </c>
      <c r="C117" s="3">
        <f>_xll.PITimeDat("NPRI Total BOD Load",Sheet1!$A117,"\\APPLEPI_AF\MWRD_Production\Hite Treatment Plant\04-Primaries","interpolated")</f>
        <v>107.73306274414063</v>
      </c>
      <c r="D117" s="3">
        <f t="shared" si="2"/>
        <v>0</v>
      </c>
      <c r="E117" s="6">
        <f>_xll.PITimeDat("NPRI Total Average Eff BOD Load",Sheet1!$A117,"\\APPLEPI_AF\MWRD_Production\Hite Treatment Plant\04-Primaries","interpolated")</f>
        <v>71.194337844848633</v>
      </c>
      <c r="F117" s="3">
        <f>_xll.PITimeDat("NPRI Total Eff BOD Load",Sheet1!$A117,"\\APPLEPI_AF\MWRD_Production\Hite Treatment Plant\04-Primaries","interpolated")</f>
        <v>71.1943359375</v>
      </c>
      <c r="G117" s="3">
        <f t="shared" si="3"/>
        <v>-2.679073491727838E-6</v>
      </c>
    </row>
    <row r="118" spans="1:7" x14ac:dyDescent="0.25">
      <c r="A118" s="2">
        <v>43583.333333333336</v>
      </c>
      <c r="B118" s="6">
        <v>115.59284973144531</v>
      </c>
      <c r="C118" s="3">
        <f>_xll.PITimeDat("NPRI Total BOD Load",Sheet1!$A118,"\\APPLEPI_AF\MWRD_Production\Hite Treatment Plant\04-Primaries","interpolated")</f>
        <v>115.59284973144531</v>
      </c>
      <c r="D118" s="3">
        <f t="shared" si="2"/>
        <v>0</v>
      </c>
      <c r="E118" s="6">
        <f>_xll.PITimeDat("NPRI Total Average Eff BOD Load",Sheet1!$A118,"\\APPLEPI_AF\MWRD_Production\Hite Treatment Plant\04-Primaries","interpolated")</f>
        <v>73.662551879882813</v>
      </c>
      <c r="F118" s="3">
        <f>_xll.PITimeDat("NPRI Total Eff BOD Load",Sheet1!$A118,"\\APPLEPI_AF\MWRD_Production\Hite Treatment Plant\04-Primaries","interpolated")</f>
        <v>73.662551879882813</v>
      </c>
      <c r="G118" s="3">
        <f t="shared" si="3"/>
        <v>0</v>
      </c>
    </row>
    <row r="119" spans="1:7" x14ac:dyDescent="0.25">
      <c r="A119" s="2">
        <v>43584.333333333336</v>
      </c>
      <c r="B119" s="6">
        <v>119.84210586547852</v>
      </c>
      <c r="C119" s="3">
        <f>_xll.PITimeDat("NPRI Total BOD Load",Sheet1!$A119,"\\APPLEPI_AF\MWRD_Production\Hite Treatment Plant\04-Primaries","interpolated")</f>
        <v>119.84210205078125</v>
      </c>
      <c r="D119" s="3">
        <f t="shared" si="2"/>
        <v>-3.1831026650240582E-6</v>
      </c>
      <c r="E119" s="6">
        <f>_xll.PITimeDat("NPRI Total Average Eff BOD Load",Sheet1!$A119,"\\APPLEPI_AF\MWRD_Production\Hite Treatment Plant\04-Primaries","interpolated")</f>
        <v>73.696657180786133</v>
      </c>
      <c r="F119" s="3">
        <f>_xll.PITimeDat("NPRI Total Eff BOD Load",Sheet1!$A119,"\\APPLEPI_AF\MWRD_Production\Hite Treatment Plant\04-Primaries","interpolated")</f>
        <v>73.6966552734375</v>
      </c>
      <c r="G119" s="3">
        <f t="shared" si="3"/>
        <v>-2.5881073928951224E-6</v>
      </c>
    </row>
    <row r="120" spans="1:7" x14ac:dyDescent="0.25">
      <c r="A120" s="2">
        <v>43585.333333333336</v>
      </c>
      <c r="B120" s="6">
        <v>132.77877807617188</v>
      </c>
      <c r="C120" s="3">
        <f>_xll.PITimeDat("NPRI Total BOD Load",Sheet1!$A120,"\\APPLEPI_AF\MWRD_Production\Hite Treatment Plant\04-Primaries","interpolated")</f>
        <v>132.77877807617188</v>
      </c>
      <c r="D120" s="3">
        <f t="shared" si="2"/>
        <v>0</v>
      </c>
      <c r="E120" s="6">
        <f>_xll.PITimeDat("NPRI Total Average Eff BOD Load",Sheet1!$A120,"\\APPLEPI_AF\MWRD_Production\Hite Treatment Plant\04-Primaries","interpolated")</f>
        <v>74.070333480834961</v>
      </c>
      <c r="F120" s="3">
        <f>_xll.PITimeDat("NPRI Total Eff BOD Load",Sheet1!$A120,"\\APPLEPI_AF\MWRD_Production\Hite Treatment Plant\04-Primaries","interpolated")</f>
        <v>73.6966552734375</v>
      </c>
      <c r="G120" s="3">
        <f t="shared" si="3"/>
        <v>-0.50449105578031028</v>
      </c>
    </row>
    <row r="121" spans="1:7" x14ac:dyDescent="0.25">
      <c r="A121" s="2">
        <v>43586.333333333336</v>
      </c>
      <c r="B121" s="6">
        <v>104.31364250183105</v>
      </c>
      <c r="C121" s="3">
        <f>_xll.PITimeDat("NPRI Total BOD Load",Sheet1!$A121,"\\APPLEPI_AF\MWRD_Production\Hite Treatment Plant\04-Primaries","interpolated")</f>
        <v>104.31364440917969</v>
      </c>
      <c r="D121" s="3">
        <f t="shared" si="2"/>
        <v>1.8284747680812886E-6</v>
      </c>
      <c r="E121" s="6">
        <f>_xll.PITimeDat("NPRI Total Average Eff BOD Load",Sheet1!$A121,"\\APPLEPI_AF\MWRD_Production\Hite Treatment Plant\04-Primaries","interpolated")</f>
        <v>42.06200122833252</v>
      </c>
      <c r="F121" s="3">
        <f>_xll.PITimeDat("NPRI Total Eff BOD Load",Sheet1!$A121,"\\APPLEPI_AF\MWRD_Production\Hite Treatment Plant\04-Primaries","interpolated")</f>
        <v>73.6966552734375</v>
      </c>
      <c r="G121" s="3">
        <f t="shared" si="3"/>
        <v>75.209579005471127</v>
      </c>
    </row>
    <row r="122" spans="1:7" x14ac:dyDescent="0.25">
      <c r="A122" s="2">
        <v>43587.333333333336</v>
      </c>
      <c r="B122" s="6">
        <v>111.16119766235352</v>
      </c>
      <c r="C122" s="3">
        <f>_xll.PITimeDat("NPRI Total BOD Load",Sheet1!$A122,"\\APPLEPI_AF\MWRD_Production\Hite Treatment Plant\04-Primaries","interpolated")</f>
        <v>111.16119384765625</v>
      </c>
      <c r="D122" s="3">
        <f t="shared" si="2"/>
        <v>-3.4316806096421784E-6</v>
      </c>
      <c r="E122" s="6">
        <f>_xll.PITimeDat("NPRI Total Average Eff BOD Load",Sheet1!$A122,"\\APPLEPI_AF\MWRD_Production\Hite Treatment Plant\04-Primaries","interpolated")</f>
        <v>42.077027320861816</v>
      </c>
      <c r="F122" s="3">
        <f>_xll.PITimeDat("NPRI Total Eff BOD Load",Sheet1!$A122,"\\APPLEPI_AF\MWRD_Production\Hite Treatment Plant\04-Primaries","interpolated")</f>
        <v>73.6966552734375</v>
      </c>
      <c r="G122" s="3">
        <f t="shared" si="3"/>
        <v>75.147010057192546</v>
      </c>
    </row>
    <row r="123" spans="1:7" x14ac:dyDescent="0.25">
      <c r="A123" s="2">
        <v>43588.333333333336</v>
      </c>
      <c r="B123" s="6">
        <v>110.20101165771484</v>
      </c>
      <c r="C123" s="3">
        <f>_xll.PITimeDat("NPRI Total BOD Load",Sheet1!$A123,"\\APPLEPI_AF\MWRD_Production\Hite Treatment Plant\04-Primaries","interpolated")</f>
        <v>110.20101165771484</v>
      </c>
      <c r="D123" s="3">
        <f t="shared" si="2"/>
        <v>0</v>
      </c>
      <c r="E123" s="6">
        <f>_xll.PITimeDat("NPRI Total Average Eff BOD Load",Sheet1!$A123,"\\APPLEPI_AF\MWRD_Production\Hite Treatment Plant\04-Primaries","interpolated")</f>
        <v>38.997991561889648</v>
      </c>
      <c r="F123" s="3">
        <f>_xll.PITimeDat("NPRI Total Eff BOD Load",Sheet1!$A123,"\\APPLEPI_AF\MWRD_Production\Hite Treatment Plant\04-Primaries","interpolated")</f>
        <v>73.6966552734375</v>
      </c>
      <c r="G123" s="3">
        <f t="shared" si="3"/>
        <v>88.975514691522562</v>
      </c>
    </row>
    <row r="124" spans="1:7" x14ac:dyDescent="0.25">
      <c r="A124" s="2">
        <v>43589.333333333336</v>
      </c>
      <c r="B124" s="6">
        <v>96.473478317260742</v>
      </c>
      <c r="C124" s="3">
        <f>_xll.PITimeDat("NPRI Total BOD Load",Sheet1!$A124,"\\APPLEPI_AF\MWRD_Production\Hite Treatment Plant\04-Primaries","interpolated")</f>
        <v>110.20101165771484</v>
      </c>
      <c r="D124" s="3">
        <f t="shared" si="2"/>
        <v>14.229333885225959</v>
      </c>
      <c r="E124" s="6">
        <f>_xll.PITimeDat("NPRI Total Average Eff BOD Load",Sheet1!$A124,"\\APPLEPI_AF\MWRD_Production\Hite Treatment Plant\04-Primaries","interpolated")</f>
        <v>38.398000717163086</v>
      </c>
      <c r="F124" s="3">
        <f>_xll.PITimeDat("NPRI Total Eff BOD Load",Sheet1!$A124,"\\APPLEPI_AF\MWRD_Production\Hite Treatment Plant\04-Primaries","interpolated")</f>
        <v>73.6966552734375</v>
      </c>
      <c r="G124" s="3">
        <f t="shared" si="3"/>
        <v>91.928365792484271</v>
      </c>
    </row>
    <row r="125" spans="1:7" x14ac:dyDescent="0.25">
      <c r="A125" s="2">
        <v>43590.333333333336</v>
      </c>
      <c r="B125" s="6">
        <v>103.08833503723145</v>
      </c>
      <c r="C125" s="3">
        <f>_xll.PITimeDat("NPRI Total BOD Load",Sheet1!$A125,"\\APPLEPI_AF\MWRD_Production\Hite Treatment Plant\04-Primaries","interpolated")</f>
        <v>103.08833312988281</v>
      </c>
      <c r="D125" s="3">
        <f t="shared" si="2"/>
        <v>-1.8502080105606911E-6</v>
      </c>
      <c r="E125" s="6">
        <f>_xll.PITimeDat("NPRI Total Average Eff BOD Load",Sheet1!$A125,"\\APPLEPI_AF\MWRD_Production\Hite Treatment Plant\04-Primaries","interpolated")</f>
        <v>39.586893081665039</v>
      </c>
      <c r="F125" s="3">
        <f>_xll.PITimeDat("NPRI Total Eff BOD Load",Sheet1!$A125,"\\APPLEPI_AF\MWRD_Production\Hite Treatment Plant\04-Primaries","interpolated")</f>
        <v>73.6966552734375</v>
      </c>
      <c r="G125" s="3">
        <f t="shared" si="3"/>
        <v>86.164282004668479</v>
      </c>
    </row>
    <row r="126" spans="1:7" x14ac:dyDescent="0.25">
      <c r="A126" s="2">
        <v>43591.333333333336</v>
      </c>
      <c r="B126" s="6">
        <v>100.13851165771484</v>
      </c>
      <c r="C126" s="3">
        <f>_xll.PITimeDat("NPRI Total BOD Load",Sheet1!$A126,"\\APPLEPI_AF\MWRD_Production\Hite Treatment Plant\04-Primaries","interpolated")</f>
        <v>100.13851165771484</v>
      </c>
      <c r="D126" s="3">
        <f t="shared" si="2"/>
        <v>0</v>
      </c>
      <c r="E126" s="6">
        <f>_xll.PITimeDat("NPRI Total Average Eff BOD Load",Sheet1!$A126,"\\APPLEPI_AF\MWRD_Production\Hite Treatment Plant\04-Primaries","interpolated")</f>
        <v>52.370809555053711</v>
      </c>
      <c r="F126" s="3">
        <f>_xll.PITimeDat("NPRI Total Eff BOD Load",Sheet1!$A126,"\\APPLEPI_AF\MWRD_Production\Hite Treatment Plant\04-Primaries","interpolated")</f>
        <v>73.6966552734375</v>
      </c>
      <c r="G126" s="3">
        <f t="shared" si="3"/>
        <v>40.720863205227801</v>
      </c>
    </row>
    <row r="127" spans="1:7" x14ac:dyDescent="0.25">
      <c r="A127" s="2">
        <v>43592.333333333336</v>
      </c>
      <c r="B127" s="6">
        <v>121.00522613525391</v>
      </c>
      <c r="C127" s="3">
        <f>_xll.PITimeDat("NPRI Total BOD Load",Sheet1!$A127,"\\APPLEPI_AF\MWRD_Production\Hite Treatment Plant\04-Primaries","interpolated")</f>
        <v>121.00522613525391</v>
      </c>
      <c r="D127" s="3">
        <f t="shared" si="2"/>
        <v>0</v>
      </c>
      <c r="E127" s="6">
        <f>_xll.PITimeDat("NPRI Total Average Eff BOD Load",Sheet1!$A127,"\\APPLEPI_AF\MWRD_Production\Hite Treatment Plant\04-Primaries","interpolated")</f>
        <v>56.991992950439453</v>
      </c>
      <c r="F127" s="3">
        <f>_xll.PITimeDat("NPRI Total Eff BOD Load",Sheet1!$A127,"\\APPLEPI_AF\MWRD_Production\Hite Treatment Plant\04-Primaries","interpolated")</f>
        <v>73.6966552734375</v>
      </c>
      <c r="G127" s="3">
        <f t="shared" si="3"/>
        <v>29.310542513444847</v>
      </c>
    </row>
    <row r="128" spans="1:7" x14ac:dyDescent="0.25">
      <c r="A128" s="2">
        <v>43593.333333333336</v>
      </c>
      <c r="B128" s="6">
        <v>116.07162475585938</v>
      </c>
      <c r="C128" s="3">
        <f>_xll.PITimeDat("NPRI Total BOD Load",Sheet1!$A128,"\\APPLEPI_AF\MWRD_Production\Hite Treatment Plant\04-Primaries","interpolated")</f>
        <v>121.00522613525391</v>
      </c>
      <c r="D128" s="3">
        <f t="shared" si="2"/>
        <v>4.2504801580676412</v>
      </c>
      <c r="E128" s="6">
        <f>_xll.PITimeDat("NPRI Total Average Eff BOD Load",Sheet1!$A128,"\\APPLEPI_AF\MWRD_Production\Hite Treatment Plant\04-Primaries","interpolated")</f>
        <v>55.177486419677734</v>
      </c>
      <c r="F128" s="3">
        <f>_xll.PITimeDat("NPRI Total Eff BOD Load",Sheet1!$A128,"\\APPLEPI_AF\MWRD_Production\Hite Treatment Plant\04-Primaries","interpolated")</f>
        <v>73.6966552734375</v>
      </c>
      <c r="G128" s="3">
        <f t="shared" si="3"/>
        <v>33.562907728169627</v>
      </c>
    </row>
    <row r="129" spans="1:7" x14ac:dyDescent="0.25">
      <c r="A129" s="2">
        <v>43594.333333333336</v>
      </c>
      <c r="B129" s="6">
        <v>103.73637771606445</v>
      </c>
      <c r="C129" s="3">
        <f>_xll.PITimeDat("NPRI Total BOD Load",Sheet1!$A129,"\\APPLEPI_AF\MWRD_Production\Hite Treatment Plant\04-Primaries","interpolated")</f>
        <v>121.00522613525391</v>
      </c>
      <c r="D129" s="3">
        <f t="shared" si="2"/>
        <v>16.646858893083586</v>
      </c>
      <c r="E129" s="6">
        <f>_xll.PITimeDat("NPRI Total Average Eff BOD Load",Sheet1!$A129,"\\APPLEPI_AF\MWRD_Production\Hite Treatment Plant\04-Primaries","interpolated")</f>
        <v>52.763132095336914</v>
      </c>
      <c r="F129" s="3">
        <f>_xll.PITimeDat("NPRI Total Eff BOD Load",Sheet1!$A129,"\\APPLEPI_AF\MWRD_Production\Hite Treatment Plant\04-Primaries","interpolated")</f>
        <v>73.6966552734375</v>
      </c>
      <c r="G129" s="3">
        <f t="shared" si="3"/>
        <v>39.67452716847081</v>
      </c>
    </row>
    <row r="130" spans="1:7" x14ac:dyDescent="0.25">
      <c r="A130" s="2">
        <v>43595.333333333336</v>
      </c>
      <c r="B130" s="6">
        <v>101.73183631896973</v>
      </c>
      <c r="C130" s="3">
        <f>_xll.PITimeDat("NPRI Total BOD Load",Sheet1!$A130,"\\APPLEPI_AF\MWRD_Production\Hite Treatment Plant\04-Primaries","interpolated")</f>
        <v>121.00522613525391</v>
      </c>
      <c r="D130" s="3">
        <f t="shared" si="2"/>
        <v>18.94528843051102</v>
      </c>
      <c r="E130" s="6">
        <f>_xll.PITimeDat("NPRI Total Average Eff BOD Load",Sheet1!$A130,"\\APPLEPI_AF\MWRD_Production\Hite Treatment Plant\04-Primaries","interpolated")</f>
        <v>43.970319747924805</v>
      </c>
      <c r="F130" s="3">
        <f>_xll.PITimeDat("NPRI Total Eff BOD Load",Sheet1!$A130,"\\APPLEPI_AF\MWRD_Production\Hite Treatment Plant\04-Primaries","interpolated")</f>
        <v>73.6966552734375</v>
      </c>
      <c r="G130" s="3">
        <f t="shared" si="3"/>
        <v>67.605456807977021</v>
      </c>
    </row>
    <row r="131" spans="1:7" x14ac:dyDescent="0.25">
      <c r="A131" s="2">
        <v>43596.333333333336</v>
      </c>
      <c r="B131" s="6">
        <v>109.40316581726074</v>
      </c>
      <c r="C131" s="3">
        <f>_xll.PITimeDat("NPRI Total BOD Load",Sheet1!$A131,"\\APPLEPI_AF\MWRD_Production\Hite Treatment Plant\04-Primaries","interpolated")</f>
        <v>121.00522613525391</v>
      </c>
      <c r="D131" s="3">
        <f t="shared" si="2"/>
        <v>10.604867081609338</v>
      </c>
      <c r="E131" s="6">
        <f>_xll.PITimeDat("NPRI Total Average Eff BOD Load",Sheet1!$A131,"\\APPLEPI_AF\MWRD_Production\Hite Treatment Plant\04-Primaries","interpolated")</f>
        <v>44.095996856689453</v>
      </c>
      <c r="F131" s="3">
        <f>_xll.PITimeDat("NPRI Total Eff BOD Load",Sheet1!$A131,"\\APPLEPI_AF\MWRD_Production\Hite Treatment Plant\04-Primaries","interpolated")</f>
        <v>73.6966552734375</v>
      </c>
      <c r="G131" s="3">
        <f t="shared" si="3"/>
        <v>67.127767885482257</v>
      </c>
    </row>
    <row r="132" spans="1:7" x14ac:dyDescent="0.25">
      <c r="A132" s="2">
        <v>43597.333333333336</v>
      </c>
      <c r="B132" s="6">
        <v>122.76880645751953</v>
      </c>
      <c r="C132" s="3">
        <f>_xll.PITimeDat("NPRI Total BOD Load",Sheet1!$A132,"\\APPLEPI_AF\MWRD_Production\Hite Treatment Plant\04-Primaries","interpolated")</f>
        <v>121.00522613525391</v>
      </c>
      <c r="D132" s="3">
        <f t="shared" ref="D132:D195" si="4">(C132-B132)/B132*100</f>
        <v>-1.4365052273077681</v>
      </c>
      <c r="E132" s="6">
        <f>_xll.PITimeDat("NPRI Total Average Eff BOD Load",Sheet1!$A132,"\\APPLEPI_AF\MWRD_Production\Hite Treatment Plant\04-Primaries","interpolated")</f>
        <v>51.064664840698242</v>
      </c>
      <c r="F132" s="3">
        <f>_xll.PITimeDat("NPRI Total Eff BOD Load",Sheet1!$A132,"\\APPLEPI_AF\MWRD_Production\Hite Treatment Plant\04-Primaries","interpolated")</f>
        <v>73.6966552734375</v>
      </c>
      <c r="G132" s="3">
        <f t="shared" ref="G132:G195" si="5">(F132-E132)/E132*100</f>
        <v>44.320256489183286</v>
      </c>
    </row>
    <row r="133" spans="1:7" x14ac:dyDescent="0.25">
      <c r="A133" s="2">
        <v>43598.333333333336</v>
      </c>
      <c r="B133" s="6">
        <v>123.33879661560059</v>
      </c>
      <c r="C133" s="3">
        <f>_xll.PITimeDat("NPRI Total BOD Load",Sheet1!$A133,"\\APPLEPI_AF\MWRD_Production\Hite Treatment Plant\04-Primaries","interpolated")</f>
        <v>121.00522613525391</v>
      </c>
      <c r="D133" s="3">
        <f t="shared" si="4"/>
        <v>-1.8920003635348559</v>
      </c>
      <c r="E133" s="6">
        <f>_xll.PITimeDat("NPRI Total Average Eff BOD Load",Sheet1!$A133,"\\APPLEPI_AF\MWRD_Production\Hite Treatment Plant\04-Primaries","interpolated")</f>
        <v>56.937850952148438</v>
      </c>
      <c r="F133" s="3">
        <f>_xll.PITimeDat("NPRI Total Eff BOD Load",Sheet1!$A133,"\\APPLEPI_AF\MWRD_Production\Hite Treatment Plant\04-Primaries","interpolated")</f>
        <v>73.6966552734375</v>
      </c>
      <c r="G133" s="3">
        <f t="shared" si="5"/>
        <v>29.433503444612715</v>
      </c>
    </row>
    <row r="134" spans="1:7" x14ac:dyDescent="0.25">
      <c r="A134" s="2">
        <v>43599.333333333336</v>
      </c>
      <c r="B134" s="6">
        <v>121.2989387512207</v>
      </c>
      <c r="C134" s="3">
        <f>_xll.PITimeDat("NPRI Total BOD Load",Sheet1!$A134,"\\APPLEPI_AF\MWRD_Production\Hite Treatment Plant\04-Primaries","interpolated")</f>
        <v>121.29893493652344</v>
      </c>
      <c r="D134" s="3">
        <f t="shared" si="4"/>
        <v>-3.1448727457119743E-6</v>
      </c>
      <c r="E134" s="6">
        <f>_xll.PITimeDat("NPRI Total Average Eff BOD Load",Sheet1!$A134,"\\APPLEPI_AF\MWRD_Production\Hite Treatment Plant\04-Primaries","interpolated")</f>
        <v>53.614112854003906</v>
      </c>
      <c r="F134" s="3">
        <f>_xll.PITimeDat("NPRI Total Eff BOD Load",Sheet1!$A134,"\\APPLEPI_AF\MWRD_Production\Hite Treatment Plant\04-Primaries","interpolated")</f>
        <v>73.6966552734375</v>
      </c>
      <c r="G134" s="3">
        <f t="shared" si="5"/>
        <v>37.457567327692573</v>
      </c>
    </row>
    <row r="135" spans="1:7" x14ac:dyDescent="0.25">
      <c r="A135" s="2">
        <v>43600.333333333336</v>
      </c>
      <c r="B135" s="6">
        <v>98.923183441162109</v>
      </c>
      <c r="C135" s="3">
        <f>_xll.PITimeDat("NPRI Total BOD Load",Sheet1!$A135,"\\APPLEPI_AF\MWRD_Production\Hite Treatment Plant\04-Primaries","interpolated")</f>
        <v>98.923187255859375</v>
      </c>
      <c r="D135" s="3">
        <f t="shared" si="4"/>
        <v>3.856221699429962E-6</v>
      </c>
      <c r="E135" s="6">
        <f>_xll.PITimeDat("NPRI Total Average Eff BOD Load",Sheet1!$A135,"\\APPLEPI_AF\MWRD_Production\Hite Treatment Plant\04-Primaries","interpolated")</f>
        <v>54.342031478881836</v>
      </c>
      <c r="F135" s="3">
        <f>_xll.PITimeDat("NPRI Total Eff BOD Load",Sheet1!$A135,"\\APPLEPI_AF\MWRD_Production\Hite Treatment Plant\04-Primaries","interpolated")</f>
        <v>73.6966552734375</v>
      </c>
      <c r="G135" s="3">
        <f t="shared" si="5"/>
        <v>35.616305220531139</v>
      </c>
    </row>
    <row r="136" spans="1:7" x14ac:dyDescent="0.25">
      <c r="A136" s="2">
        <v>43601.333333333336</v>
      </c>
      <c r="B136" s="6">
        <v>104.0501766204834</v>
      </c>
      <c r="C136" s="3">
        <f>_xll.PITimeDat("NPRI Total BOD Load",Sheet1!$A136,"\\APPLEPI_AF\MWRD_Production\Hite Treatment Plant\04-Primaries","interpolated")</f>
        <v>104.05017852783203</v>
      </c>
      <c r="D136" s="3">
        <f t="shared" si="4"/>
        <v>1.8331046565825992E-6</v>
      </c>
      <c r="E136" s="6">
        <f>_xll.PITimeDat("NPRI Total Average Eff BOD Load",Sheet1!$A136,"\\APPLEPI_AF\MWRD_Production\Hite Treatment Plant\04-Primaries","interpolated")</f>
        <v>55.340005874633789</v>
      </c>
      <c r="F136" s="3">
        <f>_xll.PITimeDat("NPRI Total Eff BOD Load",Sheet1!$A136,"\\APPLEPI_AF\MWRD_Production\Hite Treatment Plant\04-Primaries","interpolated")</f>
        <v>73.6966552734375</v>
      </c>
      <c r="G136" s="3">
        <f t="shared" si="5"/>
        <v>33.170667600557394</v>
      </c>
    </row>
    <row r="137" spans="1:7" x14ac:dyDescent="0.25">
      <c r="A137" s="2">
        <v>43602.333333333336</v>
      </c>
      <c r="B137" s="6">
        <v>104.95639801025391</v>
      </c>
      <c r="C137" s="3">
        <f>_xll.PITimeDat("NPRI Total BOD Load",Sheet1!$A137,"\\APPLEPI_AF\MWRD_Production\Hite Treatment Plant\04-Primaries","interpolated")</f>
        <v>104.95639801025391</v>
      </c>
      <c r="D137" s="3">
        <f t="shared" si="4"/>
        <v>0</v>
      </c>
      <c r="E137" s="6">
        <f>_xll.PITimeDat("NPRI Total Average Eff BOD Load",Sheet1!$A137,"\\APPLEPI_AF\MWRD_Production\Hite Treatment Plant\04-Primaries","interpolated")</f>
        <v>55.455772399902344</v>
      </c>
      <c r="F137" s="3">
        <f>_xll.PITimeDat("NPRI Total Eff BOD Load",Sheet1!$A137,"\\APPLEPI_AF\MWRD_Production\Hite Treatment Plant\04-Primaries","interpolated")</f>
        <v>73.6966552734375</v>
      </c>
      <c r="G137" s="3">
        <f t="shared" si="5"/>
        <v>32.89266758741833</v>
      </c>
    </row>
    <row r="138" spans="1:7" x14ac:dyDescent="0.25">
      <c r="A138" s="2">
        <v>43603.333333333336</v>
      </c>
      <c r="B138" s="6">
        <v>103.72471237182617</v>
      </c>
      <c r="C138" s="3">
        <f>_xll.PITimeDat("NPRI Total BOD Load",Sheet1!$A138,"\\APPLEPI_AF\MWRD_Production\Hite Treatment Plant\04-Primaries","interpolated")</f>
        <v>104.95639801025391</v>
      </c>
      <c r="D138" s="3">
        <f t="shared" si="4"/>
        <v>1.1874563064705939</v>
      </c>
      <c r="E138" s="6">
        <f>_xll.PITimeDat("NPRI Total Average Eff BOD Load",Sheet1!$A138,"\\APPLEPI_AF\MWRD_Production\Hite Treatment Plant\04-Primaries","interpolated")</f>
        <v>49.815729141235352</v>
      </c>
      <c r="F138" s="3">
        <f>_xll.PITimeDat("NPRI Total Eff BOD Load",Sheet1!$A138,"\\APPLEPI_AF\MWRD_Production\Hite Treatment Plant\04-Primaries","interpolated")</f>
        <v>73.6966552734375</v>
      </c>
      <c r="G138" s="3">
        <f t="shared" si="5"/>
        <v>47.938525730489665</v>
      </c>
    </row>
    <row r="139" spans="1:7" x14ac:dyDescent="0.25">
      <c r="A139" s="2">
        <v>43604.333333333336</v>
      </c>
      <c r="B139" s="6">
        <v>93.70045280456543</v>
      </c>
      <c r="C139" s="3">
        <f>_xll.PITimeDat("NPRI Total BOD Load",Sheet1!$A139,"\\APPLEPI_AF\MWRD_Production\Hite Treatment Plant\04-Primaries","interpolated")</f>
        <v>104.95639801025391</v>
      </c>
      <c r="D139" s="3">
        <f t="shared" si="4"/>
        <v>12.012690300617251</v>
      </c>
      <c r="E139" s="6">
        <f>_xll.PITimeDat("NPRI Total Average Eff BOD Load",Sheet1!$A139,"\\APPLEPI_AF\MWRD_Production\Hite Treatment Plant\04-Primaries","interpolated")</f>
        <v>51.32899284362793</v>
      </c>
      <c r="F139" s="3">
        <f>_xll.PITimeDat("NPRI Total Eff BOD Load",Sheet1!$A139,"\\APPLEPI_AF\MWRD_Production\Hite Treatment Plant\04-Primaries","interpolated")</f>
        <v>73.6966552734375</v>
      </c>
      <c r="G139" s="3">
        <f t="shared" si="5"/>
        <v>43.577053027227535</v>
      </c>
    </row>
    <row r="140" spans="1:7" x14ac:dyDescent="0.25">
      <c r="A140" s="2">
        <v>43605.333333333336</v>
      </c>
      <c r="B140" s="6">
        <v>116.61469650268555</v>
      </c>
      <c r="C140" s="3">
        <f>_xll.PITimeDat("NPRI Total BOD Load",Sheet1!$A140,"\\APPLEPI_AF\MWRD_Production\Hite Treatment Plant\04-Primaries","interpolated")</f>
        <v>116.61470031738281</v>
      </c>
      <c r="D140" s="3">
        <f t="shared" si="4"/>
        <v>3.2711976963702434E-6</v>
      </c>
      <c r="E140" s="6">
        <f>_xll.PITimeDat("NPRI Total Average Eff BOD Load",Sheet1!$A140,"\\APPLEPI_AF\MWRD_Production\Hite Treatment Plant\04-Primaries","interpolated")</f>
        <v>67.812860488891602</v>
      </c>
      <c r="F140" s="3">
        <f>_xll.PITimeDat("NPRI Total Eff BOD Load",Sheet1!$A140,"\\APPLEPI_AF\MWRD_Production\Hite Treatment Plant\04-Primaries","interpolated")</f>
        <v>67.812858581542969</v>
      </c>
      <c r="G140" s="3">
        <f t="shared" si="5"/>
        <v>-2.8126650594911006E-6</v>
      </c>
    </row>
    <row r="141" spans="1:7" x14ac:dyDescent="0.25">
      <c r="A141" s="2">
        <v>43606.333333333336</v>
      </c>
      <c r="B141" s="6">
        <v>115.20025253295898</v>
      </c>
      <c r="C141" s="3">
        <f>_xll.PITimeDat("NPRI Total BOD Load",Sheet1!$A141,"\\APPLEPI_AF\MWRD_Production\Hite Treatment Plant\04-Primaries","interpolated")</f>
        <v>116.61470031738281</v>
      </c>
      <c r="D141" s="3">
        <f t="shared" si="4"/>
        <v>1.2278165657832671</v>
      </c>
      <c r="E141" s="6">
        <f>_xll.PITimeDat("NPRI Total Average Eff BOD Load",Sheet1!$A141,"\\APPLEPI_AF\MWRD_Production\Hite Treatment Plant\04-Primaries","interpolated")</f>
        <v>71.381446838378906</v>
      </c>
      <c r="F141" s="3">
        <f>_xll.PITimeDat("NPRI Total Eff BOD Load",Sheet1!$A141,"\\APPLEPI_AF\MWRD_Production\Hite Treatment Plant\04-Primaries","interpolated")</f>
        <v>67.812858581542969</v>
      </c>
      <c r="G141" s="3">
        <f t="shared" si="5"/>
        <v>-4.9993218334673104</v>
      </c>
    </row>
    <row r="142" spans="1:7" x14ac:dyDescent="0.25">
      <c r="A142" s="2">
        <v>43607.333333333336</v>
      </c>
      <c r="B142" s="6">
        <v>121.25204086303711</v>
      </c>
      <c r="C142" s="3">
        <f>_xll.PITimeDat("NPRI Total BOD Load",Sheet1!$A142,"\\APPLEPI_AF\MWRD_Production\Hite Treatment Plant\04-Primaries","interpolated")</f>
        <v>116.61470031738281</v>
      </c>
      <c r="D142" s="3">
        <f t="shared" si="4"/>
        <v>-3.8245463850728143</v>
      </c>
      <c r="E142" s="6">
        <f>_xll.PITimeDat("NPRI Total Average Eff BOD Load",Sheet1!$A142,"\\APPLEPI_AF\MWRD_Production\Hite Treatment Plant\04-Primaries","interpolated")</f>
        <v>56.137161254882813</v>
      </c>
      <c r="F142" s="3">
        <f>_xll.PITimeDat("NPRI Total Eff BOD Load",Sheet1!$A142,"\\APPLEPI_AF\MWRD_Production\Hite Treatment Plant\04-Primaries","interpolated")</f>
        <v>67.812858581542969</v>
      </c>
      <c r="G142" s="3">
        <f t="shared" si="5"/>
        <v>20.798517533952797</v>
      </c>
    </row>
    <row r="143" spans="1:7" x14ac:dyDescent="0.25">
      <c r="A143" s="2">
        <v>43608.333333333336</v>
      </c>
      <c r="B143" s="6">
        <v>122.00489616394043</v>
      </c>
      <c r="C143" s="3">
        <f>_xll.PITimeDat("NPRI Total BOD Load",Sheet1!$A143,"\\APPLEPI_AF\MWRD_Production\Hite Treatment Plant\04-Primaries","interpolated")</f>
        <v>116.61470031738281</v>
      </c>
      <c r="D143" s="3">
        <f t="shared" si="4"/>
        <v>-4.4180160108613205</v>
      </c>
      <c r="E143" s="6">
        <f>_xll.PITimeDat("NPRI Total Average Eff BOD Load",Sheet1!$A143,"\\APPLEPI_AF\MWRD_Production\Hite Treatment Plant\04-Primaries","interpolated")</f>
        <v>56.351039886474609</v>
      </c>
      <c r="F143" s="3">
        <f>_xll.PITimeDat("NPRI Total Eff BOD Load",Sheet1!$A143,"\\APPLEPI_AF\MWRD_Production\Hite Treatment Plant\04-Primaries","interpolated")</f>
        <v>67.812858581542969</v>
      </c>
      <c r="G143" s="3">
        <f t="shared" si="5"/>
        <v>20.340030491290769</v>
      </c>
    </row>
    <row r="144" spans="1:7" x14ac:dyDescent="0.25">
      <c r="A144" s="2">
        <v>43609.333333333336</v>
      </c>
      <c r="B144" s="6">
        <v>100.6775951385498</v>
      </c>
      <c r="C144" s="3">
        <f>_xll.PITimeDat("NPRI Total BOD Load",Sheet1!$A144,"\\APPLEPI_AF\MWRD_Production\Hite Treatment Plant\04-Primaries","interpolated")</f>
        <v>116.61470031738281</v>
      </c>
      <c r="D144" s="3">
        <f t="shared" si="4"/>
        <v>15.829842932681091</v>
      </c>
      <c r="E144" s="6">
        <f>_xll.PITimeDat("NPRI Total Average Eff BOD Load",Sheet1!$A144,"\\APPLEPI_AF\MWRD_Production\Hite Treatment Plant\04-Primaries","interpolated")</f>
        <v>52.584161758422852</v>
      </c>
      <c r="F144" s="3">
        <f>_xll.PITimeDat("NPRI Total Eff BOD Load",Sheet1!$A144,"\\APPLEPI_AF\MWRD_Production\Hite Treatment Plant\04-Primaries","interpolated")</f>
        <v>67.812858581542969</v>
      </c>
      <c r="G144" s="3">
        <f t="shared" si="5"/>
        <v>28.960615352360936</v>
      </c>
    </row>
    <row r="145" spans="1:7" x14ac:dyDescent="0.25">
      <c r="A145" s="2">
        <v>43610.333333333336</v>
      </c>
      <c r="B145" s="6">
        <v>102.76210784912109</v>
      </c>
      <c r="C145" s="3">
        <f>_xll.PITimeDat("NPRI Total BOD Load",Sheet1!$A145,"\\APPLEPI_AF\MWRD_Production\Hite Treatment Plant\04-Primaries","interpolated")</f>
        <v>116.61470031738281</v>
      </c>
      <c r="D145" s="3">
        <f t="shared" si="4"/>
        <v>13.480253332873025</v>
      </c>
      <c r="E145" s="6">
        <f>_xll.PITimeDat("NPRI Total Average Eff BOD Load",Sheet1!$A145,"\\APPLEPI_AF\MWRD_Production\Hite Treatment Plant\04-Primaries","interpolated")</f>
        <v>45.524988174438477</v>
      </c>
      <c r="F145" s="3">
        <f>_xll.PITimeDat("NPRI Total Eff BOD Load",Sheet1!$A145,"\\APPLEPI_AF\MWRD_Production\Hite Treatment Plant\04-Primaries","interpolated")</f>
        <v>67.812858581542969</v>
      </c>
      <c r="G145" s="3">
        <f t="shared" si="5"/>
        <v>48.957443594941466</v>
      </c>
    </row>
    <row r="146" spans="1:7" x14ac:dyDescent="0.25">
      <c r="A146" s="2">
        <v>43612.333333333336</v>
      </c>
      <c r="B146" s="6">
        <v>108.17573928833008</v>
      </c>
      <c r="C146" s="3">
        <f>_xll.PITimeDat("NPRI Total BOD Load",Sheet1!$A146,"\\APPLEPI_AF\MWRD_Production\Hite Treatment Plant\04-Primaries","interpolated")</f>
        <v>116.61470031738281</v>
      </c>
      <c r="D146" s="3">
        <f t="shared" si="4"/>
        <v>7.8011586373906328</v>
      </c>
      <c r="E146" s="6">
        <f>_xll.PITimeDat("NPRI Total Average Eff BOD Load",Sheet1!$A146,"\\APPLEPI_AF\MWRD_Production\Hite Treatment Plant\04-Primaries","interpolated")</f>
        <v>48.177957534790039</v>
      </c>
      <c r="F146" s="3">
        <f>_xll.PITimeDat("NPRI Total Eff BOD Load",Sheet1!$A146,"\\APPLEPI_AF\MWRD_Production\Hite Treatment Plant\04-Primaries","interpolated")</f>
        <v>67.812858581542969</v>
      </c>
      <c r="G146" s="3">
        <f t="shared" si="5"/>
        <v>40.754946974608188</v>
      </c>
    </row>
    <row r="147" spans="1:7" x14ac:dyDescent="0.25">
      <c r="A147" s="2">
        <v>43613.333333333336</v>
      </c>
      <c r="B147" s="6">
        <v>122.58118438720703</v>
      </c>
      <c r="C147" s="3">
        <f>_xll.PITimeDat("NPRI Total BOD Load",Sheet1!$A147,"\\APPLEPI_AF\MWRD_Production\Hite Treatment Plant\04-Primaries","interpolated")</f>
        <v>122.58118438720703</v>
      </c>
      <c r="D147" s="3">
        <f t="shared" si="4"/>
        <v>0</v>
      </c>
      <c r="E147" s="6">
        <f>_xll.PITimeDat("NPRI Total Average Eff BOD Load",Sheet1!$A147,"\\APPLEPI_AF\MWRD_Production\Hite Treatment Plant\04-Primaries","interpolated")</f>
        <v>50.518884658813477</v>
      </c>
      <c r="F147" s="3">
        <f>_xll.PITimeDat("NPRI Total Eff BOD Load",Sheet1!$A147,"\\APPLEPI_AF\MWRD_Production\Hite Treatment Plant\04-Primaries","interpolated")</f>
        <v>67.812858581542969</v>
      </c>
      <c r="G147" s="3">
        <f t="shared" si="5"/>
        <v>34.232691476715729</v>
      </c>
    </row>
    <row r="148" spans="1:7" x14ac:dyDescent="0.25">
      <c r="A148" s="2">
        <v>43614.333333333336</v>
      </c>
      <c r="B148" s="6">
        <v>115.17193222045898</v>
      </c>
      <c r="C148" s="3">
        <f>_xll.PITimeDat("NPRI Total BOD Load",Sheet1!$A148,"\\APPLEPI_AF\MWRD_Production\Hite Treatment Plant\04-Primaries","interpolated")</f>
        <v>115.17193603515625</v>
      </c>
      <c r="D148" s="3">
        <f t="shared" si="4"/>
        <v>3.3121761457670176E-6</v>
      </c>
      <c r="E148" s="6">
        <f>_xll.PITimeDat("NPRI Total Average Eff BOD Load",Sheet1!$A148,"\\APPLEPI_AF\MWRD_Production\Hite Treatment Plant\04-Primaries","interpolated")</f>
        <v>77.939891815185547</v>
      </c>
      <c r="F148" s="3">
        <f>_xll.PITimeDat("NPRI Total Eff BOD Load",Sheet1!$A148,"\\APPLEPI_AF\MWRD_Production\Hite Treatment Plant\04-Primaries","interpolated")</f>
        <v>77.939895629882813</v>
      </c>
      <c r="G148" s="3">
        <f t="shared" si="5"/>
        <v>4.8944092386868784E-6</v>
      </c>
    </row>
    <row r="149" spans="1:7" x14ac:dyDescent="0.25">
      <c r="A149" s="2">
        <v>43615.333333333336</v>
      </c>
      <c r="B149" s="6">
        <v>111.28805160522461</v>
      </c>
      <c r="C149" s="3">
        <f>_xll.PITimeDat("NPRI Total BOD Load",Sheet1!$A149,"\\APPLEPI_AF\MWRD_Production\Hite Treatment Plant\04-Primaries","interpolated")</f>
        <v>111.28805541992188</v>
      </c>
      <c r="D149" s="3">
        <f t="shared" si="4"/>
        <v>3.4277689388947055E-6</v>
      </c>
      <c r="E149" s="6">
        <f>_xll.PITimeDat("NPRI Total Average Eff BOD Load",Sheet1!$A149,"\\APPLEPI_AF\MWRD_Production\Hite Treatment Plant\04-Primaries","interpolated")</f>
        <v>76.025642395019531</v>
      </c>
      <c r="F149" s="3">
        <f>_xll.PITimeDat("NPRI Total Eff BOD Load",Sheet1!$A149,"\\APPLEPI_AF\MWRD_Production\Hite Treatment Plant\04-Primaries","interpolated")</f>
        <v>77.939895629882813</v>
      </c>
      <c r="G149" s="3">
        <f t="shared" si="5"/>
        <v>2.5179047155130445</v>
      </c>
    </row>
    <row r="150" spans="1:7" x14ac:dyDescent="0.25">
      <c r="A150" s="2">
        <v>43616.333333333336</v>
      </c>
      <c r="B150" s="6">
        <v>103.33337783813477</v>
      </c>
      <c r="C150" s="3">
        <f>_xll.PITimeDat("NPRI Total BOD Load",Sheet1!$A150,"\\APPLEPI_AF\MWRD_Production\Hite Treatment Plant\04-Primaries","interpolated")</f>
        <v>103.3333740234375</v>
      </c>
      <c r="D150" s="3">
        <f t="shared" si="4"/>
        <v>-3.6916409251621319E-6</v>
      </c>
      <c r="E150" s="6">
        <f>_xll.PITimeDat("NPRI Total Average Eff BOD Load",Sheet1!$A150,"\\APPLEPI_AF\MWRD_Production\Hite Treatment Plant\04-Primaries","interpolated")</f>
        <v>54.786355972290039</v>
      </c>
      <c r="F150" s="3">
        <f>_xll.PITimeDat("NPRI Total Eff BOD Load",Sheet1!$A150,"\\APPLEPI_AF\MWRD_Production\Hite Treatment Plant\04-Primaries","interpolated")</f>
        <v>77.939895629882813</v>
      </c>
      <c r="G150" s="3">
        <f t="shared" si="5"/>
        <v>42.261506987804445</v>
      </c>
    </row>
    <row r="151" spans="1:7" x14ac:dyDescent="0.25">
      <c r="A151" s="2">
        <v>43617.333333333336</v>
      </c>
      <c r="B151" s="6">
        <v>88.532985687255859</v>
      </c>
      <c r="C151" s="3">
        <f>_xll.PITimeDat("NPRI Total BOD Load",Sheet1!$A151,"\\APPLEPI_AF\MWRD_Production\Hite Treatment Plant\04-Primaries","interpolated")</f>
        <v>88.532989501953125</v>
      </c>
      <c r="D151" s="3">
        <f t="shared" si="4"/>
        <v>4.3087864212560021E-6</v>
      </c>
      <c r="E151" s="6">
        <f>_xll.PITimeDat("NPRI Total Average Eff BOD Load",Sheet1!$A151,"\\APPLEPI_AF\MWRD_Production\Hite Treatment Plant\04-Primaries","interpolated")</f>
        <v>47.37437629699707</v>
      </c>
      <c r="F151" s="3">
        <f>_xll.PITimeDat("NPRI Total Eff BOD Load",Sheet1!$A151,"\\APPLEPI_AF\MWRD_Production\Hite Treatment Plant\04-Primaries","interpolated")</f>
        <v>77.939895629882813</v>
      </c>
      <c r="G151" s="3">
        <f t="shared" si="5"/>
        <v>64.519096022005471</v>
      </c>
    </row>
    <row r="152" spans="1:7" x14ac:dyDescent="0.25">
      <c r="A152" s="2">
        <v>43618.333333333336</v>
      </c>
      <c r="B152" s="6">
        <v>103.40118980407715</v>
      </c>
      <c r="C152" s="3">
        <f>_xll.PITimeDat("NPRI Total BOD Load",Sheet1!$A152,"\\APPLEPI_AF\MWRD_Production\Hite Treatment Plant\04-Primaries","interpolated")</f>
        <v>103.40119171142578</v>
      </c>
      <c r="D152" s="3">
        <f t="shared" si="4"/>
        <v>1.8446099473579678E-6</v>
      </c>
      <c r="E152" s="6">
        <f>_xll.PITimeDat("NPRI Total Average Eff BOD Load",Sheet1!$A152,"\\APPLEPI_AF\MWRD_Production\Hite Treatment Plant\04-Primaries","interpolated")</f>
        <v>50.809175491333008</v>
      </c>
      <c r="F152" s="3">
        <f>_xll.PITimeDat("NPRI Total Eff BOD Load",Sheet1!$A152,"\\APPLEPI_AF\MWRD_Production\Hite Treatment Plant\04-Primaries","interpolated")</f>
        <v>77.939895629882813</v>
      </c>
      <c r="G152" s="3">
        <f t="shared" si="5"/>
        <v>53.397284793920228</v>
      </c>
    </row>
    <row r="153" spans="1:7" x14ac:dyDescent="0.25">
      <c r="A153" s="2">
        <v>43619.333333333336</v>
      </c>
      <c r="B153" s="6">
        <v>106.02302360534668</v>
      </c>
      <c r="C153" s="3">
        <f>_xll.PITimeDat("NPRI Total BOD Load",Sheet1!$A153,"\\APPLEPI_AF\MWRD_Production\Hite Treatment Plant\04-Primaries","interpolated")</f>
        <v>106.02302551269531</v>
      </c>
      <c r="D153" s="3">
        <f t="shared" si="4"/>
        <v>1.798994754113307E-6</v>
      </c>
      <c r="E153" s="6">
        <f>_xll.PITimeDat("NPRI Total Average Eff BOD Load",Sheet1!$A153,"\\APPLEPI_AF\MWRD_Production\Hite Treatment Plant\04-Primaries","interpolated")</f>
        <v>58.456510543823242</v>
      </c>
      <c r="F153" s="3">
        <f>_xll.PITimeDat("NPRI Total Eff BOD Load",Sheet1!$A153,"\\APPLEPI_AF\MWRD_Production\Hite Treatment Plant\04-Primaries","interpolated")</f>
        <v>58.456512451171875</v>
      </c>
      <c r="G153" s="3">
        <f t="shared" si="5"/>
        <v>3.262850647546971E-6</v>
      </c>
    </row>
    <row r="154" spans="1:7" x14ac:dyDescent="0.25">
      <c r="A154" s="2">
        <v>43620.333333333336</v>
      </c>
      <c r="B154" s="6">
        <v>117.24486923217773</v>
      </c>
      <c r="C154" s="3">
        <f>_xll.PITimeDat("NPRI Total BOD Load",Sheet1!$A154,"\\APPLEPI_AF\MWRD_Production\Hite Treatment Plant\04-Primaries","interpolated")</f>
        <v>117.244873046875</v>
      </c>
      <c r="D154" s="3">
        <f t="shared" si="4"/>
        <v>3.253615523312009E-6</v>
      </c>
      <c r="E154" s="6">
        <f>_xll.PITimeDat("NPRI Total Average Eff BOD Load",Sheet1!$A154,"\\APPLEPI_AF\MWRD_Production\Hite Treatment Plant\04-Primaries","interpolated")</f>
        <v>71.185864448547363</v>
      </c>
      <c r="F154" s="3">
        <f>_xll.PITimeDat("NPRI Total Eff BOD Load",Sheet1!$A154,"\\APPLEPI_AF\MWRD_Production\Hite Treatment Plant\04-Primaries","interpolated")</f>
        <v>71.185867309570313</v>
      </c>
      <c r="G154" s="3">
        <f t="shared" si="5"/>
        <v>4.0190885808328941E-6</v>
      </c>
    </row>
    <row r="155" spans="1:7" x14ac:dyDescent="0.25">
      <c r="A155" s="2">
        <v>43621.333333333336</v>
      </c>
      <c r="B155" s="6">
        <v>110.32702255249023</v>
      </c>
      <c r="C155" s="3">
        <f>_xll.PITimeDat("NPRI Total BOD Load",Sheet1!$A155,"\\APPLEPI_AF\MWRD_Production\Hite Treatment Plant\04-Primaries","interpolated")</f>
        <v>110.3270263671875</v>
      </c>
      <c r="D155" s="3">
        <f t="shared" si="4"/>
        <v>3.4576273132088589E-6</v>
      </c>
      <c r="E155" s="6">
        <f>_xll.PITimeDat("NPRI Total Average Eff BOD Load",Sheet1!$A155,"\\APPLEPI_AF\MWRD_Production\Hite Treatment Plant\04-Primaries","interpolated")</f>
        <v>67.108160972595215</v>
      </c>
      <c r="F155" s="3">
        <f>_xll.PITimeDat("NPRI Total Eff BOD Load",Sheet1!$A155,"\\APPLEPI_AF\MWRD_Production\Hite Treatment Plant\04-Primaries","interpolated")</f>
        <v>71.185867309570313</v>
      </c>
      <c r="G155" s="3">
        <f t="shared" si="5"/>
        <v>6.0763195979104543</v>
      </c>
    </row>
    <row r="156" spans="1:7" x14ac:dyDescent="0.25">
      <c r="A156" s="2">
        <v>43622.333333333336</v>
      </c>
      <c r="B156" s="6">
        <v>128.22085952758789</v>
      </c>
      <c r="C156" s="3">
        <f>_xll.PITimeDat("NPRI Total BOD Load",Sheet1!$A156,"\\APPLEPI_AF\MWRD_Production\Hite Treatment Plant\04-Primaries","interpolated")</f>
        <v>128.22085571289063</v>
      </c>
      <c r="D156" s="3">
        <f t="shared" si="4"/>
        <v>-2.9750988097254434E-6</v>
      </c>
      <c r="E156" s="6">
        <f>_xll.PITimeDat("NPRI Total Average Eff BOD Load",Sheet1!$A156,"\\APPLEPI_AF\MWRD_Production\Hite Treatment Plant\04-Primaries","interpolated")</f>
        <v>52.324857711791992</v>
      </c>
      <c r="F156" s="3">
        <f>_xll.PITimeDat("NPRI Total Eff BOD Load",Sheet1!$A156,"\\APPLEPI_AF\MWRD_Production\Hite Treatment Plant\04-Primaries","interpolated")</f>
        <v>71.185867309570313</v>
      </c>
      <c r="G156" s="3">
        <f t="shared" si="5"/>
        <v>36.045983539345166</v>
      </c>
    </row>
    <row r="157" spans="1:7" x14ac:dyDescent="0.25">
      <c r="A157" s="2">
        <v>43623.333333333336</v>
      </c>
      <c r="B157" s="6">
        <v>105.46971321105957</v>
      </c>
      <c r="C157" s="3">
        <f>_xll.PITimeDat("NPRI Total BOD Load",Sheet1!$A157,"\\APPLEPI_AF\MWRD_Production\Hite Treatment Plant\04-Primaries","interpolated")</f>
        <v>105.46971130371094</v>
      </c>
      <c r="D157" s="3">
        <f t="shared" si="4"/>
        <v>-1.8084325582602374E-6</v>
      </c>
      <c r="E157" s="6">
        <f>_xll.PITimeDat("NPRI Total Average Eff BOD Load",Sheet1!$A157,"\\APPLEPI_AF\MWRD_Production\Hite Treatment Plant\04-Primaries","interpolated")</f>
        <v>69.103604316711426</v>
      </c>
      <c r="F157" s="3">
        <f>_xll.PITimeDat("NPRI Total Eff BOD Load",Sheet1!$A157,"\\APPLEPI_AF\MWRD_Production\Hite Treatment Plant\04-Primaries","interpolated")</f>
        <v>69.103607177734375</v>
      </c>
      <c r="G157" s="3">
        <f t="shared" si="5"/>
        <v>4.1401935217536326E-6</v>
      </c>
    </row>
    <row r="158" spans="1:7" x14ac:dyDescent="0.25">
      <c r="A158" s="2">
        <v>43624.333333333336</v>
      </c>
      <c r="B158" s="6">
        <v>100.1837329864502</v>
      </c>
      <c r="C158" s="3">
        <f>_xll.PITimeDat("NPRI Total BOD Load",Sheet1!$A158,"\\APPLEPI_AF\MWRD_Production\Hite Treatment Plant\04-Primaries","interpolated")</f>
        <v>105.46971130371094</v>
      </c>
      <c r="D158" s="3">
        <f t="shared" si="4"/>
        <v>5.2762840430149156</v>
      </c>
      <c r="E158" s="6">
        <f>_xll.PITimeDat("NPRI Total Average Eff BOD Load",Sheet1!$A158,"\\APPLEPI_AF\MWRD_Production\Hite Treatment Plant\04-Primaries","interpolated")</f>
        <v>64.560458183288574</v>
      </c>
      <c r="F158" s="3">
        <f>_xll.PITimeDat("NPRI Total Eff BOD Load",Sheet1!$A158,"\\APPLEPI_AF\MWRD_Production\Hite Treatment Plant\04-Primaries","interpolated")</f>
        <v>69.103607177734375</v>
      </c>
      <c r="G158" s="3">
        <f t="shared" si="5"/>
        <v>7.0370457742844703</v>
      </c>
    </row>
    <row r="159" spans="1:7" x14ac:dyDescent="0.25">
      <c r="A159" s="2">
        <v>43625.333333333336</v>
      </c>
      <c r="B159" s="6">
        <v>95.271764755249023</v>
      </c>
      <c r="C159" s="3">
        <f>_xll.PITimeDat("NPRI Total BOD Load",Sheet1!$A159,"\\APPLEPI_AF\MWRD_Production\Hite Treatment Plant\04-Primaries","interpolated")</f>
        <v>95.271766662597656</v>
      </c>
      <c r="D159" s="3">
        <f t="shared" si="4"/>
        <v>2.0020082946006458E-6</v>
      </c>
      <c r="E159" s="6">
        <f>_xll.PITimeDat("NPRI Total Average Eff BOD Load",Sheet1!$A159,"\\APPLEPI_AF\MWRD_Production\Hite Treatment Plant\04-Primaries","interpolated")</f>
        <v>54.984901428222656</v>
      </c>
      <c r="F159" s="3">
        <f>_xll.PITimeDat("NPRI Total Eff BOD Load",Sheet1!$A159,"\\APPLEPI_AF\MWRD_Production\Hite Treatment Plant\04-Primaries","interpolated")</f>
        <v>54.984901428222656</v>
      </c>
      <c r="G159" s="3">
        <f t="shared" si="5"/>
        <v>0</v>
      </c>
    </row>
    <row r="160" spans="1:7" x14ac:dyDescent="0.25">
      <c r="A160" s="2">
        <v>43626.333333333336</v>
      </c>
      <c r="B160" s="6">
        <v>101.95562362670898</v>
      </c>
      <c r="C160" s="3">
        <f>_xll.PITimeDat("NPRI Total BOD Load",Sheet1!$A160,"\\APPLEPI_AF\MWRD_Production\Hite Treatment Plant\04-Primaries","interpolated")</f>
        <v>101.95562744140625</v>
      </c>
      <c r="D160" s="3">
        <f t="shared" si="4"/>
        <v>3.7415270780862312E-6</v>
      </c>
      <c r="E160" s="6">
        <f>_xll.PITimeDat("NPRI Total Average Eff BOD Load",Sheet1!$A160,"\\APPLEPI_AF\MWRD_Production\Hite Treatment Plant\04-Primaries","interpolated")</f>
        <v>75.152255058288574</v>
      </c>
      <c r="F160" s="3">
        <f>_xll.PITimeDat("NPRI Total Eff BOD Load",Sheet1!$A160,"\\APPLEPI_AF\MWRD_Production\Hite Treatment Plant\04-Primaries","interpolated")</f>
        <v>75.152252197265625</v>
      </c>
      <c r="G160" s="3">
        <f t="shared" si="5"/>
        <v>-3.8069688620783527E-6</v>
      </c>
    </row>
    <row r="161" spans="1:7" x14ac:dyDescent="0.25">
      <c r="A161" s="2">
        <v>43628.333333333336</v>
      </c>
      <c r="B161" s="6">
        <v>108.6319694519043</v>
      </c>
      <c r="C161" s="3">
        <f>_xll.PITimeDat("NPRI Total BOD Load",Sheet1!$A161,"\\APPLEPI_AF\MWRD_Production\Hite Treatment Plant\04-Primaries","interpolated")</f>
        <v>108.63197326660156</v>
      </c>
      <c r="D161" s="3">
        <f t="shared" si="4"/>
        <v>3.5115788518534763E-6</v>
      </c>
      <c r="E161" s="6">
        <f>_xll.PITimeDat("NPRI Total Average Eff BOD Load",Sheet1!$A161,"\\APPLEPI_AF\MWRD_Production\Hite Treatment Plant\04-Primaries","interpolated")</f>
        <v>56.45037841796875</v>
      </c>
      <c r="F161" s="3">
        <f>_xll.PITimeDat("NPRI Total Eff BOD Load",Sheet1!$A161,"\\APPLEPI_AF\MWRD_Production\Hite Treatment Plant\04-Primaries","interpolated")</f>
        <v>75.152252197265625</v>
      </c>
      <c r="G161" s="3">
        <f t="shared" si="5"/>
        <v>33.129758034259474</v>
      </c>
    </row>
    <row r="162" spans="1:7" x14ac:dyDescent="0.25">
      <c r="A162" s="2">
        <v>43629.333333333336</v>
      </c>
      <c r="B162" s="6">
        <v>101.17576599121094</v>
      </c>
      <c r="C162" s="3">
        <f>_xll.PITimeDat("NPRI Total BOD Load",Sheet1!$A162,"\\APPLEPI_AF\MWRD_Production\Hite Treatment Plant\04-Primaries","interpolated")</f>
        <v>101.17576599121094</v>
      </c>
      <c r="D162" s="3">
        <f t="shared" si="4"/>
        <v>0</v>
      </c>
      <c r="E162" s="6">
        <f>_xll.PITimeDat("NPRI Total Average Eff BOD Load",Sheet1!$A162,"\\APPLEPI_AF\MWRD_Production\Hite Treatment Plant\04-Primaries","interpolated")</f>
        <v>54.96009635925293</v>
      </c>
      <c r="F162" s="3">
        <f>_xll.PITimeDat("NPRI Total Eff BOD Load",Sheet1!$A162,"\\APPLEPI_AF\MWRD_Production\Hite Treatment Plant\04-Primaries","interpolated")</f>
        <v>75.152252197265625</v>
      </c>
      <c r="G162" s="3">
        <f t="shared" si="5"/>
        <v>36.739666004266745</v>
      </c>
    </row>
    <row r="163" spans="1:7" x14ac:dyDescent="0.25">
      <c r="A163" s="2">
        <v>43630.333333333336</v>
      </c>
      <c r="B163" s="6">
        <v>97.811885833740234</v>
      </c>
      <c r="C163" s="3">
        <f>_xll.PITimeDat("NPRI Total BOD Load",Sheet1!$A163,"\\APPLEPI_AF\MWRD_Production\Hite Treatment Plant\04-Primaries","interpolated")</f>
        <v>97.8118896484375</v>
      </c>
      <c r="D163" s="3">
        <f t="shared" si="4"/>
        <v>3.9000344724047018E-6</v>
      </c>
      <c r="E163" s="6">
        <f>_xll.PITimeDat("NPRI Total Average Eff BOD Load",Sheet1!$A163,"\\APPLEPI_AF\MWRD_Production\Hite Treatment Plant\04-Primaries","interpolated")</f>
        <v>50.548139572143555</v>
      </c>
      <c r="F163" s="3">
        <f>_xll.PITimeDat("NPRI Total Eff BOD Load",Sheet1!$A163,"\\APPLEPI_AF\MWRD_Production\Hite Treatment Plant\04-Primaries","interpolated")</f>
        <v>75.152252197265625</v>
      </c>
      <c r="G163" s="3">
        <f t="shared" si="5"/>
        <v>48.674615590958545</v>
      </c>
    </row>
    <row r="164" spans="1:7" x14ac:dyDescent="0.25">
      <c r="A164" s="2">
        <v>43631.333333333336</v>
      </c>
      <c r="B164" s="6">
        <v>99.173213958740234</v>
      </c>
      <c r="C164" s="3">
        <f>_xll.PITimeDat("NPRI Total BOD Load",Sheet1!$A164,"\\APPLEPI_AF\MWRD_Production\Hite Treatment Plant\04-Primaries","interpolated")</f>
        <v>99.1732177734375</v>
      </c>
      <c r="D164" s="3">
        <f t="shared" si="4"/>
        <v>3.8464995872898265E-6</v>
      </c>
      <c r="E164" s="6">
        <f>_xll.PITimeDat("NPRI Total Average Eff BOD Load",Sheet1!$A164,"\\APPLEPI_AF\MWRD_Production\Hite Treatment Plant\04-Primaries","interpolated")</f>
        <v>50.943464279174805</v>
      </c>
      <c r="F164" s="3">
        <f>_xll.PITimeDat("NPRI Total Eff BOD Load",Sheet1!$A164,"\\APPLEPI_AF\MWRD_Production\Hite Treatment Plant\04-Primaries","interpolated")</f>
        <v>75.152252197265625</v>
      </c>
      <c r="G164" s="3">
        <f t="shared" si="5"/>
        <v>47.520890580633598</v>
      </c>
    </row>
    <row r="165" spans="1:7" x14ac:dyDescent="0.25">
      <c r="A165" s="2">
        <v>43632.333333333336</v>
      </c>
      <c r="B165" s="6">
        <v>87.376218795776367</v>
      </c>
      <c r="C165" s="3">
        <f>_xll.PITimeDat("NPRI Total BOD Load",Sheet1!$A165,"\\APPLEPI_AF\MWRD_Production\Hite Treatment Plant\04-Primaries","interpolated")</f>
        <v>87.376220703125</v>
      </c>
      <c r="D165" s="3">
        <f t="shared" si="4"/>
        <v>2.1829150529740001E-6</v>
      </c>
      <c r="E165" s="6">
        <f>_xll.PITimeDat("NPRI Total Average Eff BOD Load",Sheet1!$A165,"\\APPLEPI_AF\MWRD_Production\Hite Treatment Plant\04-Primaries","interpolated")</f>
        <v>45.846256256103516</v>
      </c>
      <c r="F165" s="3">
        <f>_xll.PITimeDat("NPRI Total Eff BOD Load",Sheet1!$A165,"\\APPLEPI_AF\MWRD_Production\Hite Treatment Plant\04-Primaries","interpolated")</f>
        <v>75.152252197265625</v>
      </c>
      <c r="G165" s="3">
        <f t="shared" si="5"/>
        <v>63.922331580259836</v>
      </c>
    </row>
    <row r="166" spans="1:7" x14ac:dyDescent="0.25">
      <c r="A166" s="2">
        <v>43633.333333333336</v>
      </c>
      <c r="B166" s="6">
        <v>111.98931884765625</v>
      </c>
      <c r="C166" s="3">
        <f>_xll.PITimeDat("NPRI Total BOD Load",Sheet1!$A166,"\\APPLEPI_AF\MWRD_Production\Hite Treatment Plant\04-Primaries","interpolated")</f>
        <v>111.98931884765625</v>
      </c>
      <c r="D166" s="3">
        <f t="shared" si="4"/>
        <v>0</v>
      </c>
      <c r="E166" s="6">
        <f>_xll.PITimeDat("NPRI Total Average Eff BOD Load",Sheet1!$A166,"\\APPLEPI_AF\MWRD_Production\Hite Treatment Plant\04-Primaries","interpolated")</f>
        <v>52.71919059753418</v>
      </c>
      <c r="F166" s="3">
        <f>_xll.PITimeDat("NPRI Total Eff BOD Load",Sheet1!$A166,"\\APPLEPI_AF\MWRD_Production\Hite Treatment Plant\04-Primaries","interpolated")</f>
        <v>75.152252197265625</v>
      </c>
      <c r="G166" s="3">
        <f t="shared" si="5"/>
        <v>42.551984098141105</v>
      </c>
    </row>
    <row r="167" spans="1:7" x14ac:dyDescent="0.25">
      <c r="A167" s="2">
        <v>43634.333333333336</v>
      </c>
      <c r="B167" s="6">
        <v>125.84827041625977</v>
      </c>
      <c r="C167" s="3">
        <f>_xll.PITimeDat("NPRI Total BOD Load",Sheet1!$A167,"\\APPLEPI_AF\MWRD_Production\Hite Treatment Plant\04-Primaries","interpolated")</f>
        <v>125.8482666015625</v>
      </c>
      <c r="D167" s="3">
        <f t="shared" si="4"/>
        <v>-3.0311876778340979E-6</v>
      </c>
      <c r="E167" s="6">
        <f>_xll.PITimeDat("NPRI Total Average Eff BOD Load",Sheet1!$A167,"\\APPLEPI_AF\MWRD_Production\Hite Treatment Plant\04-Primaries","interpolated")</f>
        <v>50.89539909362793</v>
      </c>
      <c r="F167" s="3">
        <f>_xll.PITimeDat("NPRI Total Eff BOD Load",Sheet1!$A167,"\\APPLEPI_AF\MWRD_Production\Hite Treatment Plant\04-Primaries","interpolated")</f>
        <v>75.152252197265625</v>
      </c>
      <c r="G167" s="3">
        <f t="shared" si="5"/>
        <v>47.660208065201395</v>
      </c>
    </row>
    <row r="168" spans="1:7" x14ac:dyDescent="0.25">
      <c r="A168" s="2">
        <v>43635.333333333336</v>
      </c>
      <c r="B168" s="6">
        <v>99.191892623901367</v>
      </c>
      <c r="C168" s="3">
        <f>_xll.PITimeDat("NPRI Total BOD Load",Sheet1!$A168,"\\APPLEPI_AF\MWRD_Production\Hite Treatment Plant\04-Primaries","interpolated")</f>
        <v>99.19189453125</v>
      </c>
      <c r="D168" s="3">
        <f t="shared" si="4"/>
        <v>1.9228876295812342E-6</v>
      </c>
      <c r="E168" s="6">
        <f>_xll.PITimeDat("NPRI Total Average Eff BOD Load",Sheet1!$A168,"\\APPLEPI_AF\MWRD_Production\Hite Treatment Plant\04-Primaries","interpolated")</f>
        <v>50.20201301574707</v>
      </c>
      <c r="F168" s="3">
        <f>_xll.PITimeDat("NPRI Total Eff BOD Load",Sheet1!$A168,"\\APPLEPI_AF\MWRD_Production\Hite Treatment Plant\04-Primaries","interpolated")</f>
        <v>75.152252197265625</v>
      </c>
      <c r="G168" s="3">
        <f t="shared" si="5"/>
        <v>49.699678723425514</v>
      </c>
    </row>
    <row r="169" spans="1:7" x14ac:dyDescent="0.25">
      <c r="A169" s="2">
        <v>43636.333333333336</v>
      </c>
      <c r="B169" s="6">
        <v>118.06608200073242</v>
      </c>
      <c r="C169" s="3">
        <f>_xll.PITimeDat("NPRI Total BOD Load",Sheet1!$A169,"\\APPLEPI_AF\MWRD_Production\Hite Treatment Plant\04-Primaries","interpolated")</f>
        <v>118.06608581542969</v>
      </c>
      <c r="D169" s="3">
        <f t="shared" si="4"/>
        <v>3.2309848865835452E-6</v>
      </c>
      <c r="E169" s="6">
        <f>_xll.PITimeDat("NPRI Total Average Eff BOD Load",Sheet1!$A169,"\\APPLEPI_AF\MWRD_Production\Hite Treatment Plant\04-Primaries","interpolated")</f>
        <v>73.49564266204834</v>
      </c>
      <c r="F169" s="3">
        <f>_xll.PITimeDat("NPRI Total Eff BOD Load",Sheet1!$A169,"\\APPLEPI_AF\MWRD_Production\Hite Treatment Plant\04-Primaries","interpolated")</f>
        <v>73.495643615722656</v>
      </c>
      <c r="G169" s="3">
        <f t="shared" si="5"/>
        <v>1.2975930026103549E-6</v>
      </c>
    </row>
    <row r="170" spans="1:7" x14ac:dyDescent="0.25">
      <c r="A170" s="2">
        <v>43637.333333333336</v>
      </c>
      <c r="B170" s="6">
        <v>108.97692680358887</v>
      </c>
      <c r="C170" s="3">
        <f>_xll.PITimeDat("NPRI Total BOD Load",Sheet1!$A170,"\\APPLEPI_AF\MWRD_Production\Hite Treatment Plant\04-Primaries","interpolated")</f>
        <v>108.9769287109375</v>
      </c>
      <c r="D170" s="3">
        <f t="shared" si="4"/>
        <v>1.750231621277181E-6</v>
      </c>
      <c r="E170" s="6">
        <f>_xll.PITimeDat("NPRI Total Average Eff BOD Load",Sheet1!$A170,"\\APPLEPI_AF\MWRD_Production\Hite Treatment Plant\04-Primaries","interpolated")</f>
        <v>64.803446769714355</v>
      </c>
      <c r="F170" s="3">
        <f>_xll.PITimeDat("NPRI Total Eff BOD Load",Sheet1!$A170,"\\APPLEPI_AF\MWRD_Production\Hite Treatment Plant\04-Primaries","interpolated")</f>
        <v>64.803443908691406</v>
      </c>
      <c r="G170" s="3">
        <f t="shared" si="5"/>
        <v>-4.4149240385093811E-6</v>
      </c>
    </row>
    <row r="171" spans="1:7" x14ac:dyDescent="0.25">
      <c r="A171" s="2">
        <v>43638.333333333336</v>
      </c>
      <c r="B171" s="6">
        <v>101.73481559753418</v>
      </c>
      <c r="C171" s="3">
        <f>_xll.PITimeDat("NPRI Total BOD Load",Sheet1!$A171,"\\APPLEPI_AF\MWRD_Production\Hite Treatment Plant\04-Primaries","interpolated")</f>
        <v>101.73481750488281</v>
      </c>
      <c r="D171" s="3">
        <f t="shared" si="4"/>
        <v>1.8748238954479709E-6</v>
      </c>
      <c r="E171" s="6">
        <f>_xll.PITimeDat("NPRI Total Average Eff BOD Load",Sheet1!$A171,"\\APPLEPI_AF\MWRD_Production\Hite Treatment Plant\04-Primaries","interpolated")</f>
        <v>66.568216323852539</v>
      </c>
      <c r="F171" s="3">
        <f>_xll.PITimeDat("NPRI Total Eff BOD Load",Sheet1!$A171,"\\APPLEPI_AF\MWRD_Production\Hite Treatment Plant\04-Primaries","interpolated")</f>
        <v>66.568214416503906</v>
      </c>
      <c r="G171" s="3">
        <f t="shared" si="5"/>
        <v>-2.8652542281338912E-6</v>
      </c>
    </row>
    <row r="172" spans="1:7" x14ac:dyDescent="0.25">
      <c r="A172" s="2">
        <v>43639.333333333336</v>
      </c>
      <c r="B172" s="6">
        <v>100.83881378173828</v>
      </c>
      <c r="C172" s="3">
        <f>_xll.PITimeDat("NPRI Total BOD Load",Sheet1!$A172,"\\APPLEPI_AF\MWRD_Production\Hite Treatment Plant\04-Primaries","interpolated")</f>
        <v>100.83881378173828</v>
      </c>
      <c r="D172" s="3">
        <f t="shared" si="4"/>
        <v>0</v>
      </c>
      <c r="E172" s="6">
        <f>_xll.PITimeDat("NPRI Total Average Eff BOD Load",Sheet1!$A172,"\\APPLEPI_AF\MWRD_Production\Hite Treatment Plant\04-Primaries","interpolated")</f>
        <v>66.397743225097656</v>
      </c>
      <c r="F172" s="3">
        <f>_xll.PITimeDat("NPRI Total Eff BOD Load",Sheet1!$A172,"\\APPLEPI_AF\MWRD_Production\Hite Treatment Plant\04-Primaries","interpolated")</f>
        <v>66.568214416503906</v>
      </c>
      <c r="G172" s="3">
        <f t="shared" si="5"/>
        <v>0.25674244805027296</v>
      </c>
    </row>
    <row r="173" spans="1:7" x14ac:dyDescent="0.25">
      <c r="A173" s="2">
        <v>43640.333333333336</v>
      </c>
      <c r="B173" s="6">
        <v>100.86106109619141</v>
      </c>
      <c r="C173" s="3">
        <f>_xll.PITimeDat("NPRI Total BOD Load",Sheet1!$A173,"\\APPLEPI_AF\MWRD_Production\Hite Treatment Plant\04-Primaries","interpolated")</f>
        <v>100.86106109619141</v>
      </c>
      <c r="D173" s="3">
        <f t="shared" si="4"/>
        <v>0</v>
      </c>
      <c r="E173" s="6">
        <f>_xll.PITimeDat("NPRI Total Average Eff BOD Load",Sheet1!$A173,"\\APPLEPI_AF\MWRD_Production\Hite Treatment Plant\04-Primaries","interpolated")</f>
        <v>60.415432929992676</v>
      </c>
      <c r="F173" s="3">
        <f>_xll.PITimeDat("NPRI Total Eff BOD Load",Sheet1!$A173,"\\APPLEPI_AF\MWRD_Production\Hite Treatment Plant\04-Primaries","interpolated")</f>
        <v>60.415431976318359</v>
      </c>
      <c r="G173" s="3">
        <f t="shared" si="5"/>
        <v>-1.5785276545337927E-6</v>
      </c>
    </row>
    <row r="174" spans="1:7" x14ac:dyDescent="0.25">
      <c r="A174" s="2">
        <v>43641.333333333336</v>
      </c>
      <c r="B174" s="6">
        <v>103.97868156433105</v>
      </c>
      <c r="C174" s="3">
        <f>_xll.PITimeDat("NPRI Total BOD Load",Sheet1!$A174,"\\APPLEPI_AF\MWRD_Production\Hite Treatment Plant\04-Primaries","interpolated")</f>
        <v>103.97868347167969</v>
      </c>
      <c r="D174" s="3">
        <f t="shared" si="4"/>
        <v>1.8343650872630402E-6</v>
      </c>
      <c r="E174" s="6">
        <f>_xll.PITimeDat("NPRI Total Average Eff BOD Load",Sheet1!$A174,"\\APPLEPI_AF\MWRD_Production\Hite Treatment Plant\04-Primaries","interpolated")</f>
        <v>66.521814346313477</v>
      </c>
      <c r="F174" s="3">
        <f>_xll.PITimeDat("NPRI Total Eff BOD Load",Sheet1!$A174,"\\APPLEPI_AF\MWRD_Production\Hite Treatment Plant\04-Primaries","interpolated")</f>
        <v>66.521812438964844</v>
      </c>
      <c r="G174" s="3">
        <f t="shared" si="5"/>
        <v>-2.8672528726934847E-6</v>
      </c>
    </row>
    <row r="175" spans="1:7" x14ac:dyDescent="0.25">
      <c r="A175" s="2">
        <v>43642.333333333336</v>
      </c>
      <c r="B175" s="6">
        <v>113.37249374389648</v>
      </c>
      <c r="C175" s="3">
        <f>_xll.PITimeDat("NPRI Total BOD Load",Sheet1!$A175,"\\APPLEPI_AF\MWRD_Production\Hite Treatment Plant\04-Primaries","interpolated")</f>
        <v>113.37249755859375</v>
      </c>
      <c r="D175" s="3">
        <f t="shared" si="4"/>
        <v>3.3647467208776712E-6</v>
      </c>
      <c r="E175" s="6">
        <f>_xll.PITimeDat("NPRI Total Average Eff BOD Load",Sheet1!$A175,"\\APPLEPI_AF\MWRD_Production\Hite Treatment Plant\04-Primaries","interpolated")</f>
        <v>68.658527374267578</v>
      </c>
      <c r="F175" s="3">
        <f>_xll.PITimeDat("NPRI Total Eff BOD Load",Sheet1!$A175,"\\APPLEPI_AF\MWRD_Production\Hite Treatment Plant\04-Primaries","interpolated")</f>
        <v>68.658523559570313</v>
      </c>
      <c r="G175" s="3">
        <f t="shared" si="5"/>
        <v>-5.5560429439893644E-6</v>
      </c>
    </row>
    <row r="176" spans="1:7" x14ac:dyDescent="0.25">
      <c r="A176" s="2">
        <v>43643.333333333336</v>
      </c>
      <c r="B176" s="6">
        <v>107.04538536071777</v>
      </c>
      <c r="C176" s="3">
        <f>_xll.PITimeDat("NPRI Total BOD Load",Sheet1!$A176,"\\APPLEPI_AF\MWRD_Production\Hite Treatment Plant\04-Primaries","interpolated")</f>
        <v>107.04538726806641</v>
      </c>
      <c r="D176" s="3">
        <f t="shared" si="4"/>
        <v>1.7818130378859245E-6</v>
      </c>
      <c r="E176" s="6">
        <f>_xll.PITimeDat("NPRI Total Average Eff BOD Load",Sheet1!$A176,"\\APPLEPI_AF\MWRD_Production\Hite Treatment Plant\04-Primaries","interpolated")</f>
        <v>65.846181869506836</v>
      </c>
      <c r="F176" s="3">
        <f>_xll.PITimeDat("NPRI Total Eff BOD Load",Sheet1!$A176,"\\APPLEPI_AF\MWRD_Production\Hite Treatment Plant\04-Primaries","interpolated")</f>
        <v>68.658523559570313</v>
      </c>
      <c r="G176" s="3">
        <f t="shared" si="5"/>
        <v>4.2710778517681423</v>
      </c>
    </row>
    <row r="177" spans="1:7" x14ac:dyDescent="0.25">
      <c r="A177" s="2">
        <v>43644.333333333336</v>
      </c>
      <c r="B177" s="6">
        <v>107.4829158782959</v>
      </c>
      <c r="C177" s="3">
        <f>_xll.PITimeDat("NPRI Total BOD Load",Sheet1!$A177,"\\APPLEPI_AF\MWRD_Production\Hite Treatment Plant\04-Primaries","interpolated")</f>
        <v>107.48291778564453</v>
      </c>
      <c r="D177" s="3">
        <f t="shared" si="4"/>
        <v>1.7745598146706517E-6</v>
      </c>
      <c r="E177" s="6">
        <f>_xll.PITimeDat("NPRI Total Average Eff BOD Load",Sheet1!$A177,"\\APPLEPI_AF\MWRD_Production\Hite Treatment Plant\04-Primaries","interpolated")</f>
        <v>67.363608360290527</v>
      </c>
      <c r="F177" s="3">
        <f>_xll.PITimeDat("NPRI Total Eff BOD Load",Sheet1!$A177,"\\APPLEPI_AF\MWRD_Production\Hite Treatment Plant\04-Primaries","interpolated")</f>
        <v>67.363609313964844</v>
      </c>
      <c r="G177" s="3">
        <f t="shared" si="5"/>
        <v>1.4157114495790899E-6</v>
      </c>
    </row>
    <row r="178" spans="1:7" x14ac:dyDescent="0.25">
      <c r="A178" s="2">
        <v>43645.333333333336</v>
      </c>
      <c r="B178" s="6">
        <v>88.644268035888672</v>
      </c>
      <c r="C178" s="3">
        <f>_xll.PITimeDat("NPRI Total BOD Load",Sheet1!$A178,"\\APPLEPI_AF\MWRD_Production\Hite Treatment Plant\04-Primaries","interpolated")</f>
        <v>88.644271850585938</v>
      </c>
      <c r="D178" s="3">
        <f t="shared" si="4"/>
        <v>4.3033772517367678E-6</v>
      </c>
      <c r="E178" s="6">
        <f>_xll.PITimeDat("NPRI Total Average Eff BOD Load",Sheet1!$A178,"\\APPLEPI_AF\MWRD_Production\Hite Treatment Plant\04-Primaries","interpolated")</f>
        <v>58.612937927246094</v>
      </c>
      <c r="F178" s="3">
        <f>_xll.PITimeDat("NPRI Total Eff BOD Load",Sheet1!$A178,"\\APPLEPI_AF\MWRD_Production\Hite Treatment Plant\04-Primaries","interpolated")</f>
        <v>58.612937927246094</v>
      </c>
      <c r="G178" s="3">
        <f t="shared" si="5"/>
        <v>0</v>
      </c>
    </row>
    <row r="179" spans="1:7" x14ac:dyDescent="0.25">
      <c r="A179" s="2">
        <v>43646.333333333336</v>
      </c>
      <c r="B179" s="6">
        <v>105.171630859375</v>
      </c>
      <c r="C179" s="3">
        <f>_xll.PITimeDat("NPRI Total BOD Load",Sheet1!$A179,"\\APPLEPI_AF\MWRD_Production\Hite Treatment Plant\04-Primaries","interpolated")</f>
        <v>105.171630859375</v>
      </c>
      <c r="D179" s="3">
        <f t="shared" si="4"/>
        <v>0</v>
      </c>
      <c r="E179" s="6">
        <f>_xll.PITimeDat("NPRI Total Average Eff BOD Load",Sheet1!$A179,"\\APPLEPI_AF\MWRD_Production\Hite Treatment Plant\04-Primaries","interpolated")</f>
        <v>61.528745651245117</v>
      </c>
      <c r="F179" s="3">
        <f>_xll.PITimeDat("NPRI Total Eff BOD Load",Sheet1!$A179,"\\APPLEPI_AF\MWRD_Production\Hite Treatment Plant\04-Primaries","interpolated")</f>
        <v>61.52874755859375</v>
      </c>
      <c r="G179" s="3">
        <f t="shared" si="5"/>
        <v>3.0999309552378336E-6</v>
      </c>
    </row>
    <row r="180" spans="1:7" x14ac:dyDescent="0.25">
      <c r="A180" s="2">
        <v>43647.333333333336</v>
      </c>
      <c r="B180" s="6">
        <v>100.95494842529297</v>
      </c>
      <c r="C180" s="3">
        <f>_xll.PITimeDat("NPRI Total BOD Load",Sheet1!$A180,"\\APPLEPI_AF\MWRD_Production\Hite Treatment Plant\04-Primaries","interpolated")</f>
        <v>100.95494842529297</v>
      </c>
      <c r="D180" s="3">
        <f t="shared" si="4"/>
        <v>0</v>
      </c>
      <c r="E180" s="6">
        <f>_xll.PITimeDat("NPRI Total Average Eff BOD Load",Sheet1!$A180,"\\APPLEPI_AF\MWRD_Production\Hite Treatment Plant\04-Primaries","interpolated")</f>
        <v>64.090604782104492</v>
      </c>
      <c r="F180" s="3">
        <f>_xll.PITimeDat("NPRI Total Eff BOD Load",Sheet1!$A180,"\\APPLEPI_AF\MWRD_Production\Hite Treatment Plant\04-Primaries","interpolated")</f>
        <v>64.090606689453125</v>
      </c>
      <c r="G180" s="3">
        <f t="shared" si="5"/>
        <v>2.9760190893768467E-6</v>
      </c>
    </row>
    <row r="181" spans="1:7" x14ac:dyDescent="0.25">
      <c r="A181" s="2">
        <v>43648.333333333336</v>
      </c>
      <c r="B181" s="6">
        <v>113.2353515625</v>
      </c>
      <c r="C181" s="3">
        <f>_xll.PITimeDat("NPRI Total BOD Load",Sheet1!$A181,"\\APPLEPI_AF\MWRD_Production\Hite Treatment Plant\04-Primaries","interpolated")</f>
        <v>113.2353515625</v>
      </c>
      <c r="D181" s="3">
        <f t="shared" si="4"/>
        <v>0</v>
      </c>
      <c r="E181" s="6">
        <f>_xll.PITimeDat("NPRI Total Average Eff BOD Load",Sheet1!$A181,"\\APPLEPI_AF\MWRD_Production\Hite Treatment Plant\04-Primaries","interpolated")</f>
        <v>69.867753982543945</v>
      </c>
      <c r="F181" s="3">
        <f>_xll.PITimeDat("NPRI Total Eff BOD Load",Sheet1!$A181,"\\APPLEPI_AF\MWRD_Production\Hite Treatment Plant\04-Primaries","interpolated")</f>
        <v>69.867752075195313</v>
      </c>
      <c r="G181" s="3">
        <f t="shared" si="5"/>
        <v>-2.7299412448395579E-6</v>
      </c>
    </row>
    <row r="182" spans="1:7" x14ac:dyDescent="0.25">
      <c r="A182" s="2">
        <v>43650.333333333336</v>
      </c>
      <c r="B182" s="6">
        <v>91.16801643371582</v>
      </c>
      <c r="C182" s="3">
        <f>_xll.PITimeDat("NPRI Total BOD Load",Sheet1!$A182,"\\APPLEPI_AF\MWRD_Production\Hite Treatment Plant\04-Primaries","interpolated")</f>
        <v>91.168014526367188</v>
      </c>
      <c r="D182" s="3">
        <f t="shared" si="4"/>
        <v>-2.0921247466201569E-6</v>
      </c>
      <c r="E182" s="6">
        <f>_xll.PITimeDat("NPRI Total Average Eff BOD Load",Sheet1!$A182,"\\APPLEPI_AF\MWRD_Production\Hite Treatment Plant\04-Primaries","interpolated")</f>
        <v>39.502748489379883</v>
      </c>
      <c r="F182" s="3">
        <f>_xll.PITimeDat("NPRI Total Eff BOD Load",Sheet1!$A182,"\\APPLEPI_AF\MWRD_Production\Hite Treatment Plant\04-Primaries","interpolated")</f>
        <v>69.867752075195313</v>
      </c>
      <c r="G182" s="3">
        <f t="shared" si="5"/>
        <v>76.868078164178655</v>
      </c>
    </row>
    <row r="183" spans="1:7" x14ac:dyDescent="0.25">
      <c r="A183" s="2">
        <v>43651.333333333336</v>
      </c>
      <c r="B183" s="6">
        <v>94.257232666015625</v>
      </c>
      <c r="C183" s="3">
        <f>_xll.PITimeDat("NPRI Total BOD Load",Sheet1!$A183,"\\APPLEPI_AF\MWRD_Production\Hite Treatment Plant\04-Primaries","interpolated")</f>
        <v>94.257232666015625</v>
      </c>
      <c r="D183" s="3">
        <f t="shared" si="4"/>
        <v>0</v>
      </c>
      <c r="E183" s="6">
        <f>_xll.PITimeDat("NPRI Total Average Eff BOD Load",Sheet1!$A183,"\\APPLEPI_AF\MWRD_Production\Hite Treatment Plant\04-Primaries","interpolated")</f>
        <v>59.326438903808594</v>
      </c>
      <c r="F183" s="3">
        <f>_xll.PITimeDat("NPRI Total Eff BOD Load",Sheet1!$A183,"\\APPLEPI_AF\MWRD_Production\Hite Treatment Plant\04-Primaries","interpolated")</f>
        <v>59.326438903808594</v>
      </c>
      <c r="G183" s="3">
        <f t="shared" si="5"/>
        <v>0</v>
      </c>
    </row>
    <row r="184" spans="1:7" x14ac:dyDescent="0.25">
      <c r="A184" s="2">
        <v>43652.333333333336</v>
      </c>
      <c r="B184" s="6">
        <v>99.666849136352539</v>
      </c>
      <c r="C184" s="3">
        <f>_xll.PITimeDat("NPRI Total BOD Load",Sheet1!$A184,"\\APPLEPI_AF\MWRD_Production\Hite Treatment Plant\04-Primaries","interpolated")</f>
        <v>99.666847229003906</v>
      </c>
      <c r="D184" s="3">
        <f t="shared" si="4"/>
        <v>-1.9137242215845396E-6</v>
      </c>
      <c r="E184" s="6">
        <f>_xll.PITimeDat("NPRI Total Average Eff BOD Load",Sheet1!$A184,"\\APPLEPI_AF\MWRD_Production\Hite Treatment Plant\04-Primaries","interpolated")</f>
        <v>51.680008888244629</v>
      </c>
      <c r="F184" s="3">
        <f>_xll.PITimeDat("NPRI Total Eff BOD Load",Sheet1!$A184,"\\APPLEPI_AF\MWRD_Production\Hite Treatment Plant\04-Primaries","interpolated")</f>
        <v>51.680007934570313</v>
      </c>
      <c r="G184" s="3">
        <f t="shared" si="5"/>
        <v>-1.8453447221120294E-6</v>
      </c>
    </row>
    <row r="185" spans="1:7" x14ac:dyDescent="0.25">
      <c r="A185" s="2">
        <v>43653.333333333336</v>
      </c>
      <c r="B185" s="6">
        <v>100.77023887634277</v>
      </c>
      <c r="C185" s="3">
        <f>_xll.PITimeDat("NPRI Total BOD Load",Sheet1!$A185,"\\APPLEPI_AF\MWRD_Production\Hite Treatment Plant\04-Primaries","interpolated")</f>
        <v>99.666847229003906</v>
      </c>
      <c r="D185" s="3">
        <f t="shared" si="4"/>
        <v>-1.0949578562504567</v>
      </c>
      <c r="E185" s="6">
        <f>_xll.PITimeDat("NPRI Total Average Eff BOD Load",Sheet1!$A185,"\\APPLEPI_AF\MWRD_Production\Hite Treatment Plant\04-Primaries","interpolated")</f>
        <v>54.568306922912598</v>
      </c>
      <c r="F185" s="3">
        <f>_xll.PITimeDat("NPRI Total Eff BOD Load",Sheet1!$A185,"\\APPLEPI_AF\MWRD_Production\Hite Treatment Plant\04-Primaries","interpolated")</f>
        <v>51.680007934570313</v>
      </c>
      <c r="G185" s="3">
        <f t="shared" si="5"/>
        <v>-5.2929972564890448</v>
      </c>
    </row>
    <row r="186" spans="1:7" x14ac:dyDescent="0.25">
      <c r="A186" s="2">
        <v>43654.333333333336</v>
      </c>
      <c r="B186" s="6">
        <v>102.49334335327148</v>
      </c>
      <c r="C186" s="3">
        <f>_xll.PITimeDat("NPRI Total BOD Load",Sheet1!$A186,"\\APPLEPI_AF\MWRD_Production\Hite Treatment Plant\04-Primaries","interpolated")</f>
        <v>99.666847229003906</v>
      </c>
      <c r="D186" s="3">
        <f t="shared" si="4"/>
        <v>-2.7577362897854569</v>
      </c>
      <c r="E186" s="6">
        <f>_xll.PITimeDat("NPRI Total Average Eff BOD Load",Sheet1!$A186,"\\APPLEPI_AF\MWRD_Production\Hite Treatment Plant\04-Primaries","interpolated")</f>
        <v>66.171573638916016</v>
      </c>
      <c r="F186" s="3">
        <f>_xll.PITimeDat("NPRI Total Eff BOD Load",Sheet1!$A186,"\\APPLEPI_AF\MWRD_Production\Hite Treatment Plant\04-Primaries","interpolated")</f>
        <v>66.17156982421875</v>
      </c>
      <c r="G186" s="3">
        <f t="shared" si="5"/>
        <v>-5.7648580135648267E-6</v>
      </c>
    </row>
    <row r="187" spans="1:7" x14ac:dyDescent="0.25">
      <c r="A187" s="2">
        <v>43655.333333333336</v>
      </c>
      <c r="B187" s="6">
        <v>189.58625030517578</v>
      </c>
      <c r="C187" s="3">
        <f>_xll.PITimeDat("NPRI Total BOD Load",Sheet1!$A187,"\\APPLEPI_AF\MWRD_Production\Hite Treatment Plant\04-Primaries","interpolated")</f>
        <v>189.58624267578125</v>
      </c>
      <c r="D187" s="3">
        <f t="shared" si="4"/>
        <v>-4.024234098711806E-6</v>
      </c>
      <c r="E187" s="6">
        <f>_xll.PITimeDat("NPRI Total Average Eff BOD Load",Sheet1!$A187,"\\APPLEPI_AF\MWRD_Production\Hite Treatment Plant\04-Primaries","interpolated")</f>
        <v>74.838716506958008</v>
      </c>
      <c r="F187" s="3">
        <f>_xll.PITimeDat("NPRI Total Eff BOD Load",Sheet1!$A187,"\\APPLEPI_AF\MWRD_Production\Hite Treatment Plant\04-Primaries","interpolated")</f>
        <v>66.17156982421875</v>
      </c>
      <c r="G187" s="3">
        <f t="shared" si="5"/>
        <v>-11.581100114047846</v>
      </c>
    </row>
    <row r="188" spans="1:7" x14ac:dyDescent="0.25">
      <c r="A188" s="2">
        <v>43656.333333333336</v>
      </c>
      <c r="B188" s="6">
        <v>111.67621231079102</v>
      </c>
      <c r="C188" s="3">
        <f>_xll.PITimeDat("NPRI Total BOD Load",Sheet1!$A188,"\\APPLEPI_AF\MWRD_Production\Hite Treatment Plant\04-Primaries","interpolated")</f>
        <v>111.67620849609375</v>
      </c>
      <c r="D188" s="3">
        <f t="shared" si="4"/>
        <v>-3.4158548062221436E-6</v>
      </c>
      <c r="E188" s="6">
        <f>_xll.PITimeDat("NPRI Total Average Eff BOD Load",Sheet1!$A188,"\\APPLEPI_AF\MWRD_Production\Hite Treatment Plant\04-Primaries","interpolated")</f>
        <v>51.340923309326172</v>
      </c>
      <c r="F188" s="3">
        <f>_xll.PITimeDat("NPRI Total Eff BOD Load",Sheet1!$A188,"\\APPLEPI_AF\MWRD_Production\Hite Treatment Plant\04-Primaries","interpolated")</f>
        <v>66.17156982421875</v>
      </c>
      <c r="G188" s="3">
        <f t="shared" si="5"/>
        <v>28.886598757756595</v>
      </c>
    </row>
    <row r="189" spans="1:7" x14ac:dyDescent="0.25">
      <c r="A189" s="2">
        <v>43657.333333333336</v>
      </c>
      <c r="B189" s="6">
        <v>108.40962219238281</v>
      </c>
      <c r="C189" s="3">
        <f>_xll.PITimeDat("NPRI Total BOD Load",Sheet1!$A189,"\\APPLEPI_AF\MWRD_Production\Hite Treatment Plant\04-Primaries","interpolated")</f>
        <v>111.67620849609375</v>
      </c>
      <c r="D189" s="3">
        <f t="shared" si="4"/>
        <v>3.0131885322080367</v>
      </c>
      <c r="E189" s="6">
        <f>_xll.PITimeDat("NPRI Total Average Eff BOD Load",Sheet1!$A189,"\\APPLEPI_AF\MWRD_Production\Hite Treatment Plant\04-Primaries","interpolated")</f>
        <v>50.376073837280273</v>
      </c>
      <c r="F189" s="3">
        <f>_xll.PITimeDat("NPRI Total Eff BOD Load",Sheet1!$A189,"\\APPLEPI_AF\MWRD_Production\Hite Treatment Plant\04-Primaries","interpolated")</f>
        <v>66.17156982421875</v>
      </c>
      <c r="G189" s="3">
        <f t="shared" si="5"/>
        <v>31.355154905401122</v>
      </c>
    </row>
    <row r="190" spans="1:7" x14ac:dyDescent="0.25">
      <c r="A190" s="2">
        <v>43658.333333333336</v>
      </c>
      <c r="B190" s="6">
        <v>102.95025444030762</v>
      </c>
      <c r="C190" s="3">
        <f>_xll.PITimeDat("NPRI Total BOD Load",Sheet1!$A190,"\\APPLEPI_AF\MWRD_Production\Hite Treatment Plant\04-Primaries","interpolated")</f>
        <v>111.67620849609375</v>
      </c>
      <c r="D190" s="3">
        <f t="shared" si="4"/>
        <v>8.4758936276797598</v>
      </c>
      <c r="E190" s="6">
        <f>_xll.PITimeDat("NPRI Total Average Eff BOD Load",Sheet1!$A190,"\\APPLEPI_AF\MWRD_Production\Hite Treatment Plant\04-Primaries","interpolated")</f>
        <v>50.642776489257813</v>
      </c>
      <c r="F190" s="3">
        <f>_xll.PITimeDat("NPRI Total Eff BOD Load",Sheet1!$A190,"\\APPLEPI_AF\MWRD_Production\Hite Treatment Plant\04-Primaries","interpolated")</f>
        <v>66.17156982421875</v>
      </c>
      <c r="G190" s="3">
        <f t="shared" si="5"/>
        <v>30.66339251414238</v>
      </c>
    </row>
    <row r="191" spans="1:7" x14ac:dyDescent="0.25">
      <c r="A191" s="2">
        <v>43659.333333333336</v>
      </c>
      <c r="B191" s="6">
        <v>107.45553970336914</v>
      </c>
      <c r="C191" s="3">
        <f>_xll.PITimeDat("NPRI Total BOD Load",Sheet1!$A191,"\\APPLEPI_AF\MWRD_Production\Hite Treatment Plant\04-Primaries","interpolated")</f>
        <v>111.67620849609375</v>
      </c>
      <c r="D191" s="3">
        <f t="shared" si="4"/>
        <v>3.9278280155455545</v>
      </c>
      <c r="E191" s="6">
        <f>_xll.PITimeDat("NPRI Total Average Eff BOD Load",Sheet1!$A191,"\\APPLEPI_AF\MWRD_Production\Hite Treatment Plant\04-Primaries","interpolated")</f>
        <v>47.016668319702148</v>
      </c>
      <c r="F191" s="3">
        <f>_xll.PITimeDat("NPRI Total Eff BOD Load",Sheet1!$A191,"\\APPLEPI_AF\MWRD_Production\Hite Treatment Plant\04-Primaries","interpolated")</f>
        <v>66.17156982421875</v>
      </c>
      <c r="G191" s="3">
        <f t="shared" si="5"/>
        <v>40.740661108243216</v>
      </c>
    </row>
    <row r="192" spans="1:7" x14ac:dyDescent="0.25">
      <c r="A192" s="2">
        <v>43660.333333333336</v>
      </c>
      <c r="B192" s="6">
        <v>86.9765625</v>
      </c>
      <c r="C192" s="3">
        <f>_xll.PITimeDat("NPRI Total BOD Load",Sheet1!$A192,"\\APPLEPI_AF\MWRD_Production\Hite Treatment Plant\04-Primaries","interpolated")</f>
        <v>111.67620849609375</v>
      </c>
      <c r="D192" s="3">
        <f t="shared" si="4"/>
        <v>28.398048032875234</v>
      </c>
      <c r="E192" s="6">
        <f>_xll.PITimeDat("NPRI Total Average Eff BOD Load",Sheet1!$A192,"\\APPLEPI_AF\MWRD_Production\Hite Treatment Plant\04-Primaries","interpolated")</f>
        <v>48.311994552612305</v>
      </c>
      <c r="F192" s="3">
        <f>_xll.PITimeDat("NPRI Total Eff BOD Load",Sheet1!$A192,"\\APPLEPI_AF\MWRD_Production\Hite Treatment Plant\04-Primaries","interpolated")</f>
        <v>66.17156982421875</v>
      </c>
      <c r="G192" s="3">
        <f t="shared" si="5"/>
        <v>36.96716609817706</v>
      </c>
    </row>
    <row r="193" spans="1:7" x14ac:dyDescent="0.25">
      <c r="A193" s="2">
        <v>43661.333333333336</v>
      </c>
      <c r="B193" s="6">
        <v>112.4862060546875</v>
      </c>
      <c r="C193" s="3">
        <f>_xll.PITimeDat("NPRI Total BOD Load",Sheet1!$A193,"\\APPLEPI_AF\MWRD_Production\Hite Treatment Plant\04-Primaries","interpolated")</f>
        <v>111.67620849609375</v>
      </c>
      <c r="D193" s="3">
        <f t="shared" si="4"/>
        <v>-0.72008612167073438</v>
      </c>
      <c r="E193" s="6">
        <f>_xll.PITimeDat("NPRI Total Average Eff BOD Load",Sheet1!$A193,"\\APPLEPI_AF\MWRD_Production\Hite Treatment Plant\04-Primaries","interpolated")</f>
        <v>51.546541213989258</v>
      </c>
      <c r="F193" s="3">
        <f>_xll.PITimeDat("NPRI Total Eff BOD Load",Sheet1!$A193,"\\APPLEPI_AF\MWRD_Production\Hite Treatment Plant\04-Primaries","interpolated")</f>
        <v>66.17156982421875</v>
      </c>
      <c r="G193" s="3">
        <f t="shared" si="5"/>
        <v>28.372473236400957</v>
      </c>
    </row>
    <row r="194" spans="1:7" x14ac:dyDescent="0.25">
      <c r="A194" s="2">
        <v>43662.333333333336</v>
      </c>
      <c r="B194" s="6">
        <v>105.76561737060547</v>
      </c>
      <c r="C194" s="3">
        <f>_xll.PITimeDat("NPRI Total BOD Load",Sheet1!$A194,"\\APPLEPI_AF\MWRD_Production\Hite Treatment Plant\04-Primaries","interpolated")</f>
        <v>111.67620849609375</v>
      </c>
      <c r="D194" s="3">
        <f t="shared" si="4"/>
        <v>5.5883861621848396</v>
      </c>
      <c r="E194" s="6">
        <f>_xll.PITimeDat("NPRI Total Average Eff BOD Load",Sheet1!$A194,"\\APPLEPI_AF\MWRD_Production\Hite Treatment Plant\04-Primaries","interpolated")</f>
        <v>43.260385513305664</v>
      </c>
      <c r="F194" s="3">
        <f>_xll.PITimeDat("NPRI Total Eff BOD Load",Sheet1!$A194,"\\APPLEPI_AF\MWRD_Production\Hite Treatment Plant\04-Primaries","interpolated")</f>
        <v>66.17156982421875</v>
      </c>
      <c r="G194" s="3">
        <f t="shared" si="5"/>
        <v>52.961119137198295</v>
      </c>
    </row>
    <row r="195" spans="1:7" x14ac:dyDescent="0.25">
      <c r="A195" s="2">
        <v>43663.333333333336</v>
      </c>
      <c r="B195" s="6">
        <v>125.45092391967773</v>
      </c>
      <c r="C195" s="3">
        <f>_xll.PITimeDat("NPRI Total BOD Load",Sheet1!$A195,"\\APPLEPI_AF\MWRD_Production\Hite Treatment Plant\04-Primaries","interpolated")</f>
        <v>111.67620849609375</v>
      </c>
      <c r="D195" s="3">
        <f t="shared" si="4"/>
        <v>-10.980162595218111</v>
      </c>
      <c r="E195" s="6">
        <f>_xll.PITimeDat("NPRI Total Average Eff BOD Load",Sheet1!$A195,"\\APPLEPI_AF\MWRD_Production\Hite Treatment Plant\04-Primaries","interpolated")</f>
        <v>54.089773178100586</v>
      </c>
      <c r="F195" s="3">
        <f>_xll.PITimeDat("NPRI Total Eff BOD Load",Sheet1!$A195,"\\APPLEPI_AF\MWRD_Production\Hite Treatment Plant\04-Primaries","interpolated")</f>
        <v>66.17156982421875</v>
      </c>
      <c r="G195" s="3">
        <f t="shared" si="5"/>
        <v>22.336563709255376</v>
      </c>
    </row>
    <row r="196" spans="1:7" x14ac:dyDescent="0.25">
      <c r="A196" s="2">
        <v>43664.333333333336</v>
      </c>
      <c r="B196" s="6">
        <v>120.56317138671875</v>
      </c>
      <c r="C196" s="3">
        <f>_xll.PITimeDat("NPRI Total BOD Load",Sheet1!$A196,"\\APPLEPI_AF\MWRD_Production\Hite Treatment Plant\04-Primaries","interpolated")</f>
        <v>111.67620849609375</v>
      </c>
      <c r="D196" s="3">
        <f t="shared" ref="D196" si="6">(C196-B196)/B196*100</f>
        <v>-7.3712086273171717</v>
      </c>
      <c r="E196" s="6">
        <f>_xll.PITimeDat("NPRI Total Average Eff BOD Load",Sheet1!$A196,"\\APPLEPI_AF\MWRD_Production\Hite Treatment Plant\04-Primaries","interpolated")</f>
        <v>74.092199325561523</v>
      </c>
      <c r="F196" s="3">
        <f>_xll.PITimeDat("NPRI Total Eff BOD Load",Sheet1!$A196,"\\APPLEPI_AF\MWRD_Production\Hite Treatment Plant\04-Primaries","interpolated")</f>
        <v>66.17156982421875</v>
      </c>
      <c r="G196" s="3">
        <f t="shared" ref="G196" si="7">(F196-E196)/E196*100</f>
        <v>-10.690234023880819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5"/>
  <sheetViews>
    <sheetView zoomScale="85" zoomScaleNormal="85" workbookViewId="0">
      <selection activeCell="N84" sqref="N84"/>
    </sheetView>
  </sheetViews>
  <sheetFormatPr defaultRowHeight="15" x14ac:dyDescent="0.25"/>
  <cols>
    <col min="1" max="1" width="15.28515625" bestFit="1" customWidth="1"/>
    <col min="2" max="2" width="18.7109375" bestFit="1" customWidth="1"/>
    <col min="3" max="3" width="18.7109375" customWidth="1"/>
    <col min="4" max="4" width="22.140625" bestFit="1" customWidth="1"/>
    <col min="5" max="5" width="22.140625" customWidth="1"/>
    <col min="6" max="6" width="18.7109375" bestFit="1" customWidth="1"/>
    <col min="7" max="7" width="18.7109375" customWidth="1"/>
    <col min="8" max="8" width="18.7109375" bestFit="1" customWidth="1"/>
    <col min="9" max="9" width="18.7109375" customWidth="1"/>
    <col min="10" max="10" width="9.140625" style="5"/>
    <col min="13" max="13" width="15.28515625" style="5" bestFit="1" customWidth="1"/>
    <col min="14" max="14" width="12.5703125" customWidth="1"/>
    <col min="16" max="16" width="10.42578125" bestFit="1" customWidth="1"/>
  </cols>
  <sheetData>
    <row r="1" spans="1:16" x14ac:dyDescent="0.25">
      <c r="A1" s="1"/>
      <c r="N1" s="14" t="s">
        <v>13</v>
      </c>
      <c r="O1" s="14"/>
      <c r="P1" s="14"/>
    </row>
    <row r="2" spans="1:16" x14ac:dyDescent="0.25">
      <c r="A2" s="1"/>
      <c r="B2" t="s">
        <v>7</v>
      </c>
      <c r="D2" t="s">
        <v>17</v>
      </c>
      <c r="E2" t="s">
        <v>18</v>
      </c>
      <c r="F2" t="s">
        <v>8</v>
      </c>
      <c r="H2" t="s">
        <v>9</v>
      </c>
      <c r="J2" s="5" t="s">
        <v>10</v>
      </c>
      <c r="K2" t="s">
        <v>11</v>
      </c>
      <c r="L2" t="s">
        <v>12</v>
      </c>
      <c r="N2" s="12" t="s">
        <v>14</v>
      </c>
      <c r="O2" s="12" t="s">
        <v>15</v>
      </c>
      <c r="P2" s="12" t="s">
        <v>16</v>
      </c>
    </row>
    <row r="3" spans="1:16" x14ac:dyDescent="0.25">
      <c r="A3" s="10">
        <f>Sheet1!A3</f>
        <v>43466.333333333336</v>
      </c>
      <c r="B3" s="3">
        <f>_xll.PITimeDat(Sheet2!B$2,Sheet2!$A3,"\\APPLEPI_AF\MWRD_Production\Hite Treatment Plant\04-Primaries","exact time")</f>
        <v>25.106048583984375</v>
      </c>
      <c r="C3" s="13">
        <v>43466.333333333336</v>
      </c>
      <c r="D3">
        <v>25.106000000000002</v>
      </c>
      <c r="E3">
        <f>(D3-VLOOKUP(C3,$A$3:$B$196,2))/D3*100</f>
        <v>-1.9351543206146555E-4</v>
      </c>
      <c r="F3" s="3">
        <f>_xll.PITimeDat(Sheet2!F$2,Sheet2!$A3,"\\APPLEPI_AF\MWRD_Production\Hite Treatment Plant\04-Primaries","exact time")</f>
        <v>14.45044994354248</v>
      </c>
      <c r="G3" s="3">
        <f>B3/F3</f>
        <v>1.7373887098376197</v>
      </c>
      <c r="H3" s="3">
        <f>_xll.PITimeDat(Sheet2!H$2,Sheet2!$A3,"\\APPLEPI_AF\MWRD_Production\Hite Treatment Plant\04-Primaries","exact time")</f>
        <v>22.519968032836914</v>
      </c>
      <c r="I3" s="3">
        <f>B3/H3</f>
        <v>1.1148350009812018</v>
      </c>
      <c r="J3" s="5">
        <f>SUM(B3:H3)</f>
        <v>43555.252995088107</v>
      </c>
      <c r="K3">
        <f>Sheet1!F3</f>
        <v>62.076465606689453</v>
      </c>
      <c r="L3">
        <f>Sheet1!E3</f>
        <v>62.07646656036377</v>
      </c>
      <c r="M3" s="11">
        <f>A3</f>
        <v>43466.333333333336</v>
      </c>
      <c r="N3" s="3">
        <f>_xll.PITimeDat("BOD_FC24",Sheet2!$M3,"\\APPLEPI_AF\MWRD_Production\Labworks Data\1920-NPRIC 1-3 Eff","exact time")</f>
        <v>167</v>
      </c>
      <c r="O3" s="3">
        <f>_xll.PITimeDat("BOD_FC24",Sheet2!$M3,"\\APPLEPI_AF\MWRD_Production\Labworks Data\1910-NPRIC 4-6 Eff","exact time")</f>
        <v>192</v>
      </c>
      <c r="P3" s="3">
        <f>_xll.PITimeDat("BOD_FC24",Sheet2!$M3,"\\APPLEPI_AF\MWRD_Production\Labworks Data\1900-NPRIC 7-10 Eff","exact time")</f>
        <v>172</v>
      </c>
    </row>
    <row r="4" spans="1:16" x14ac:dyDescent="0.25">
      <c r="A4" s="10">
        <f>Sheet1!A4</f>
        <v>43467.333333333336</v>
      </c>
      <c r="B4" s="3">
        <f>_xll.PITimeDat(Sheet2!B$2,Sheet2!$A4,"\\APPLEPI_AF\MWRD_Production\Hite Treatment Plant\04-Primaries","exact time")</f>
        <v>28.160430908203125</v>
      </c>
      <c r="C4" s="13">
        <v>43467.333333333336</v>
      </c>
      <c r="D4">
        <v>28.16</v>
      </c>
      <c r="E4">
        <f t="shared" ref="E4:E67" si="0">(D4-VLOOKUP(C4,$A$3:$B$196,2))/D4*100</f>
        <v>-1.5302137895058874E-3</v>
      </c>
      <c r="F4" s="3">
        <f>_xll.PITimeDat(Sheet2!F$2,Sheet2!$A4,"\\APPLEPI_AF\MWRD_Production\Hite Treatment Plant\04-Primaries","exact time")</f>
        <v>13.58322811126709</v>
      </c>
      <c r="G4" s="3">
        <f t="shared" ref="G4:G67" si="1">B4/F4</f>
        <v>2.0731766173347599</v>
      </c>
      <c r="H4" s="3">
        <f>_xll.PITimeDat(Sheet2!H$2,Sheet2!$A4,"\\APPLEPI_AF\MWRD_Production\Hite Treatment Plant\04-Primaries","exact time")</f>
        <v>26.478845596313477</v>
      </c>
      <c r="I4" s="3">
        <f t="shared" ref="I4:I67" si="2">B4/H4</f>
        <v>1.0635067456310772</v>
      </c>
      <c r="J4" s="5">
        <f t="shared" ref="J4:J67" si="3">SUM(B4:H4)</f>
        <v>43565.787484352666</v>
      </c>
      <c r="K4">
        <f>Sheet1!F4</f>
        <v>68.222503662109375</v>
      </c>
      <c r="L4">
        <f>Sheet1!E4</f>
        <v>68.222504615783691</v>
      </c>
      <c r="M4" s="11">
        <f t="shared" ref="M4:M67" si="4">A4</f>
        <v>43467.333333333336</v>
      </c>
      <c r="N4" s="3">
        <f>_xll.PITimeDat("BOD_FC24",Sheet2!$M4,"\\APPLEPI_AF\MWRD_Production\Labworks Data\1920-NPRIC 1-3 Eff","exact time")</f>
        <v>170</v>
      </c>
      <c r="O4" s="3">
        <f>_xll.PITimeDat("BOD_FC24",Sheet2!$M4,"\\APPLEPI_AF\MWRD_Production\Labworks Data\1910-NPRIC 4-6 Eff","exact time")</f>
        <v>164</v>
      </c>
      <c r="P4" s="3">
        <f>_xll.PITimeDat("BOD_FC24",Sheet2!$M4,"\\APPLEPI_AF\MWRD_Production\Labworks Data\1900-NPRIC 7-10 Eff","exact time")</f>
        <v>198</v>
      </c>
    </row>
    <row r="5" spans="1:16" x14ac:dyDescent="0.25">
      <c r="A5" s="10">
        <f>Sheet1!A5</f>
        <v>43468.333333333336</v>
      </c>
      <c r="B5" s="3">
        <f>_xll.PITimeDat(Sheet2!B$2,Sheet2!$A5,"\\APPLEPI_AF\MWRD_Production\Hite Treatment Plant\04-Primaries","exact time")</f>
        <v>33.407455444335938</v>
      </c>
      <c r="C5" s="13">
        <v>43468.333333333336</v>
      </c>
      <c r="D5">
        <v>33.406999999999996</v>
      </c>
      <c r="E5">
        <f t="shared" si="0"/>
        <v>-1.3633200704673402E-3</v>
      </c>
      <c r="F5" s="3">
        <f>_xll.PITimeDat(Sheet2!F$2,Sheet2!$A5,"\\APPLEPI_AF\MWRD_Production\Hite Treatment Plant\04-Primaries","exact time")</f>
        <v>17.818134307861328</v>
      </c>
      <c r="G5" s="3">
        <f t="shared" si="1"/>
        <v>1.8749132129729558</v>
      </c>
      <c r="H5" s="3">
        <f>_xll.PITimeDat(Sheet2!H$2,Sheet2!$A5,"\\APPLEPI_AF\MWRD_Production\Hite Treatment Plant\04-Primaries","exact time")</f>
        <v>29.755504608154297</v>
      </c>
      <c r="I5" s="3">
        <f t="shared" si="2"/>
        <v>1.1227319410063323</v>
      </c>
      <c r="J5" s="5">
        <f t="shared" si="3"/>
        <v>43584.594977586588</v>
      </c>
      <c r="K5">
        <f>Sheet1!F5</f>
        <v>80.981094360351563</v>
      </c>
      <c r="L5">
        <f>Sheet1!E5</f>
        <v>80.981094360351563</v>
      </c>
      <c r="M5" s="11">
        <f t="shared" si="4"/>
        <v>43468.333333333336</v>
      </c>
      <c r="N5" s="3">
        <f>_xll.PITimeDat("BOD_FC24",Sheet2!$M5,"\\APPLEPI_AF\MWRD_Production\Labworks Data\1920-NPRIC 1-3 Eff","exact time")</f>
        <v>205</v>
      </c>
      <c r="O5" s="3">
        <f>_xll.PITimeDat("BOD_FC24",Sheet2!$M5,"\\APPLEPI_AF\MWRD_Production\Labworks Data\1910-NPRIC 4-6 Eff","exact time")</f>
        <v>219</v>
      </c>
      <c r="P5" s="3">
        <f>_xll.PITimeDat("BOD_FC24",Sheet2!$M5,"\\APPLEPI_AF\MWRD_Production\Labworks Data\1900-NPRIC 7-10 Eff","exact time")</f>
        <v>221</v>
      </c>
    </row>
    <row r="6" spans="1:16" x14ac:dyDescent="0.25">
      <c r="A6" s="10">
        <f>Sheet1!A6</f>
        <v>43469.333333333336</v>
      </c>
      <c r="B6" s="3">
        <f>_xll.PITimeDat(Sheet2!B$2,Sheet2!$A6,"\\APPLEPI_AF\MWRD_Production\Hite Treatment Plant\04-Primaries","exact time")</f>
        <v>32.323135375976563</v>
      </c>
      <c r="C6" s="13">
        <v>43469.333333333336</v>
      </c>
      <c r="D6">
        <v>32.323</v>
      </c>
      <c r="E6">
        <f t="shared" si="0"/>
        <v>-4.1882243777527486E-4</v>
      </c>
      <c r="F6" s="3">
        <f>_xll.PITimeDat(Sheet2!F$2,Sheet2!$A6,"\\APPLEPI_AF\MWRD_Production\Hite Treatment Plant\04-Primaries","exact time")</f>
        <v>16.884862899780273</v>
      </c>
      <c r="G6" s="3">
        <f t="shared" si="1"/>
        <v>1.9143261966549454</v>
      </c>
      <c r="H6" s="3">
        <f>_xll.PITimeDat(Sheet2!H$2,Sheet2!$A6,"\\APPLEPI_AF\MWRD_Production\Hite Treatment Plant\04-Primaries","exact time")</f>
        <v>28.592227935791016</v>
      </c>
      <c r="I6" s="3">
        <f t="shared" si="2"/>
        <v>1.1304867689416849</v>
      </c>
      <c r="J6" s="5">
        <f t="shared" si="3"/>
        <v>43581.370466919092</v>
      </c>
      <c r="K6">
        <f>Sheet1!F6</f>
        <v>77.800224304199219</v>
      </c>
      <c r="L6">
        <f>Sheet1!E6</f>
        <v>77.800226211547852</v>
      </c>
      <c r="M6" s="11">
        <f t="shared" si="4"/>
        <v>43469.333333333336</v>
      </c>
      <c r="N6" s="3">
        <f>_xll.PITimeDat("BOD_FC24",Sheet2!$M6,"\\APPLEPI_AF\MWRD_Production\Labworks Data\1920-NPRIC 1-3 Eff","exact time")</f>
        <v>198</v>
      </c>
      <c r="O6" s="3">
        <f>_xll.PITimeDat("BOD_FC24",Sheet2!$M6,"\\APPLEPI_AF\MWRD_Production\Labworks Data\1910-NPRIC 4-6 Eff","exact time")</f>
        <v>207</v>
      </c>
      <c r="P6" s="3">
        <f>_xll.PITimeDat("BOD_FC24",Sheet2!$M6,"\\APPLEPI_AF\MWRD_Production\Labworks Data\1900-NPRIC 7-10 Eff","exact time")</f>
        <v>216</v>
      </c>
    </row>
    <row r="7" spans="1:16" x14ac:dyDescent="0.25">
      <c r="A7" s="10">
        <f>Sheet1!A7</f>
        <v>43470.333333333336</v>
      </c>
      <c r="B7" s="3">
        <f>_xll.PITimeDat(Sheet2!B$2,Sheet2!$A7,"\\APPLEPI_AF\MWRD_Production\Hite Treatment Plant\04-Primaries","exact time")</f>
        <v>33.531597137451172</v>
      </c>
      <c r="C7" s="13">
        <v>43470.333333333336</v>
      </c>
      <c r="D7">
        <v>33.531999999999996</v>
      </c>
      <c r="E7">
        <f t="shared" si="0"/>
        <v>1.20142714071514E-3</v>
      </c>
      <c r="F7" s="3">
        <f>_xll.PITimeDat(Sheet2!F$2,Sheet2!$A7,"\\APPLEPI_AF\MWRD_Production\Hite Treatment Plant\04-Primaries","exact time")</f>
        <v>17.164329528808594</v>
      </c>
      <c r="G7" s="3">
        <f t="shared" si="1"/>
        <v>1.9535628864018122</v>
      </c>
      <c r="H7" s="3">
        <f>_xll.PITimeDat(Sheet2!H$2,Sheet2!$A7,"\\APPLEPI_AF\MWRD_Production\Hite Treatment Plant\04-Primaries","exact time")</f>
        <v>27.399532318115234</v>
      </c>
      <c r="I7" s="3">
        <f t="shared" si="2"/>
        <v>1.2238018061089939</v>
      </c>
      <c r="J7" s="5">
        <f t="shared" si="3"/>
        <v>43583.915556631255</v>
      </c>
      <c r="K7">
        <f>Sheet1!F7</f>
        <v>78.095458984375</v>
      </c>
      <c r="L7">
        <f>Sheet1!E7</f>
        <v>78.095458984375</v>
      </c>
      <c r="M7" s="11">
        <f t="shared" si="4"/>
        <v>43470.333333333336</v>
      </c>
      <c r="N7" s="3">
        <f>_xll.PITimeDat("BOD_FC24",Sheet2!$M7,"\\APPLEPI_AF\MWRD_Production\Labworks Data\1920-NPRIC 1-3 Eff","exact time")</f>
        <v>200</v>
      </c>
      <c r="O7" s="3">
        <f>_xll.PITimeDat("BOD_FC24",Sheet2!$M7,"\\APPLEPI_AF\MWRD_Production\Labworks Data\1910-NPRIC 4-6 Eff","exact time")</f>
        <v>205</v>
      </c>
      <c r="P7" s="3">
        <f>_xll.PITimeDat("BOD_FC24",Sheet2!$M7,"\\APPLEPI_AF\MWRD_Production\Labworks Data\1900-NPRIC 7-10 Eff","exact time")</f>
        <v>205</v>
      </c>
    </row>
    <row r="8" spans="1:16" x14ac:dyDescent="0.25">
      <c r="A8" s="10">
        <f>Sheet1!A8</f>
        <v>43471.333333333336</v>
      </c>
      <c r="B8" s="3">
        <f>_xll.PITimeDat(Sheet2!B$2,Sheet2!$A8,"\\APPLEPI_AF\MWRD_Production\Hite Treatment Plant\04-Primaries","exact time")</f>
        <v>35.037200927734375</v>
      </c>
      <c r="C8" s="13">
        <v>43471.333333333336</v>
      </c>
      <c r="D8">
        <v>35.036999999999999</v>
      </c>
      <c r="E8">
        <f t="shared" si="0"/>
        <v>-5.7347299819038831E-4</v>
      </c>
      <c r="F8" s="3">
        <f>_xll.PITimeDat(Sheet2!F$2,Sheet2!$A8,"\\APPLEPI_AF\MWRD_Production\Hite Treatment Plant\04-Primaries","exact time")</f>
        <v>16.849676132202148</v>
      </c>
      <c r="G8" s="3">
        <f t="shared" si="1"/>
        <v>2.0793990728862295</v>
      </c>
      <c r="H8" s="3">
        <f>_xll.PITimeDat(Sheet2!H$2,Sheet2!$A8,"\\APPLEPI_AF\MWRD_Production\Hite Treatment Plant\04-Primaries","exact time")</f>
        <v>26.055032730102539</v>
      </c>
      <c r="I8" s="3">
        <f t="shared" si="2"/>
        <v>1.3447383194899747</v>
      </c>
      <c r="J8" s="5">
        <f t="shared" si="3"/>
        <v>43586.391068723256</v>
      </c>
      <c r="K8">
        <f>Sheet1!F8</f>
        <v>77.941909790039063</v>
      </c>
      <c r="L8">
        <f>Sheet1!E8</f>
        <v>77.941909790039063</v>
      </c>
      <c r="M8" s="11">
        <f t="shared" si="4"/>
        <v>43471.333333333336</v>
      </c>
      <c r="N8" s="3">
        <f>_xll.PITimeDat("BOD_FC24",Sheet2!$M8,"\\APPLEPI_AF\MWRD_Production\Labworks Data\1920-NPRIC 1-3 Eff","exact time")</f>
        <v>196</v>
      </c>
      <c r="O8" s="3">
        <f>_xll.PITimeDat("BOD_FC24",Sheet2!$M8,"\\APPLEPI_AF\MWRD_Production\Labworks Data\1910-NPRIC 4-6 Eff","exact time")</f>
        <v>189</v>
      </c>
      <c r="P8" s="3">
        <f>_xll.PITimeDat("BOD_FC24",Sheet2!$M8,"\\APPLEPI_AF\MWRD_Production\Labworks Data\1900-NPRIC 7-10 Eff","exact time")</f>
        <v>191</v>
      </c>
    </row>
    <row r="9" spans="1:16" x14ac:dyDescent="0.25">
      <c r="A9" s="10">
        <f>Sheet1!A9</f>
        <v>43472.333333333336</v>
      </c>
      <c r="B9" s="3">
        <f>_xll.PITimeDat(Sheet2!B$2,Sheet2!$A9,"\\APPLEPI_AF\MWRD_Production\Hite Treatment Plant\04-Primaries","exact time")</f>
        <v>37.136550903320313</v>
      </c>
      <c r="C9" s="13">
        <v>43472.333333333336</v>
      </c>
      <c r="D9">
        <v>37.137</v>
      </c>
      <c r="E9">
        <f t="shared" si="0"/>
        <v>1.2092971421707589E-3</v>
      </c>
      <c r="F9" s="3">
        <f>_xll.PITimeDat(Sheet2!F$2,Sheet2!$A9,"\\APPLEPI_AF\MWRD_Production\Hite Treatment Plant\04-Primaries","exact time")</f>
        <v>19.456602096557617</v>
      </c>
      <c r="G9" s="3">
        <f t="shared" si="1"/>
        <v>1.9086863533016765</v>
      </c>
      <c r="H9" s="3">
        <f>_xll.PITimeDat(Sheet2!H$2,Sheet2!$A9,"\\APPLEPI_AF\MWRD_Production\Hite Treatment Plant\04-Primaries","exact time")</f>
        <v>31.403635025024414</v>
      </c>
      <c r="I9" s="3">
        <f t="shared" si="2"/>
        <v>1.1825558052030456</v>
      </c>
      <c r="J9" s="5">
        <f t="shared" si="3"/>
        <v>43599.377017008686</v>
      </c>
      <c r="K9">
        <f>Sheet1!F9</f>
        <v>87.996788024902344</v>
      </c>
      <c r="L9">
        <f>Sheet1!E9</f>
        <v>87.996788024902344</v>
      </c>
      <c r="M9" s="11">
        <f t="shared" si="4"/>
        <v>43472.333333333336</v>
      </c>
      <c r="N9" s="3">
        <f>_xll.PITimeDat("BOD_FC24",Sheet2!$M9,"\\APPLEPI_AF\MWRD_Production\Labworks Data\1920-NPRIC 1-3 Eff","exact time")</f>
        <v>217</v>
      </c>
      <c r="O9" s="3">
        <f>_xll.PITimeDat("BOD_FC24",Sheet2!$M9,"\\APPLEPI_AF\MWRD_Production\Labworks Data\1910-NPRIC 4-6 Eff","exact time")</f>
        <v>227</v>
      </c>
      <c r="P9" s="3">
        <f>_xll.PITimeDat("BOD_FC24",Sheet2!$M9,"\\APPLEPI_AF\MWRD_Production\Labworks Data\1900-NPRIC 7-10 Eff","exact time")</f>
        <v>236</v>
      </c>
    </row>
    <row r="10" spans="1:16" x14ac:dyDescent="0.25">
      <c r="A10" s="10">
        <f>Sheet1!A10</f>
        <v>43473.333333333336</v>
      </c>
      <c r="B10" s="3">
        <f>_xll.PITimeDat(Sheet2!B$2,Sheet2!$A10,"\\APPLEPI_AF\MWRD_Production\Hite Treatment Plant\04-Primaries","exact time")</f>
        <v>32.8790283203125</v>
      </c>
      <c r="C10" s="13">
        <v>43473.333333333336</v>
      </c>
      <c r="D10">
        <v>32.878999999999998</v>
      </c>
      <c r="E10">
        <f t="shared" si="0"/>
        <v>-8.613495697015389E-5</v>
      </c>
      <c r="F10" s="3">
        <f>_xll.PITimeDat(Sheet2!F$2,Sheet2!$A10,"\\APPLEPI_AF\MWRD_Production\Hite Treatment Plant\04-Primaries","exact time")</f>
        <v>17.058753967285156</v>
      </c>
      <c r="G10" s="3">
        <f t="shared" si="1"/>
        <v>1.9273991748381543</v>
      </c>
      <c r="H10" s="3">
        <f>_xll.PITimeDat(Sheet2!H$2,Sheet2!$A10,"\\APPLEPI_AF\MWRD_Production\Hite Treatment Plant\04-Primaries","exact time")</f>
        <v>27.630416870117188</v>
      </c>
      <c r="I10" s="3">
        <f t="shared" si="2"/>
        <v>1.1899577366084471</v>
      </c>
      <c r="J10" s="5">
        <f t="shared" si="3"/>
        <v>43585.707845530938</v>
      </c>
      <c r="K10">
        <f>Sheet1!F10</f>
        <v>77.568199157714844</v>
      </c>
      <c r="L10">
        <f>Sheet1!E10</f>
        <v>77.568199157714844</v>
      </c>
      <c r="M10" s="11">
        <f t="shared" si="4"/>
        <v>43473.333333333336</v>
      </c>
      <c r="N10" s="3">
        <f>_xll.PITimeDat("BOD_FC24",Sheet2!$M10,"\\APPLEPI_AF\MWRD_Production\Labworks Data\1920-NPRIC 1-3 Eff","exact time")</f>
        <v>196</v>
      </c>
      <c r="O10" s="3">
        <f>_xll.PITimeDat("BOD_FC24",Sheet2!$M10,"\\APPLEPI_AF\MWRD_Production\Labworks Data\1910-NPRIC 4-6 Eff","exact time")</f>
        <v>203</v>
      </c>
      <c r="P10" s="3">
        <f>_xll.PITimeDat("BOD_FC24",Sheet2!$M10,"\\APPLEPI_AF\MWRD_Production\Labworks Data\1900-NPRIC 7-10 Eff","exact time")</f>
        <v>208</v>
      </c>
    </row>
    <row r="11" spans="1:16" x14ac:dyDescent="0.25">
      <c r="A11" s="10">
        <f>Sheet1!A11</f>
        <v>43474.333333333336</v>
      </c>
      <c r="B11" s="3">
        <f>_xll.PITimeDat(Sheet2!B$2,Sheet2!$A11,"\\APPLEPI_AF\MWRD_Production\Hite Treatment Plant\04-Primaries","exact time")</f>
        <v>32.567474365234375</v>
      </c>
      <c r="C11" s="13">
        <v>43474.333333333336</v>
      </c>
      <c r="D11">
        <v>32.567</v>
      </c>
      <c r="E11">
        <f t="shared" si="0"/>
        <v>-1.4565825356183542E-3</v>
      </c>
      <c r="F11" s="3">
        <f>_xll.PITimeDat(Sheet2!F$2,Sheet2!$A11,"\\APPLEPI_AF\MWRD_Production\Hite Treatment Plant\04-Primaries","exact time")</f>
        <v>16.486679077148438</v>
      </c>
      <c r="G11" s="3">
        <f t="shared" si="1"/>
        <v>1.9753811069431757</v>
      </c>
      <c r="H11" s="3">
        <f>_xll.PITimeDat(Sheet2!H$2,Sheet2!$A11,"\\APPLEPI_AF\MWRD_Production\Hite Treatment Plant\04-Primaries","exact time")</f>
        <v>29.381591796875</v>
      </c>
      <c r="I11" s="3">
        <f t="shared" si="2"/>
        <v>1.1084312446508846</v>
      </c>
      <c r="J11" s="5">
        <f t="shared" si="3"/>
        <v>43587.310003097009</v>
      </c>
      <c r="K11">
        <f>Sheet1!F11</f>
        <v>78.435745239257813</v>
      </c>
      <c r="L11">
        <f>Sheet1!E11</f>
        <v>78.435745239257813</v>
      </c>
      <c r="M11" s="11">
        <f t="shared" si="4"/>
        <v>43474.333333333336</v>
      </c>
      <c r="N11" s="3">
        <f>_xll.PITimeDat("BOD_FC24",Sheet2!$M11,"\\APPLEPI_AF\MWRD_Production\Labworks Data\1920-NPRIC 1-3 Eff","exact time")</f>
        <v>196</v>
      </c>
      <c r="O11" s="3">
        <f>_xll.PITimeDat("BOD_FC24",Sheet2!$M11,"\\APPLEPI_AF\MWRD_Production\Labworks Data\1910-NPRIC 4-6 Eff","exact time")</f>
        <v>199</v>
      </c>
      <c r="P11" s="3">
        <f>_xll.PITimeDat("BOD_FC24",Sheet2!$M11,"\\APPLEPI_AF\MWRD_Production\Labworks Data\1900-NPRIC 7-10 Eff","exact time")</f>
        <v>221</v>
      </c>
    </row>
    <row r="12" spans="1:16" x14ac:dyDescent="0.25">
      <c r="A12" s="10">
        <f>Sheet1!A12</f>
        <v>43475.333333333336</v>
      </c>
      <c r="B12" s="3">
        <f>_xll.PITimeDat(Sheet2!B$2,Sheet2!$A12,"\\APPLEPI_AF\MWRD_Production\Hite Treatment Plant\04-Primaries","exact time")</f>
        <v>40.231220245361328</v>
      </c>
      <c r="C12" s="13">
        <v>43475.333333333336</v>
      </c>
      <c r="D12">
        <v>40.231000000000002</v>
      </c>
      <c r="E12">
        <f t="shared" si="0"/>
        <v>-5.4745186877402127E-4</v>
      </c>
      <c r="F12" s="3">
        <f>_xll.PITimeDat(Sheet2!F$2,Sheet2!$A12,"\\APPLEPI_AF\MWRD_Production\Hite Treatment Plant\04-Primaries","exact time")</f>
        <v>19.777776718139648</v>
      </c>
      <c r="G12" s="3">
        <f t="shared" si="1"/>
        <v>2.0341629303794457</v>
      </c>
      <c r="H12" s="3">
        <f>_xll.PITimeDat(Sheet2!H$2,Sheet2!$A12,"\\APPLEPI_AF\MWRD_Production\Hite Treatment Plant\04-Primaries","exact time")</f>
        <v>31.646369934082031</v>
      </c>
      <c r="I12" s="3">
        <f t="shared" si="2"/>
        <v>1.2712744093291317</v>
      </c>
      <c r="J12" s="5">
        <f t="shared" si="3"/>
        <v>43609.253315709429</v>
      </c>
      <c r="K12">
        <f>Sheet1!F12</f>
        <v>91.655364990234375</v>
      </c>
      <c r="L12">
        <f>Sheet1!E12</f>
        <v>91.655366897583008</v>
      </c>
      <c r="M12" s="11">
        <f t="shared" si="4"/>
        <v>43475.333333333336</v>
      </c>
      <c r="N12" s="3">
        <f>_xll.PITimeDat("BOD_FC24",Sheet2!$M12,"\\APPLEPI_AF\MWRD_Production\Labworks Data\1920-NPRIC 1-3 Eff","exact time")</f>
        <v>244</v>
      </c>
      <c r="O12" s="3">
        <f>_xll.PITimeDat("BOD_FC24",Sheet2!$M12,"\\APPLEPI_AF\MWRD_Production\Labworks Data\1910-NPRIC 4-6 Eff","exact time")</f>
        <v>240</v>
      </c>
      <c r="P12" s="3">
        <f>_xll.PITimeDat("BOD_FC24",Sheet2!$M12,"\\APPLEPI_AF\MWRD_Production\Labworks Data\1900-NPRIC 7-10 Eff","exact time")</f>
        <v>240</v>
      </c>
    </row>
    <row r="13" spans="1:16" x14ac:dyDescent="0.25">
      <c r="A13" s="10">
        <f>Sheet1!A13</f>
        <v>43476.333333333336</v>
      </c>
      <c r="B13" s="3">
        <f>_xll.PITimeDat(Sheet2!B$2,Sheet2!$A13,"\\APPLEPI_AF\MWRD_Production\Hite Treatment Plant\04-Primaries","exact time")</f>
        <v>32.793033599853516</v>
      </c>
      <c r="C13" s="13">
        <v>43476.333333333336</v>
      </c>
      <c r="D13">
        <v>32.792999999999999</v>
      </c>
      <c r="E13">
        <f t="shared" si="0"/>
        <v>-1.0246044435203845E-4</v>
      </c>
      <c r="F13" s="3">
        <f>_xll.PITimeDat(Sheet2!F$2,Sheet2!$A13,"\\APPLEPI_AF\MWRD_Production\Hite Treatment Plant\04-Primaries","exact time")</f>
        <v>16.572027206420898</v>
      </c>
      <c r="G13" s="3">
        <f t="shared" si="1"/>
        <v>1.9788184747335995</v>
      </c>
      <c r="H13" s="3">
        <f>_xll.PITimeDat(Sheet2!H$2,Sheet2!$A13,"\\APPLEPI_AF\MWRD_Production\Hite Treatment Plant\04-Primaries","exact time")</f>
        <v>22.777801513671875</v>
      </c>
      <c r="I13" s="3">
        <f t="shared" si="2"/>
        <v>1.4396926577909732</v>
      </c>
      <c r="J13" s="5">
        <f t="shared" si="3"/>
        <v>43583.247911667568</v>
      </c>
      <c r="K13">
        <f>Sheet1!F13</f>
        <v>72.142860412597656</v>
      </c>
      <c r="L13">
        <f>Sheet1!E13</f>
        <v>72.142862319946289</v>
      </c>
      <c r="M13" s="11">
        <f t="shared" si="4"/>
        <v>43476.333333333336</v>
      </c>
      <c r="N13" s="3">
        <f>_xll.PITimeDat("BOD_FC24",Sheet2!$M13,"\\APPLEPI_AF\MWRD_Production\Labworks Data\1920-NPRIC 1-3 Eff","exact time")</f>
        <v>184</v>
      </c>
      <c r="O13" s="3">
        <f>_xll.PITimeDat("BOD_FC24",Sheet2!$M13,"\\APPLEPI_AF\MWRD_Production\Labworks Data\1910-NPRIC 4-6 Eff","exact time")</f>
        <v>186</v>
      </c>
      <c r="P13" s="3">
        <f>_xll.PITimeDat("BOD_FC24",Sheet2!$M13,"\\APPLEPI_AF\MWRD_Production\Labworks Data\1900-NPRIC 7-10 Eff","exact time")</f>
        <v>171</v>
      </c>
    </row>
    <row r="14" spans="1:16" x14ac:dyDescent="0.25">
      <c r="A14" s="10">
        <f>Sheet1!A14</f>
        <v>43477.333333333336</v>
      </c>
      <c r="B14" s="3">
        <f>_xll.PITimeDat(Sheet2!B$2,Sheet2!$A14,"\\APPLEPI_AF\MWRD_Production\Hite Treatment Plant\04-Primaries","exact time")</f>
        <v>32.677890777587891</v>
      </c>
      <c r="C14" s="13">
        <v>43477.333333333336</v>
      </c>
      <c r="D14">
        <v>32.677999999999997</v>
      </c>
      <c r="E14">
        <f t="shared" si="0"/>
        <v>3.3423836252722481E-4</v>
      </c>
      <c r="F14" s="3">
        <f>_xll.PITimeDat(Sheet2!F$2,Sheet2!$A14,"\\APPLEPI_AF\MWRD_Production\Hite Treatment Plant\04-Primaries","exact time")</f>
        <v>16.992929458618164</v>
      </c>
      <c r="G14" s="3">
        <f t="shared" si="1"/>
        <v>1.9230286842045892</v>
      </c>
      <c r="H14" s="3">
        <f>_xll.PITimeDat(Sheet2!H$2,Sheet2!$A14,"\\APPLEPI_AF\MWRD_Production\Hite Treatment Plant\04-Primaries","exact time")</f>
        <v>28.902421951293945</v>
      </c>
      <c r="I14" s="3">
        <f t="shared" si="2"/>
        <v>1.1306281125040776</v>
      </c>
      <c r="J14" s="5">
        <f t="shared" si="3"/>
        <v>43590.507938443407</v>
      </c>
      <c r="K14">
        <f>Sheet1!F14</f>
        <v>72.142860412597656</v>
      </c>
      <c r="L14">
        <f>Sheet1!E14</f>
        <v>78.688385009765625</v>
      </c>
      <c r="M14" s="11">
        <f t="shared" si="4"/>
        <v>43477.333333333336</v>
      </c>
      <c r="N14" s="3" t="str">
        <f>_xll.PITimeDat("BOD_FC24",Sheet2!$M14,"\\APPLEPI_AF\MWRD_Production\Labworks Data\1920-NPRIC 1-3 Eff","exact time")</f>
        <v>No events found.</v>
      </c>
      <c r="O14" s="3">
        <f>_xll.PITimeDat("BOD_FC24",Sheet2!$M14,"\\APPLEPI_AF\MWRD_Production\Labworks Data\1910-NPRIC 4-6 Eff","exact time")</f>
        <v>191</v>
      </c>
      <c r="P14" s="3">
        <f>_xll.PITimeDat("BOD_FC24",Sheet2!$M14,"\\APPLEPI_AF\MWRD_Production\Labworks Data\1900-NPRIC 7-10 Eff","exact time")</f>
        <v>211</v>
      </c>
    </row>
    <row r="15" spans="1:16" x14ac:dyDescent="0.25">
      <c r="A15" s="10">
        <f>Sheet1!A15</f>
        <v>43478.333333333336</v>
      </c>
      <c r="B15" s="3">
        <f>_xll.PITimeDat(Sheet2!B$2,Sheet2!$A15,"\\APPLEPI_AF\MWRD_Production\Hite Treatment Plant\04-Primaries","exact time")</f>
        <v>34.223285675048828</v>
      </c>
      <c r="C15" s="13">
        <v>43478.333333333336</v>
      </c>
      <c r="D15">
        <v>34.222999999999999</v>
      </c>
      <c r="E15">
        <f t="shared" si="0"/>
        <v>-8.3474578157715035E-4</v>
      </c>
      <c r="F15" s="3">
        <f>_xll.PITimeDat(Sheet2!F$2,Sheet2!$A15,"\\APPLEPI_AF\MWRD_Production\Hite Treatment Plant\04-Primaries","exact time")</f>
        <v>17.12995719909668</v>
      </c>
      <c r="G15" s="3">
        <f t="shared" si="1"/>
        <v>1.9978617154311125</v>
      </c>
      <c r="H15" s="3">
        <f>_xll.PITimeDat(Sheet2!H$2,Sheet2!$A15,"\\APPLEPI_AF\MWRD_Production\Hite Treatment Plant\04-Primaries","exact time")</f>
        <v>27.929527282714844</v>
      </c>
      <c r="I15" s="3">
        <f t="shared" si="2"/>
        <v>1.2253442504996888</v>
      </c>
      <c r="J15" s="5">
        <f t="shared" si="3"/>
        <v>43593.836130459844</v>
      </c>
      <c r="K15">
        <f>Sheet1!F15</f>
        <v>72.142860412597656</v>
      </c>
      <c r="L15">
        <f>Sheet1!E15</f>
        <v>62.189441680908203</v>
      </c>
      <c r="M15" s="11">
        <f t="shared" si="4"/>
        <v>43478.333333333336</v>
      </c>
      <c r="N15" s="3" t="str">
        <f>_xll.PITimeDat("BOD_FC24",Sheet2!$M15,"\\APPLEPI_AF\MWRD_Production\Labworks Data\1920-NPRIC 1-3 Eff","exact time")</f>
        <v>No events found.</v>
      </c>
      <c r="O15" s="3">
        <f>_xll.PITimeDat("BOD_FC24",Sheet2!$M15,"\\APPLEPI_AF\MWRD_Production\Labworks Data\1910-NPRIC 4-6 Eff","exact time")</f>
        <v>192</v>
      </c>
      <c r="P15" s="3">
        <f>_xll.PITimeDat("BOD_FC24",Sheet2!$M15,"\\APPLEPI_AF\MWRD_Production\Labworks Data\1900-NPRIC 7-10 Eff","exact time")</f>
        <v>203</v>
      </c>
    </row>
    <row r="16" spans="1:16" x14ac:dyDescent="0.25">
      <c r="A16" s="10">
        <f>Sheet1!A16</f>
        <v>43479.333333333336</v>
      </c>
      <c r="B16" s="3">
        <f>_xll.PITimeDat(Sheet2!B$2,Sheet2!$A16,"\\APPLEPI_AF\MWRD_Production\Hite Treatment Plant\04-Primaries","exact time")</f>
        <v>34.228378295898438</v>
      </c>
      <c r="C16" s="13">
        <v>43479.333333333336</v>
      </c>
      <c r="D16">
        <v>34.228000000000002</v>
      </c>
      <c r="E16">
        <f t="shared" si="0"/>
        <v>-1.1052234966576055E-3</v>
      </c>
      <c r="F16" s="3">
        <f>_xll.PITimeDat(Sheet2!F$2,Sheet2!$A16,"\\APPLEPI_AF\MWRD_Production\Hite Treatment Plant\04-Primaries","exact time")</f>
        <v>17.067768096923828</v>
      </c>
      <c r="G16" s="3">
        <f t="shared" si="1"/>
        <v>2.0054396158609347</v>
      </c>
      <c r="H16" s="3">
        <f>_xll.PITimeDat(Sheet2!H$2,Sheet2!$A16,"\\APPLEPI_AF\MWRD_Production\Hite Treatment Plant\04-Primaries","exact time")</f>
        <v>28.901426315307617</v>
      </c>
      <c r="I16" s="3">
        <f t="shared" si="2"/>
        <v>1.1843145013839473</v>
      </c>
      <c r="J16" s="5">
        <f t="shared" si="3"/>
        <v>43595.763240433829</v>
      </c>
      <c r="K16">
        <f>Sheet1!F16</f>
        <v>72.142860412597656</v>
      </c>
      <c r="L16">
        <f>Sheet1!E16</f>
        <v>63.036962509155273</v>
      </c>
      <c r="M16" s="11">
        <f t="shared" si="4"/>
        <v>43479.333333333336</v>
      </c>
      <c r="N16" s="3" t="str">
        <f>_xll.PITimeDat("BOD_FC24",Sheet2!$M16,"\\APPLEPI_AF\MWRD_Production\Labworks Data\1920-NPRIC 1-3 Eff","exact time")</f>
        <v>No events found.</v>
      </c>
      <c r="O16" s="3">
        <f>_xll.PITimeDat("BOD_FC24",Sheet2!$M16,"\\APPLEPI_AF\MWRD_Production\Labworks Data\1910-NPRIC 4-6 Eff","exact time")</f>
        <v>212</v>
      </c>
      <c r="P16" s="3">
        <f>_xll.PITimeDat("BOD_FC24",Sheet2!$M16,"\\APPLEPI_AF\MWRD_Production\Labworks Data\1900-NPRIC 7-10 Eff","exact time")</f>
        <v>215</v>
      </c>
    </row>
    <row r="17" spans="1:16" x14ac:dyDescent="0.25">
      <c r="A17" s="10">
        <f>Sheet1!A17</f>
        <v>43480.333333333336</v>
      </c>
      <c r="B17" s="3">
        <f>_xll.PITimeDat(Sheet2!B$2,Sheet2!$A17,"\\APPLEPI_AF\MWRD_Production\Hite Treatment Plant\04-Primaries","exact time")</f>
        <v>30.358982086181641</v>
      </c>
      <c r="C17" s="13">
        <v>43480.333333333336</v>
      </c>
      <c r="D17">
        <v>30.359000000000002</v>
      </c>
      <c r="E17">
        <f t="shared" si="0"/>
        <v>5.9006615373158352E-5</v>
      </c>
      <c r="F17" s="3">
        <f>_xll.PITimeDat(Sheet2!F$2,Sheet2!$A17,"\\APPLEPI_AF\MWRD_Production\Hite Treatment Plant\04-Primaries","exact time")</f>
        <v>15.185728073120117</v>
      </c>
      <c r="G17" s="3">
        <f t="shared" si="1"/>
        <v>1.9991785668755209</v>
      </c>
      <c r="H17" s="3">
        <f>_xll.PITimeDat(Sheet2!H$2,Sheet2!$A17,"\\APPLEPI_AF\MWRD_Production\Hite Treatment Plant\04-Primaries","exact time")</f>
        <v>27.01057243347168</v>
      </c>
      <c r="I17" s="3">
        <f t="shared" si="2"/>
        <v>1.1239666305094886</v>
      </c>
      <c r="J17" s="5">
        <f t="shared" si="3"/>
        <v>43585.246853499593</v>
      </c>
      <c r="K17">
        <f>Sheet1!F17</f>
        <v>72.142860412597656</v>
      </c>
      <c r="L17">
        <f>Sheet1!E17</f>
        <v>57.382028579711914</v>
      </c>
      <c r="M17" s="11">
        <f t="shared" si="4"/>
        <v>43480.333333333336</v>
      </c>
      <c r="N17" s="3" t="str">
        <f>_xll.PITimeDat("BOD_FC24",Sheet2!$M17,"\\APPLEPI_AF\MWRD_Production\Labworks Data\1920-NPRIC 1-3 Eff","exact time")</f>
        <v>No events found.</v>
      </c>
      <c r="O17" s="3">
        <f>_xll.PITimeDat("BOD_FC24",Sheet2!$M17,"\\APPLEPI_AF\MWRD_Production\Labworks Data\1910-NPRIC 4-6 Eff","exact time")</f>
        <v>195</v>
      </c>
      <c r="P17" s="3">
        <f>_xll.PITimeDat("BOD_FC24",Sheet2!$M17,"\\APPLEPI_AF\MWRD_Production\Labworks Data\1900-NPRIC 7-10 Eff","exact time")</f>
        <v>205</v>
      </c>
    </row>
    <row r="18" spans="1:16" x14ac:dyDescent="0.25">
      <c r="A18" s="10">
        <f>Sheet1!A18</f>
        <v>43481.333333333336</v>
      </c>
      <c r="B18" s="3">
        <f>_xll.PITimeDat(Sheet2!B$2,Sheet2!$A18,"\\APPLEPI_AF\MWRD_Production\Hite Treatment Plant\04-Primaries","exact time")</f>
        <v>32.496868133544922</v>
      </c>
      <c r="C18" s="13">
        <v>43481.333333333336</v>
      </c>
      <c r="D18">
        <v>32.497</v>
      </c>
      <c r="E18">
        <f t="shared" si="0"/>
        <v>4.0578039535345208E-4</v>
      </c>
      <c r="F18" s="3">
        <f>_xll.PITimeDat(Sheet2!F$2,Sheet2!$A18,"\\APPLEPI_AF\MWRD_Production\Hite Treatment Plant\04-Primaries","exact time")</f>
        <v>16.284032821655273</v>
      </c>
      <c r="G18" s="3">
        <f t="shared" si="1"/>
        <v>1.99562777166164</v>
      </c>
      <c r="H18" s="3">
        <f>_xll.PITimeDat(Sheet2!H$2,Sheet2!$A18,"\\APPLEPI_AF\MWRD_Production\Hite Treatment Plant\04-Primaries","exact time")</f>
        <v>28.461017608642578</v>
      </c>
      <c r="I18" s="3">
        <f t="shared" si="2"/>
        <v>1.1418027486015399</v>
      </c>
      <c r="J18" s="5">
        <f t="shared" si="3"/>
        <v>43593.068285449241</v>
      </c>
      <c r="K18">
        <f>Sheet1!F18</f>
        <v>72.142860412597656</v>
      </c>
      <c r="L18">
        <f>Sheet1!E18</f>
        <v>61.029083251953125</v>
      </c>
      <c r="M18" s="11">
        <f t="shared" si="4"/>
        <v>43481.333333333336</v>
      </c>
      <c r="N18" s="3" t="str">
        <f>_xll.PITimeDat("BOD_FC24",Sheet2!$M18,"\\APPLEPI_AF\MWRD_Production\Labworks Data\1920-NPRIC 1-3 Eff","exact time")</f>
        <v>No events found.</v>
      </c>
      <c r="O18" s="3">
        <f>_xll.PITimeDat("BOD_FC24",Sheet2!$M18,"\\APPLEPI_AF\MWRD_Production\Labworks Data\1910-NPRIC 4-6 Eff","exact time")</f>
        <v>205</v>
      </c>
      <c r="P18" s="3">
        <f>_xll.PITimeDat("BOD_FC24",Sheet2!$M18,"\\APPLEPI_AF\MWRD_Production\Labworks Data\1900-NPRIC 7-10 Eff","exact time")</f>
        <v>216</v>
      </c>
    </row>
    <row r="19" spans="1:16" x14ac:dyDescent="0.25">
      <c r="A19" s="10">
        <f>Sheet1!A19</f>
        <v>43482.333333333336</v>
      </c>
      <c r="B19" s="3">
        <f>_xll.PITimeDat(Sheet2!B$2,Sheet2!$A19,"\\APPLEPI_AF\MWRD_Production\Hite Treatment Plant\04-Primaries","exact time")</f>
        <v>33.496532440185547</v>
      </c>
      <c r="C19" s="13">
        <v>43482.333333333336</v>
      </c>
      <c r="D19">
        <v>33.497</v>
      </c>
      <c r="E19">
        <f t="shared" si="0"/>
        <v>1.3958259380034371E-3</v>
      </c>
      <c r="F19" s="3">
        <f>_xll.PITimeDat(Sheet2!F$2,Sheet2!$A19,"\\APPLEPI_AF\MWRD_Production\Hite Treatment Plant\04-Primaries","exact time")</f>
        <v>16.370723724365234</v>
      </c>
      <c r="G19" s="3">
        <f t="shared" si="1"/>
        <v>2.0461241057004251</v>
      </c>
      <c r="H19" s="3">
        <f>_xll.PITimeDat(Sheet2!H$2,Sheet2!$A19,"\\APPLEPI_AF\MWRD_Production\Hite Treatment Plant\04-Primaries","exact time")</f>
        <v>30.344118118286133</v>
      </c>
      <c r="I19" s="3">
        <f t="shared" si="2"/>
        <v>1.1038888100030064</v>
      </c>
      <c r="J19" s="5">
        <f t="shared" si="3"/>
        <v>43598.089227547811</v>
      </c>
      <c r="K19">
        <f>Sheet1!F19</f>
        <v>80.211372375488281</v>
      </c>
      <c r="L19">
        <f>Sheet1!E19</f>
        <v>80.211374282836914</v>
      </c>
      <c r="M19" s="11">
        <f t="shared" si="4"/>
        <v>43482.333333333336</v>
      </c>
      <c r="N19" s="3">
        <f>_xll.PITimeDat("BOD_FC24",Sheet2!$M19,"\\APPLEPI_AF\MWRD_Production\Labworks Data\1920-NPRIC 1-3 Eff","exact time")</f>
        <v>214</v>
      </c>
      <c r="O19" s="3">
        <f>_xll.PITimeDat("BOD_FC24",Sheet2!$M19,"\\APPLEPI_AF\MWRD_Production\Labworks Data\1910-NPRIC 4-6 Eff","exact time")</f>
        <v>209</v>
      </c>
      <c r="P19" s="3">
        <f>_xll.PITimeDat("BOD_FC24",Sheet2!$M19,"\\APPLEPI_AF\MWRD_Production\Labworks Data\1900-NPRIC 7-10 Eff","exact time")</f>
        <v>231</v>
      </c>
    </row>
    <row r="20" spans="1:16" x14ac:dyDescent="0.25">
      <c r="A20" s="10">
        <f>Sheet1!A20</f>
        <v>43483.333333333336</v>
      </c>
      <c r="B20" s="3">
        <f>_xll.PITimeDat(Sheet2!B$2,Sheet2!$A20,"\\APPLEPI_AF\MWRD_Production\Hite Treatment Plant\04-Primaries","exact time")</f>
        <v>30.761272430419922</v>
      </c>
      <c r="C20" s="13">
        <v>43483.333333333336</v>
      </c>
      <c r="D20">
        <v>30.760999999999999</v>
      </c>
      <c r="E20">
        <f t="shared" si="0"/>
        <v>-8.8563577231768275E-4</v>
      </c>
      <c r="F20" s="3">
        <f>_xll.PITimeDat(Sheet2!F$2,Sheet2!$A20,"\\APPLEPI_AF\MWRD_Production\Hite Treatment Plant\04-Primaries","exact time")</f>
        <v>15.797249794006348</v>
      </c>
      <c r="G20" s="3">
        <f t="shared" si="1"/>
        <v>1.9472549229481129</v>
      </c>
      <c r="H20" s="3">
        <f>_xll.PITimeDat(Sheet2!H$2,Sheet2!$A20,"\\APPLEPI_AF\MWRD_Production\Hite Treatment Plant\04-Primaries","exact time")</f>
        <v>28.035770416259766</v>
      </c>
      <c r="I20" s="3">
        <f t="shared" si="2"/>
        <v>1.0972151638315408</v>
      </c>
      <c r="J20" s="5">
        <f t="shared" si="3"/>
        <v>43590.634995261193</v>
      </c>
      <c r="K20">
        <f>Sheet1!F20</f>
        <v>74.594291687011719</v>
      </c>
      <c r="L20">
        <f>Sheet1!E20</f>
        <v>74.594292640686035</v>
      </c>
      <c r="M20" s="11">
        <f t="shared" si="4"/>
        <v>43483.333333333336</v>
      </c>
      <c r="N20" s="3">
        <f>_xll.PITimeDat("BOD_FC24",Sheet2!$M20,"\\APPLEPI_AF\MWRD_Production\Labworks Data\1920-NPRIC 1-3 Eff","exact time")</f>
        <v>196</v>
      </c>
      <c r="O20" s="3">
        <f>_xll.PITimeDat("BOD_FC24",Sheet2!$M20,"\\APPLEPI_AF\MWRD_Production\Labworks Data\1910-NPRIC 4-6 Eff","exact time")</f>
        <v>201</v>
      </c>
      <c r="P20" s="3">
        <f>_xll.PITimeDat("BOD_FC24",Sheet2!$M20,"\\APPLEPI_AF\MWRD_Production\Labworks Data\1900-NPRIC 7-10 Eff","exact time")</f>
        <v>213</v>
      </c>
    </row>
    <row r="21" spans="1:16" x14ac:dyDescent="0.25">
      <c r="A21" s="10">
        <f>Sheet1!A21</f>
        <v>43484.333333333336</v>
      </c>
      <c r="B21" s="3">
        <f>_xll.PITimeDat(Sheet2!B$2,Sheet2!$A21,"\\APPLEPI_AF\MWRD_Production\Hite Treatment Plant\04-Primaries","exact time")</f>
        <v>29.980464935302734</v>
      </c>
      <c r="C21" s="13">
        <v>43484.333333333336</v>
      </c>
      <c r="D21">
        <v>29.98</v>
      </c>
      <c r="E21">
        <f t="shared" si="0"/>
        <v>-1.5508182212606691E-3</v>
      </c>
      <c r="F21" s="3">
        <f>_xll.PITimeDat(Sheet2!F$2,Sheet2!$A21,"\\APPLEPI_AF\MWRD_Production\Hite Treatment Plant\04-Primaries","exact time")</f>
        <v>14.68691349029541</v>
      </c>
      <c r="G21" s="3">
        <f t="shared" si="1"/>
        <v>2.0413046590839361</v>
      </c>
      <c r="H21" s="3">
        <f>_xll.PITimeDat(Sheet2!H$2,Sheet2!$A21,"\\APPLEPI_AF\MWRD_Production\Hite Treatment Plant\04-Primaries","exact time")</f>
        <v>26.049161911010742</v>
      </c>
      <c r="I21" s="3">
        <f t="shared" si="2"/>
        <v>1.1509185991365913</v>
      </c>
      <c r="J21" s="5">
        <f t="shared" si="3"/>
        <v>43587.069627510813</v>
      </c>
      <c r="K21">
        <f>Sheet1!F21</f>
        <v>70.716537475585938</v>
      </c>
      <c r="L21">
        <f>Sheet1!E21</f>
        <v>70.716540336608887</v>
      </c>
      <c r="M21" s="11">
        <f t="shared" si="4"/>
        <v>43484.333333333336</v>
      </c>
      <c r="N21" s="3">
        <f>_xll.PITimeDat("BOD_FC24",Sheet2!$M21,"\\APPLEPI_AF\MWRD_Production\Labworks Data\1920-NPRIC 1-3 Eff","exact time")</f>
        <v>182</v>
      </c>
      <c r="O21" s="3">
        <f>_xll.PITimeDat("BOD_FC24",Sheet2!$M21,"\\APPLEPI_AF\MWRD_Production\Labworks Data\1910-NPRIC 4-6 Eff","exact time")</f>
        <v>178</v>
      </c>
      <c r="P21" s="3">
        <f>_xll.PITimeDat("BOD_FC24",Sheet2!$M21,"\\APPLEPI_AF\MWRD_Production\Labworks Data\1900-NPRIC 7-10 Eff","exact time")</f>
        <v>193</v>
      </c>
    </row>
    <row r="22" spans="1:16" x14ac:dyDescent="0.25">
      <c r="A22" s="10">
        <f>Sheet1!A22</f>
        <v>43485.333333333336</v>
      </c>
      <c r="B22" s="3">
        <f>_xll.PITimeDat(Sheet2!B$2,Sheet2!$A22,"\\APPLEPI_AF\MWRD_Production\Hite Treatment Plant\04-Primaries","exact time")</f>
        <v>28.090631484985352</v>
      </c>
      <c r="C22" s="13">
        <v>43485.333333333336</v>
      </c>
      <c r="D22">
        <v>28.091000000000001</v>
      </c>
      <c r="E22">
        <f t="shared" si="0"/>
        <v>1.3118615024367859E-3</v>
      </c>
      <c r="F22" s="3">
        <f>_xll.PITimeDat(Sheet2!F$2,Sheet2!$A22,"\\APPLEPI_AF\MWRD_Production\Hite Treatment Plant\04-Primaries","exact time")</f>
        <v>14.367282867431641</v>
      </c>
      <c r="G22" s="3">
        <f t="shared" si="1"/>
        <v>1.9551805128485618</v>
      </c>
      <c r="H22" s="3">
        <f>_xll.PITimeDat(Sheet2!H$2,Sheet2!$A22,"\\APPLEPI_AF\MWRD_Production\Hite Treatment Plant\04-Primaries","exact time")</f>
        <v>26.62519645690918</v>
      </c>
      <c r="I22" s="3">
        <f t="shared" si="2"/>
        <v>1.0550394071438258</v>
      </c>
      <c r="J22" s="5">
        <f t="shared" si="3"/>
        <v>43584.463936517015</v>
      </c>
      <c r="K22">
        <f>Sheet1!F22</f>
        <v>69.083114624023438</v>
      </c>
      <c r="L22">
        <f>Sheet1!E22</f>
        <v>69.083110809326172</v>
      </c>
      <c r="M22" s="11">
        <f t="shared" si="4"/>
        <v>43485.333333333336</v>
      </c>
      <c r="N22" s="3">
        <f>_xll.PITimeDat("BOD_FC24",Sheet2!$M22,"\\APPLEPI_AF\MWRD_Production\Labworks Data\1920-NPRIC 1-3 Eff","exact time")</f>
        <v>169</v>
      </c>
      <c r="O22" s="3">
        <f>_xll.PITimeDat("BOD_FC24",Sheet2!$M22,"\\APPLEPI_AF\MWRD_Production\Labworks Data\1910-NPRIC 4-6 Eff","exact time")</f>
        <v>173</v>
      </c>
      <c r="P22" s="3">
        <f>_xll.PITimeDat("BOD_FC24",Sheet2!$M22,"\\APPLEPI_AF\MWRD_Production\Labworks Data\1900-NPRIC 7-10 Eff","exact time")</f>
        <v>197</v>
      </c>
    </row>
    <row r="23" spans="1:16" x14ac:dyDescent="0.25">
      <c r="A23" s="10">
        <f>Sheet1!A23</f>
        <v>43486.333333333336</v>
      </c>
      <c r="B23" s="3">
        <f>_xll.PITimeDat(Sheet2!B$2,Sheet2!$A23,"\\APPLEPI_AF\MWRD_Production\Hite Treatment Plant\04-Primaries","exact time")</f>
        <v>35.620601654052734</v>
      </c>
      <c r="C23" s="13">
        <v>43486.333333333336</v>
      </c>
      <c r="D23">
        <v>35.621000000000002</v>
      </c>
      <c r="E23">
        <f t="shared" si="0"/>
        <v>1.1182896248500655E-3</v>
      </c>
      <c r="F23" s="3">
        <f>_xll.PITimeDat(Sheet2!F$2,Sheet2!$A23,"\\APPLEPI_AF\MWRD_Production\Hite Treatment Plant\04-Primaries","exact time")</f>
        <v>18.354804992675781</v>
      </c>
      <c r="G23" s="3">
        <f t="shared" si="1"/>
        <v>1.940669032891748</v>
      </c>
      <c r="H23" s="3">
        <f>_xll.PITimeDat(Sheet2!H$2,Sheet2!$A23,"\\APPLEPI_AF\MWRD_Production\Hite Treatment Plant\04-Primaries","exact time")</f>
        <v>30.834331512451172</v>
      </c>
      <c r="I23" s="3">
        <f t="shared" si="2"/>
        <v>1.1552253578018652</v>
      </c>
      <c r="J23" s="5">
        <f t="shared" si="3"/>
        <v>43608.705858815032</v>
      </c>
      <c r="K23">
        <f>Sheet1!F23</f>
        <v>84.809738159179688</v>
      </c>
      <c r="L23">
        <f>Sheet1!E23</f>
        <v>84.809738159179688</v>
      </c>
      <c r="M23" s="11">
        <f t="shared" si="4"/>
        <v>43486.333333333336</v>
      </c>
      <c r="N23" s="3">
        <f>_xll.PITimeDat("BOD_FC24",Sheet2!$M23,"\\APPLEPI_AF\MWRD_Production\Labworks Data\1920-NPRIC 1-3 Eff","exact time")</f>
        <v>208</v>
      </c>
      <c r="O23" s="3">
        <f>_xll.PITimeDat("BOD_FC24",Sheet2!$M23,"\\APPLEPI_AF\MWRD_Production\Labworks Data\1910-NPRIC 4-6 Eff","exact time")</f>
        <v>214</v>
      </c>
      <c r="P23" s="3">
        <f>_xll.PITimeDat("BOD_FC24",Sheet2!$M23,"\\APPLEPI_AF\MWRD_Production\Labworks Data\1900-NPRIC 7-10 Eff","exact time")</f>
        <v>225</v>
      </c>
    </row>
    <row r="24" spans="1:16" x14ac:dyDescent="0.25">
      <c r="A24" s="10">
        <f>Sheet1!A24</f>
        <v>43487.333333333336</v>
      </c>
      <c r="B24" s="3">
        <f>_xll.PITimeDat(Sheet2!B$2,Sheet2!$A24,"\\APPLEPI_AF\MWRD_Production\Hite Treatment Plant\04-Primaries","exact time")</f>
        <v>31.825040817260742</v>
      </c>
      <c r="C24" s="13">
        <v>43487.333333333336</v>
      </c>
      <c r="D24">
        <v>31.824999999999999</v>
      </c>
      <c r="E24">
        <f t="shared" si="0"/>
        <v>-1.2825533619135286E-4</v>
      </c>
      <c r="F24" s="3">
        <f>_xll.PITimeDat(Sheet2!F$2,Sheet2!$A24,"\\APPLEPI_AF\MWRD_Production\Hite Treatment Plant\04-Primaries","exact time")</f>
        <v>17.259950637817383</v>
      </c>
      <c r="G24" s="3">
        <f t="shared" si="1"/>
        <v>1.8438662708299145</v>
      </c>
      <c r="H24" s="3">
        <f>_xll.PITimeDat(Sheet2!H$2,Sheet2!$A24,"\\APPLEPI_AF\MWRD_Production\Hite Treatment Plant\04-Primaries","exact time")</f>
        <v>28.671821594238281</v>
      </c>
      <c r="I24" s="3">
        <f t="shared" si="2"/>
        <v>1.1099762431437601</v>
      </c>
      <c r="J24" s="5">
        <f t="shared" si="3"/>
        <v>43598.758884398143</v>
      </c>
      <c r="K24">
        <f>Sheet1!F24</f>
        <v>77.756813049316406</v>
      </c>
      <c r="L24">
        <f>Sheet1!E24</f>
        <v>77.756813049316406</v>
      </c>
      <c r="M24" s="11">
        <f t="shared" si="4"/>
        <v>43487.333333333336</v>
      </c>
      <c r="N24" s="3">
        <f>_xll.PITimeDat("BOD_FC24",Sheet2!$M24,"\\APPLEPI_AF\MWRD_Production\Labworks Data\1920-NPRIC 1-3 Eff","exact time")</f>
        <v>204</v>
      </c>
      <c r="O24" s="3">
        <f>_xll.PITimeDat("BOD_FC24",Sheet2!$M24,"\\APPLEPI_AF\MWRD_Production\Labworks Data\1910-NPRIC 4-6 Eff","exact time")</f>
        <v>220</v>
      </c>
      <c r="P24" s="3">
        <f>_xll.PITimeDat("BOD_FC24",Sheet2!$M24,"\\APPLEPI_AF\MWRD_Production\Labworks Data\1900-NPRIC 7-10 Eff","exact time")</f>
        <v>217</v>
      </c>
    </row>
    <row r="25" spans="1:16" x14ac:dyDescent="0.25">
      <c r="A25" s="10">
        <f>Sheet1!A25</f>
        <v>43488.333333333336</v>
      </c>
      <c r="B25" s="3">
        <f>_xll.PITimeDat(Sheet2!B$2,Sheet2!$A25,"\\APPLEPI_AF\MWRD_Production\Hite Treatment Plant\04-Primaries","exact time")</f>
        <v>35.295047760009766</v>
      </c>
      <c r="C25" s="13">
        <v>43488.333333333336</v>
      </c>
      <c r="D25">
        <v>35.295000000000002</v>
      </c>
      <c r="E25">
        <f t="shared" si="0"/>
        <v>-1.3531664474832042E-4</v>
      </c>
      <c r="F25" s="3">
        <f>_xll.PITimeDat(Sheet2!F$2,Sheet2!$A25,"\\APPLEPI_AF\MWRD_Production\Hite Treatment Plant\04-Primaries","exact time")</f>
        <v>17.074014663696289</v>
      </c>
      <c r="G25" s="3">
        <f t="shared" si="1"/>
        <v>2.0671791875086085</v>
      </c>
      <c r="H25" s="3">
        <f>_xll.PITimeDat(Sheet2!H$2,Sheet2!$A25,"\\APPLEPI_AF\MWRD_Production\Hite Treatment Plant\04-Primaries","exact time")</f>
        <v>29.936708450317383</v>
      </c>
      <c r="I25" s="3">
        <f t="shared" si="2"/>
        <v>1.178988926540973</v>
      </c>
      <c r="J25" s="5">
        <f t="shared" si="3"/>
        <v>43608.00114807822</v>
      </c>
      <c r="K25">
        <f>Sheet1!F25</f>
        <v>82.305770874023438</v>
      </c>
      <c r="L25">
        <f>Sheet1!E25</f>
        <v>82.305770874023438</v>
      </c>
      <c r="M25" s="11">
        <f t="shared" si="4"/>
        <v>43488.333333333336</v>
      </c>
      <c r="N25" s="3">
        <f>_xll.PITimeDat("BOD_FC24",Sheet2!$M25,"\\APPLEPI_AF\MWRD_Production\Labworks Data\1920-NPRIC 1-3 Eff","exact time")</f>
        <v>223</v>
      </c>
      <c r="O25" s="3">
        <f>_xll.PITimeDat("BOD_FC24",Sheet2!$M25,"\\APPLEPI_AF\MWRD_Production\Labworks Data\1910-NPRIC 4-6 Eff","exact time")</f>
        <v>216</v>
      </c>
      <c r="P25" s="3">
        <f>_xll.PITimeDat("BOD_FC24",Sheet2!$M25,"\\APPLEPI_AF\MWRD_Production\Labworks Data\1900-NPRIC 7-10 Eff","exact time")</f>
        <v>229</v>
      </c>
    </row>
    <row r="26" spans="1:16" x14ac:dyDescent="0.25">
      <c r="A26" s="10">
        <f>Sheet1!A26</f>
        <v>43489.333333333336</v>
      </c>
      <c r="B26" s="3">
        <f>_xll.PITimeDat(Sheet2!B$2,Sheet2!$A26,"\\APPLEPI_AF\MWRD_Production\Hite Treatment Plant\04-Primaries","exact time")</f>
        <v>33.347332000732422</v>
      </c>
      <c r="C26" s="13">
        <v>43489.333333333336</v>
      </c>
      <c r="D26">
        <v>33.347000000000001</v>
      </c>
      <c r="E26">
        <f t="shared" si="0"/>
        <v>-9.9559400372017763E-4</v>
      </c>
      <c r="F26" s="3">
        <f>_xll.PITimeDat(Sheet2!F$2,Sheet2!$A26,"\\APPLEPI_AF\MWRD_Production\Hite Treatment Plant\04-Primaries","exact time")</f>
        <v>16.10362434387207</v>
      </c>
      <c r="G26" s="3">
        <f t="shared" si="1"/>
        <v>2.0707966907724171</v>
      </c>
      <c r="H26" s="3">
        <f>_xll.PITimeDat(Sheet2!H$2,Sheet2!$A26,"\\APPLEPI_AF\MWRD_Production\Hite Treatment Plant\04-Primaries","exact time")</f>
        <v>32.387790679931641</v>
      </c>
      <c r="I26" s="3">
        <f t="shared" si="2"/>
        <v>1.029626637095544</v>
      </c>
      <c r="J26" s="5">
        <f t="shared" si="3"/>
        <v>43606.588881454642</v>
      </c>
      <c r="K26">
        <f>Sheet1!F26</f>
        <v>81.8387451171875</v>
      </c>
      <c r="L26">
        <f>Sheet1!E26</f>
        <v>81.838747024536133</v>
      </c>
      <c r="M26" s="11">
        <f t="shared" si="4"/>
        <v>43489.333333333336</v>
      </c>
      <c r="N26" s="3">
        <f>_xll.PITimeDat("BOD_FC24",Sheet2!$M26,"\\APPLEPI_AF\MWRD_Production\Labworks Data\1920-NPRIC 1-3 Eff","exact time")</f>
        <v>213</v>
      </c>
      <c r="O26" s="3">
        <f>_xll.PITimeDat("BOD_FC24",Sheet2!$M26,"\\APPLEPI_AF\MWRD_Production\Labworks Data\1910-NPRIC 4-6 Eff","exact time")</f>
        <v>206</v>
      </c>
      <c r="P26" s="3">
        <f>_xll.PITimeDat("BOD_FC24",Sheet2!$M26,"\\APPLEPI_AF\MWRD_Production\Labworks Data\1900-NPRIC 7-10 Eff","exact time")</f>
        <v>248</v>
      </c>
    </row>
    <row r="27" spans="1:16" x14ac:dyDescent="0.25">
      <c r="A27" s="10">
        <f>Sheet1!A27</f>
        <v>43490.333333333336</v>
      </c>
      <c r="B27" s="3">
        <f>_xll.PITimeDat(Sheet2!B$2,Sheet2!$A27,"\\APPLEPI_AF\MWRD_Production\Hite Treatment Plant\04-Primaries","exact time")</f>
        <v>34.398006439208984</v>
      </c>
      <c r="C27" s="13">
        <v>43490.333333333336</v>
      </c>
      <c r="D27">
        <v>34.398000000000003</v>
      </c>
      <c r="E27">
        <f t="shared" si="0"/>
        <v>-1.8719719114875647E-5</v>
      </c>
      <c r="F27" s="3">
        <f>_xll.PITimeDat(Sheet2!F$2,Sheet2!$A27,"\\APPLEPI_AF\MWRD_Production\Hite Treatment Plant\04-Primaries","exact time")</f>
        <v>16.201173782348633</v>
      </c>
      <c r="G27" s="3">
        <f t="shared" si="1"/>
        <v>2.1231798943287683</v>
      </c>
      <c r="H27" s="3">
        <f>_xll.PITimeDat(Sheet2!H$2,Sheet2!$A27,"\\APPLEPI_AF\MWRD_Production\Hite Treatment Plant\04-Primaries","exact time")</f>
        <v>27.695507049560547</v>
      </c>
      <c r="I27" s="3">
        <f t="shared" si="2"/>
        <v>1.242006740575446</v>
      </c>
      <c r="J27" s="5">
        <f t="shared" si="3"/>
        <v>43605.149181779059</v>
      </c>
      <c r="K27">
        <f>Sheet1!F27</f>
        <v>81.8387451171875</v>
      </c>
      <c r="L27">
        <f>Sheet1!E27</f>
        <v>77.244012832641602</v>
      </c>
      <c r="M27" s="11">
        <f t="shared" si="4"/>
        <v>43490.333333333336</v>
      </c>
      <c r="N27" s="3" t="str">
        <f>_xll.PITimeDat("BOD_FC24",Sheet2!$M27,"\\APPLEPI_AF\MWRD_Production\Labworks Data\1920-NPRIC 1-3 Eff","exact time")</f>
        <v>No events found.</v>
      </c>
      <c r="O27" s="3">
        <f>_xll.PITimeDat("BOD_FC24",Sheet2!$M27,"\\APPLEPI_AF\MWRD_Production\Labworks Data\1910-NPRIC 4-6 Eff","exact time")</f>
        <v>201</v>
      </c>
      <c r="P27" s="3">
        <f>_xll.PITimeDat("BOD_FC24",Sheet2!$M27,"\\APPLEPI_AF\MWRD_Production\Labworks Data\1900-NPRIC 7-10 Eff","exact time")</f>
        <v>211</v>
      </c>
    </row>
    <row r="28" spans="1:16" x14ac:dyDescent="0.25">
      <c r="A28" s="10">
        <f>Sheet1!A28</f>
        <v>43491.333333333336</v>
      </c>
      <c r="B28" s="3">
        <f>_xll.PITimeDat(Sheet2!B$2,Sheet2!$A28,"\\APPLEPI_AF\MWRD_Production\Hite Treatment Plant\04-Primaries","exact time")</f>
        <v>28.483848571777344</v>
      </c>
      <c r="C28" s="13">
        <v>43491.333333333336</v>
      </c>
      <c r="D28">
        <v>28.484000000000002</v>
      </c>
      <c r="E28">
        <f t="shared" si="0"/>
        <v>5.3162555349674256E-4</v>
      </c>
      <c r="F28" s="3">
        <f>_xll.PITimeDat(Sheet2!F$2,Sheet2!$A28,"\\APPLEPI_AF\MWRD_Production\Hite Treatment Plant\04-Primaries","exact time")</f>
        <v>14.273667335510254</v>
      </c>
      <c r="G28" s="3">
        <f t="shared" si="1"/>
        <v>1.9955522223020272</v>
      </c>
      <c r="H28" s="3">
        <f>_xll.PITimeDat(Sheet2!H$2,Sheet2!$A28,"\\APPLEPI_AF\MWRD_Production\Hite Treatment Plant\04-Primaries","exact time")</f>
        <v>25.816822052001953</v>
      </c>
      <c r="I28" s="3">
        <f t="shared" si="2"/>
        <v>1.1033057637536987</v>
      </c>
      <c r="J28" s="5">
        <f t="shared" si="3"/>
        <v>43590.38775514048</v>
      </c>
      <c r="K28">
        <f>Sheet1!F28</f>
        <v>81.8387451171875</v>
      </c>
      <c r="L28">
        <f>Sheet1!E28</f>
        <v>54.364156723022461</v>
      </c>
      <c r="M28" s="11">
        <f t="shared" si="4"/>
        <v>43491.333333333336</v>
      </c>
      <c r="N28" s="3" t="str">
        <f>_xll.PITimeDat("BOD_FC24",Sheet2!$M28,"\\APPLEPI_AF\MWRD_Production\Labworks Data\1920-NPRIC 1-3 Eff","exact time")</f>
        <v>No events found.</v>
      </c>
      <c r="O28" s="3">
        <f>_xll.PITimeDat("BOD_FC24",Sheet2!$M28,"\\APPLEPI_AF\MWRD_Production\Labworks Data\1910-NPRIC 4-6 Eff","exact time")</f>
        <v>166</v>
      </c>
      <c r="P28" s="3">
        <f>_xll.PITimeDat("BOD_FC24",Sheet2!$M28,"\\APPLEPI_AF\MWRD_Production\Labworks Data\1900-NPRIC 7-10 Eff","exact time")</f>
        <v>193</v>
      </c>
    </row>
    <row r="29" spans="1:16" x14ac:dyDescent="0.25">
      <c r="A29" s="10">
        <f>Sheet1!A29</f>
        <v>43492.333333333336</v>
      </c>
      <c r="B29" s="3">
        <f>_xll.PITimeDat(Sheet2!B$2,Sheet2!$A29,"\\APPLEPI_AF\MWRD_Production\Hite Treatment Plant\04-Primaries","exact time")</f>
        <v>36.86614990234375</v>
      </c>
      <c r="C29" s="13">
        <v>43492.333333333336</v>
      </c>
      <c r="D29">
        <v>36.866</v>
      </c>
      <c r="E29">
        <f t="shared" si="0"/>
        <v>-4.0661407191000125E-4</v>
      </c>
      <c r="F29" s="3">
        <f>_xll.PITimeDat(Sheet2!F$2,Sheet2!$A29,"\\APPLEPI_AF\MWRD_Production\Hite Treatment Plant\04-Primaries","exact time")</f>
        <v>18.459396362304688</v>
      </c>
      <c r="G29" s="3">
        <f t="shared" si="1"/>
        <v>1.9971481828965369</v>
      </c>
      <c r="H29" s="3">
        <f>_xll.PITimeDat(Sheet2!H$2,Sheet2!$A29,"\\APPLEPI_AF\MWRD_Production\Hite Treatment Plant\04-Primaries","exact time")</f>
        <v>31.382747650146484</v>
      </c>
      <c r="I29" s="3">
        <f t="shared" si="2"/>
        <v>1.1747266464149666</v>
      </c>
      <c r="J29" s="5">
        <f t="shared" si="3"/>
        <v>43617.904368816955</v>
      </c>
      <c r="K29">
        <f>Sheet1!F29</f>
        <v>81.8387451171875</v>
      </c>
      <c r="L29">
        <f>Sheet1!E29</f>
        <v>68.301540374755859</v>
      </c>
      <c r="M29" s="11">
        <f t="shared" si="4"/>
        <v>43492.333333333336</v>
      </c>
      <c r="N29" s="3" t="str">
        <f>_xll.PITimeDat("BOD_FC24",Sheet2!$M29,"\\APPLEPI_AF\MWRD_Production\Labworks Data\1920-NPRIC 1-3 Eff","exact time")</f>
        <v>No events found.</v>
      </c>
      <c r="O29" s="3">
        <f>_xll.PITimeDat("BOD_FC24",Sheet2!$M29,"\\APPLEPI_AF\MWRD_Production\Labworks Data\1910-NPRIC 4-6 Eff","exact time")</f>
        <v>201</v>
      </c>
      <c r="P29" s="3">
        <f>_xll.PITimeDat("BOD_FC24",Sheet2!$M29,"\\APPLEPI_AF\MWRD_Production\Labworks Data\1900-NPRIC 7-10 Eff","exact time")</f>
        <v>229</v>
      </c>
    </row>
    <row r="30" spans="1:16" x14ac:dyDescent="0.25">
      <c r="A30" s="10">
        <f>Sheet1!A30</f>
        <v>43493.333333333336</v>
      </c>
      <c r="B30" s="3">
        <f>_xll.PITimeDat(Sheet2!B$2,Sheet2!$A30,"\\APPLEPI_AF\MWRD_Production\Hite Treatment Plant\04-Primaries","exact time")</f>
        <v>34.919357299804688</v>
      </c>
      <c r="C30" s="13">
        <v>43493.333333333336</v>
      </c>
      <c r="D30">
        <v>34.918999999999997</v>
      </c>
      <c r="E30">
        <f t="shared" si="0"/>
        <v>-1.0232246189483363E-3</v>
      </c>
      <c r="F30" s="3">
        <f>_xll.PITimeDat(Sheet2!F$2,Sheet2!$A30,"\\APPLEPI_AF\MWRD_Production\Hite Treatment Plant\04-Primaries","exact time")</f>
        <v>17.481222152709961</v>
      </c>
      <c r="G30" s="3">
        <f t="shared" si="1"/>
        <v>1.9975352406577274</v>
      </c>
      <c r="H30" s="3">
        <f>_xll.PITimeDat(Sheet2!H$2,Sheet2!$A30,"\\APPLEPI_AF\MWRD_Production\Hite Treatment Plant\04-Primaries","exact time")</f>
        <v>29.669767379760742</v>
      </c>
      <c r="I30" s="3">
        <f t="shared" si="2"/>
        <v>1.1769339763555058</v>
      </c>
      <c r="J30" s="5">
        <f t="shared" si="3"/>
        <v>43612.319192181647</v>
      </c>
      <c r="K30">
        <f>Sheet1!F30</f>
        <v>81.8387451171875</v>
      </c>
      <c r="L30">
        <f>Sheet1!E30</f>
        <v>64.632211685180664</v>
      </c>
      <c r="M30" s="11">
        <f t="shared" si="4"/>
        <v>43493.333333333336</v>
      </c>
      <c r="N30" s="3" t="str">
        <f>_xll.PITimeDat("BOD_FC24",Sheet2!$M30,"\\APPLEPI_AF\MWRD_Production\Labworks Data\1920-NPRIC 1-3 Eff","exact time")</f>
        <v>No events found.</v>
      </c>
      <c r="O30" s="3">
        <f>_xll.PITimeDat("BOD_FC24",Sheet2!$M30,"\\APPLEPI_AF\MWRD_Production\Labworks Data\1910-NPRIC 4-6 Eff","exact time")</f>
        <v>215</v>
      </c>
      <c r="P30" s="3">
        <f>_xll.PITimeDat("BOD_FC24",Sheet2!$M30,"\\APPLEPI_AF\MWRD_Production\Labworks Data\1900-NPRIC 7-10 Eff","exact time")</f>
        <v>225</v>
      </c>
    </row>
    <row r="31" spans="1:16" x14ac:dyDescent="0.25">
      <c r="A31" s="10">
        <f>Sheet1!A31</f>
        <v>43494.333333333336</v>
      </c>
      <c r="B31" s="3">
        <f>_xll.PITimeDat(Sheet2!B$2,Sheet2!$A31,"\\APPLEPI_AF\MWRD_Production\Hite Treatment Plant\04-Primaries","exact time")</f>
        <v>35.852386474609375</v>
      </c>
      <c r="C31" s="13">
        <v>43494.333333333336</v>
      </c>
      <c r="D31">
        <v>35.851999999999997</v>
      </c>
      <c r="E31">
        <f t="shared" si="0"/>
        <v>-1.0779722452812679E-3</v>
      </c>
      <c r="F31" s="3">
        <f>_xll.PITimeDat(Sheet2!F$2,Sheet2!$A31,"\\APPLEPI_AF\MWRD_Production\Hite Treatment Plant\04-Primaries","exact time")</f>
        <v>17.337438583374023</v>
      </c>
      <c r="G31" s="3">
        <f t="shared" si="1"/>
        <v>2.0679171437117891</v>
      </c>
      <c r="H31" s="3">
        <f>_xll.PITimeDat(Sheet2!H$2,Sheet2!$A31,"\\APPLEPI_AF\MWRD_Production\Hite Treatment Plant\04-Primaries","exact time")</f>
        <v>30.418678283691406</v>
      </c>
      <c r="I31" s="3">
        <f t="shared" si="2"/>
        <v>1.1786306472701407</v>
      </c>
      <c r="J31" s="5">
        <f t="shared" si="3"/>
        <v>43615.860675846481</v>
      </c>
      <c r="K31">
        <f>Sheet1!F31</f>
        <v>83.608505249023438</v>
      </c>
      <c r="L31">
        <f>Sheet1!E31</f>
        <v>83.608503341674805</v>
      </c>
      <c r="M31" s="11">
        <f t="shared" si="4"/>
        <v>43494.333333333336</v>
      </c>
      <c r="N31" s="3">
        <f>_xll.PITimeDat("BOD_FC24",Sheet2!$M31,"\\APPLEPI_AF\MWRD_Production\Labworks Data\1920-NPRIC 1-3 Eff","exact time")</f>
        <v>224</v>
      </c>
      <c r="O31" s="3">
        <f>_xll.PITimeDat("BOD_FC24",Sheet2!$M31,"\\APPLEPI_AF\MWRD_Production\Labworks Data\1910-NPRIC 4-6 Eff","exact time")</f>
        <v>217</v>
      </c>
      <c r="P31" s="3">
        <f>_xll.PITimeDat("BOD_FC24",Sheet2!$M31,"\\APPLEPI_AF\MWRD_Production\Labworks Data\1900-NPRIC 7-10 Eff","exact time")</f>
        <v>231</v>
      </c>
    </row>
    <row r="32" spans="1:16" x14ac:dyDescent="0.25">
      <c r="A32" s="10">
        <f>Sheet1!A32</f>
        <v>43495.333333333336</v>
      </c>
      <c r="B32" s="3">
        <f>_xll.PITimeDat(Sheet2!B$2,Sheet2!$A32,"\\APPLEPI_AF\MWRD_Production\Hite Treatment Plant\04-Primaries","exact time")</f>
        <v>37.552906036376953</v>
      </c>
      <c r="C32" s="13">
        <v>43495.333333333336</v>
      </c>
      <c r="D32">
        <v>37.552999999999997</v>
      </c>
      <c r="E32">
        <f t="shared" si="0"/>
        <v>2.5021602280549229E-4</v>
      </c>
      <c r="F32" s="3">
        <f>_xll.PITimeDat(Sheet2!F$2,Sheet2!$A32,"\\APPLEPI_AF\MWRD_Production\Hite Treatment Plant\04-Primaries","exact time")</f>
        <v>17.354602813720703</v>
      </c>
      <c r="G32" s="3">
        <f t="shared" si="1"/>
        <v>2.1638585705163642</v>
      </c>
      <c r="H32" s="3">
        <f>_xll.PITimeDat(Sheet2!H$2,Sheet2!$A32,"\\APPLEPI_AF\MWRD_Production\Hite Treatment Plant\04-Primaries","exact time")</f>
        <v>29.627155303955078</v>
      </c>
      <c r="I32" s="3">
        <f t="shared" si="2"/>
        <v>1.2675164271125223</v>
      </c>
      <c r="J32" s="5">
        <f t="shared" si="3"/>
        <v>43619.585106273924</v>
      </c>
      <c r="K32">
        <f>Sheet1!F32</f>
        <v>83.608505249023438</v>
      </c>
      <c r="L32">
        <f>Sheet1!E32</f>
        <v>82.834144592285156</v>
      </c>
      <c r="M32" s="11">
        <f t="shared" si="4"/>
        <v>43495.333333333336</v>
      </c>
      <c r="N32" s="3" t="str">
        <f>_xll.PITimeDat("BOD_FC24",Sheet2!$M32,"\\APPLEPI_AF\MWRD_Production\Labworks Data\1920-NPRIC 1-3 Eff","exact time")</f>
        <v>No events found.</v>
      </c>
      <c r="O32" s="3">
        <f>_xll.PITimeDat("BOD_FC24",Sheet2!$M32,"\\APPLEPI_AF\MWRD_Production\Labworks Data\1910-NPRIC 4-6 Eff","exact time")</f>
        <v>207</v>
      </c>
      <c r="P32" s="3">
        <f>_xll.PITimeDat("BOD_FC24",Sheet2!$M32,"\\APPLEPI_AF\MWRD_Production\Labworks Data\1900-NPRIC 7-10 Eff","exact time")</f>
        <v>223</v>
      </c>
    </row>
    <row r="33" spans="1:16" x14ac:dyDescent="0.25">
      <c r="A33" s="10">
        <f>Sheet1!A33</f>
        <v>43496.333333333336</v>
      </c>
      <c r="B33" s="3">
        <f>_xll.PITimeDat(Sheet2!B$2,Sheet2!$A33,"\\APPLEPI_AF\MWRD_Production\Hite Treatment Plant\04-Primaries","exact time")</f>
        <v>29.474525451660156</v>
      </c>
      <c r="C33" s="13">
        <v>43496.333333333336</v>
      </c>
      <c r="D33">
        <v>29.475000000000001</v>
      </c>
      <c r="E33">
        <f t="shared" si="0"/>
        <v>1.6100028493474844E-3</v>
      </c>
      <c r="F33" s="3">
        <f>_xll.PITimeDat(Sheet2!F$2,Sheet2!$A33,"\\APPLEPI_AF\MWRD_Production\Hite Treatment Plant\04-Primaries","exact time")</f>
        <v>14.718987464904785</v>
      </c>
      <c r="G33" s="3">
        <f t="shared" si="1"/>
        <v>2.0024832225679745</v>
      </c>
      <c r="H33" s="3">
        <f>_xll.PITimeDat(Sheet2!H$2,Sheet2!$A33,"\\APPLEPI_AF\MWRD_Production\Hite Treatment Plant\04-Primaries","exact time")</f>
        <v>26.132495880126953</v>
      </c>
      <c r="I33" s="3">
        <f t="shared" si="2"/>
        <v>1.1278878828437786</v>
      </c>
      <c r="J33" s="5">
        <f t="shared" si="3"/>
        <v>43598.138435355446</v>
      </c>
      <c r="K33">
        <f>Sheet1!F33</f>
        <v>83.608505249023438</v>
      </c>
      <c r="L33">
        <f>Sheet1!E33</f>
        <v>55.570470809936523</v>
      </c>
      <c r="M33" s="11">
        <f t="shared" si="4"/>
        <v>43496.333333333336</v>
      </c>
      <c r="N33" s="3" t="str">
        <f>_xll.PITimeDat("BOD_FC24",Sheet2!$M33,"\\APPLEPI_AF\MWRD_Production\Labworks Data\1920-NPRIC 1-3 Eff","exact time")</f>
        <v>No events found.</v>
      </c>
      <c r="O33" s="3">
        <f>_xll.PITimeDat("BOD_FC24",Sheet2!$M33,"\\APPLEPI_AF\MWRD_Production\Labworks Data\1910-NPRIC 4-6 Eff","exact time")</f>
        <v>178</v>
      </c>
      <c r="P33" s="3">
        <f>_xll.PITimeDat("BOD_FC24",Sheet2!$M33,"\\APPLEPI_AF\MWRD_Production\Labworks Data\1900-NPRIC 7-10 Eff","exact time")</f>
        <v>197</v>
      </c>
    </row>
    <row r="34" spans="1:16" x14ac:dyDescent="0.25">
      <c r="A34" s="10">
        <f>Sheet1!A34</f>
        <v>43498.333333333336</v>
      </c>
      <c r="B34" s="3">
        <f>_xll.PITimeDat(Sheet2!B$2,Sheet2!$A34,"\\APPLEPI_AF\MWRD_Production\Hite Treatment Plant\04-Primaries","exact time")</f>
        <v>32.235614776611328</v>
      </c>
      <c r="C34" s="13">
        <v>43498.333333333336</v>
      </c>
      <c r="D34">
        <v>32.235999999999997</v>
      </c>
      <c r="E34">
        <f t="shared" si="0"/>
        <v>1.1950098916397073E-3</v>
      </c>
      <c r="F34" s="3">
        <f>_xll.PITimeDat(Sheet2!F$2,Sheet2!$A34,"\\APPLEPI_AF\MWRD_Production\Hite Treatment Plant\04-Primaries","exact time")</f>
        <v>12.232402801513672</v>
      </c>
      <c r="G34" s="3">
        <f t="shared" si="1"/>
        <v>2.6352643302935057</v>
      </c>
      <c r="H34" s="3">
        <f>_xll.PITimeDat(Sheet2!H$2,Sheet2!$A34,"\\APPLEPI_AF\MWRD_Production\Hite Treatment Plant\04-Primaries","exact time")</f>
        <v>25.34660530090332</v>
      </c>
      <c r="I34" s="3">
        <f t="shared" si="2"/>
        <v>1.2717921944151824</v>
      </c>
      <c r="J34" s="5">
        <f t="shared" si="3"/>
        <v>43603.02041555255</v>
      </c>
      <c r="K34">
        <f>Sheet1!F34</f>
        <v>69.814620971679688</v>
      </c>
      <c r="L34">
        <f>Sheet1!E34</f>
        <v>69.81462287902832</v>
      </c>
      <c r="M34" s="11">
        <f t="shared" si="4"/>
        <v>43498.333333333336</v>
      </c>
      <c r="N34" s="3">
        <f>_xll.PITimeDat("BOD_FC24",Sheet2!$M34,"\\APPLEPI_AF\MWRD_Production\Labworks Data\1920-NPRIC 1-3 Eff","exact time")</f>
        <v>187</v>
      </c>
      <c r="O34" s="3">
        <f>_xll.PITimeDat("BOD_FC24",Sheet2!$M34,"\\APPLEPI_AF\MWRD_Production\Labworks Data\1910-NPRIC 4-6 Eff","exact time")</f>
        <v>142</v>
      </c>
      <c r="P34" s="3">
        <f>_xll.PITimeDat("BOD_FC24",Sheet2!$M34,"\\APPLEPI_AF\MWRD_Production\Labworks Data\1900-NPRIC 7-10 Eff","exact time")</f>
        <v>189</v>
      </c>
    </row>
    <row r="35" spans="1:16" x14ac:dyDescent="0.25">
      <c r="A35" s="10">
        <f>Sheet1!A35</f>
        <v>43499.333333333336</v>
      </c>
      <c r="B35" s="3">
        <f>_xll.PITimeDat(Sheet2!B$2,Sheet2!$A35,"\\APPLEPI_AF\MWRD_Production\Hite Treatment Plant\04-Primaries","exact time")</f>
        <v>35.935009002685547</v>
      </c>
      <c r="C35" s="13">
        <v>43499.333333333336</v>
      </c>
      <c r="D35">
        <v>35.935000000000002</v>
      </c>
      <c r="E35">
        <f t="shared" si="0"/>
        <v>-2.5052693876725375E-5</v>
      </c>
      <c r="F35" s="3">
        <f>_xll.PITimeDat(Sheet2!F$2,Sheet2!$A35,"\\APPLEPI_AF\MWRD_Production\Hite Treatment Plant\04-Primaries","exact time")</f>
        <v>19.28111457824707</v>
      </c>
      <c r="G35" s="3">
        <f t="shared" si="1"/>
        <v>1.8637412716393158</v>
      </c>
      <c r="H35" s="3">
        <f>_xll.PITimeDat(Sheet2!H$2,Sheet2!$A35,"\\APPLEPI_AF\MWRD_Production\Hite Treatment Plant\04-Primaries","exact time")</f>
        <v>30.467679977416992</v>
      </c>
      <c r="I35" s="3">
        <f t="shared" si="2"/>
        <v>1.1794468443058679</v>
      </c>
      <c r="J35" s="5">
        <f t="shared" si="3"/>
        <v>43622.815853110631</v>
      </c>
      <c r="K35">
        <f>Sheet1!F35</f>
        <v>85.683807373046875</v>
      </c>
      <c r="L35">
        <f>Sheet1!E35</f>
        <v>85.683803558349609</v>
      </c>
      <c r="M35" s="11">
        <f t="shared" si="4"/>
        <v>43499.333333333336</v>
      </c>
      <c r="N35" s="3">
        <f>_xll.PITimeDat("BOD_FC24",Sheet2!$M35,"\\APPLEPI_AF\MWRD_Production\Labworks Data\1920-NPRIC 1-3 Eff","exact time")</f>
        <v>195</v>
      </c>
      <c r="O35" s="3">
        <f>_xll.PITimeDat("BOD_FC24",Sheet2!$M35,"\\APPLEPI_AF\MWRD_Production\Labworks Data\1910-NPRIC 4-6 Eff","exact time")</f>
        <v>209</v>
      </c>
      <c r="P35" s="3">
        <f>_xll.PITimeDat("BOD_FC24",Sheet2!$M35,"\\APPLEPI_AF\MWRD_Production\Labworks Data\1900-NPRIC 7-10 Eff","exact time")</f>
        <v>218</v>
      </c>
    </row>
    <row r="36" spans="1:16" x14ac:dyDescent="0.25">
      <c r="A36" s="10">
        <f>Sheet1!A36</f>
        <v>43500.333333333336</v>
      </c>
      <c r="B36" s="3">
        <f>_xll.PITimeDat(Sheet2!B$2,Sheet2!$A36,"\\APPLEPI_AF\MWRD_Production\Hite Treatment Plant\04-Primaries","exact time")</f>
        <v>32.610095977783203</v>
      </c>
      <c r="C36" s="13">
        <v>43500.333333333336</v>
      </c>
      <c r="D36">
        <v>32.61</v>
      </c>
      <c r="E36">
        <f t="shared" si="0"/>
        <v>-2.9432009568749904E-4</v>
      </c>
      <c r="F36" s="3">
        <f>_xll.PITimeDat(Sheet2!F$2,Sheet2!$A36,"\\APPLEPI_AF\MWRD_Production\Hite Treatment Plant\04-Primaries","exact time")</f>
        <v>16.103221893310547</v>
      </c>
      <c r="G36" s="3">
        <f t="shared" si="1"/>
        <v>2.0250665484110226</v>
      </c>
      <c r="H36" s="3">
        <f>_xll.PITimeDat(Sheet2!H$2,Sheet2!$A36,"\\APPLEPI_AF\MWRD_Production\Hite Treatment Plant\04-Primaries","exact time")</f>
        <v>28.505758285522461</v>
      </c>
      <c r="I36" s="3">
        <f t="shared" si="2"/>
        <v>1.1439827578396768</v>
      </c>
      <c r="J36" s="5">
        <f t="shared" si="3"/>
        <v>43612.187181718269</v>
      </c>
      <c r="K36">
        <f>Sheet1!F36</f>
        <v>77.219078063964844</v>
      </c>
      <c r="L36">
        <f>Sheet1!E36</f>
        <v>77.219076156616211</v>
      </c>
      <c r="M36" s="11">
        <f t="shared" si="4"/>
        <v>43500.333333333336</v>
      </c>
      <c r="N36" s="3">
        <f>_xll.PITimeDat("BOD_FC24",Sheet2!$M36,"\\APPLEPI_AF\MWRD_Production\Labworks Data\1920-NPRIC 1-3 Eff","exact time")</f>
        <v>198</v>
      </c>
      <c r="O36" s="3">
        <f>_xll.PITimeDat("BOD_FC24",Sheet2!$M36,"\\APPLEPI_AF\MWRD_Production\Labworks Data\1910-NPRIC 4-6 Eff","exact time")</f>
        <v>195</v>
      </c>
      <c r="P36" s="3">
        <f>_xll.PITimeDat("BOD_FC24",Sheet2!$M36,"\\APPLEPI_AF\MWRD_Production\Labworks Data\1900-NPRIC 7-10 Eff","exact time")</f>
        <v>212</v>
      </c>
    </row>
    <row r="37" spans="1:16" x14ac:dyDescent="0.25">
      <c r="A37" s="10">
        <f>Sheet1!A37</f>
        <v>43501.333333333336</v>
      </c>
      <c r="B37" s="3">
        <f>_xll.PITimeDat(Sheet2!B$2,Sheet2!$A37,"\\APPLEPI_AF\MWRD_Production\Hite Treatment Plant\04-Primaries","exact time")</f>
        <v>31.015689849853516</v>
      </c>
      <c r="C37" s="13">
        <v>43501.333333333336</v>
      </c>
      <c r="D37">
        <v>31.015999999999998</v>
      </c>
      <c r="E37">
        <f t="shared" si="0"/>
        <v>9.9996823085701857E-4</v>
      </c>
      <c r="F37" s="3">
        <f>_xll.PITimeDat(Sheet2!F$2,Sheet2!$A37,"\\APPLEPI_AF\MWRD_Production\Hite Treatment Plant\04-Primaries","exact time")</f>
        <v>17.030858993530273</v>
      </c>
      <c r="G37" s="3">
        <f t="shared" si="1"/>
        <v>1.821146535335407</v>
      </c>
      <c r="H37" s="3">
        <f>_xll.PITimeDat(Sheet2!H$2,Sheet2!$A37,"\\APPLEPI_AF\MWRD_Production\Hite Treatment Plant\04-Primaries","exact time")</f>
        <v>28.107519149780273</v>
      </c>
      <c r="I37" s="3">
        <f t="shared" si="2"/>
        <v>1.1034659332464059</v>
      </c>
      <c r="J37" s="5">
        <f t="shared" si="3"/>
        <v>43610.325547830071</v>
      </c>
      <c r="K37">
        <f>Sheet1!F37</f>
        <v>76.154067993164063</v>
      </c>
      <c r="L37">
        <f>Sheet1!E37</f>
        <v>76.154067993164063</v>
      </c>
      <c r="M37" s="11">
        <f t="shared" si="4"/>
        <v>43501.333333333336</v>
      </c>
      <c r="N37" s="3">
        <f>_xll.PITimeDat("BOD_FC24",Sheet2!$M37,"\\APPLEPI_AF\MWRD_Production\Labworks Data\1920-NPRIC 1-3 Eff","exact time")</f>
        <v>194</v>
      </c>
      <c r="O37" s="3">
        <f>_xll.PITimeDat("BOD_FC24",Sheet2!$M37,"\\APPLEPI_AF\MWRD_Production\Labworks Data\1910-NPRIC 4-6 Eff","exact time")</f>
        <v>213</v>
      </c>
      <c r="P37" s="3">
        <f>_xll.PITimeDat("BOD_FC24",Sheet2!$M37,"\\APPLEPI_AF\MWRD_Production\Labworks Data\1900-NPRIC 7-10 Eff","exact time")</f>
        <v>211</v>
      </c>
    </row>
    <row r="38" spans="1:16" x14ac:dyDescent="0.25">
      <c r="A38" s="10">
        <f>Sheet1!A38</f>
        <v>43502.333333333336</v>
      </c>
      <c r="B38" s="3">
        <f>_xll.PITimeDat(Sheet2!B$2,Sheet2!$A38,"\\APPLEPI_AF\MWRD_Production\Hite Treatment Plant\04-Primaries","exact time")</f>
        <v>30.543649673461914</v>
      </c>
      <c r="C38" s="13">
        <v>43502.333333333336</v>
      </c>
      <c r="D38">
        <v>30.544</v>
      </c>
      <c r="E38">
        <f t="shared" si="0"/>
        <v>1.1469569738292976E-3</v>
      </c>
      <c r="F38" s="3">
        <f>_xll.PITimeDat(Sheet2!F$2,Sheet2!$A38,"\\APPLEPI_AF\MWRD_Production\Hite Treatment Plant\04-Primaries","exact time")</f>
        <v>17.398134231567383</v>
      </c>
      <c r="G38" s="3">
        <f t="shared" si="1"/>
        <v>1.7555704115699458</v>
      </c>
      <c r="H38" s="3">
        <f>_xll.PITimeDat(Sheet2!H$2,Sheet2!$A38,"\\APPLEPI_AF\MWRD_Production\Hite Treatment Plant\04-Primaries","exact time")</f>
        <v>31.702932357788086</v>
      </c>
      <c r="I38" s="3">
        <f t="shared" si="2"/>
        <v>0.96343295089416592</v>
      </c>
      <c r="J38" s="5">
        <f t="shared" si="3"/>
        <v>43614.2787669647</v>
      </c>
      <c r="K38">
        <f>Sheet1!F38</f>
        <v>76.154067993164063</v>
      </c>
      <c r="L38">
        <f>Sheet1!E38</f>
        <v>80.116756439208984</v>
      </c>
      <c r="M38" s="11">
        <f t="shared" si="4"/>
        <v>43502.333333333336</v>
      </c>
      <c r="N38" s="3" t="str">
        <f>_xll.PITimeDat("BOD_FC24",Sheet2!$M38,"\\APPLEPI_AF\MWRD_Production\Labworks Data\1920-NPRIC 1-3 Eff","exact time")</f>
        <v>No events found.</v>
      </c>
      <c r="O38" s="3">
        <f>_xll.PITimeDat("BOD_FC24",Sheet2!$M38,"\\APPLEPI_AF\MWRD_Production\Labworks Data\1910-NPRIC 4-6 Eff","exact time")</f>
        <v>221</v>
      </c>
      <c r="P38" s="3">
        <f>_xll.PITimeDat("BOD_FC24",Sheet2!$M38,"\\APPLEPI_AF\MWRD_Production\Labworks Data\1900-NPRIC 7-10 Eff","exact time")</f>
        <v>238</v>
      </c>
    </row>
    <row r="39" spans="1:16" x14ac:dyDescent="0.25">
      <c r="A39" s="10">
        <f>Sheet1!A39</f>
        <v>43503.333333333336</v>
      </c>
      <c r="B39" s="3" t="str">
        <f>_xll.PITimeDat(Sheet2!B$2,Sheet2!$A39,"\\APPLEPI_AF\MWRD_Production\Hite Treatment Plant\04-Primaries","exact time")</f>
        <v>No events found.</v>
      </c>
      <c r="C39" s="13">
        <v>43504.333333333336</v>
      </c>
      <c r="D39">
        <v>28.878</v>
      </c>
      <c r="E39">
        <f t="shared" si="0"/>
        <v>5.4069945452135248E-4</v>
      </c>
      <c r="F39" s="3" t="str">
        <f>_xll.PITimeDat(Sheet2!F$2,Sheet2!$A39,"\\APPLEPI_AF\MWRD_Production\Hite Treatment Plant\04-Primaries","exact time")</f>
        <v>No events found.</v>
      </c>
      <c r="G39" s="3" t="e">
        <f t="shared" si="1"/>
        <v>#VALUE!</v>
      </c>
      <c r="H39" s="3">
        <f>_xll.PITimeDat(Sheet2!H$2,Sheet2!$A39,"\\APPLEPI_AF\MWRD_Production\Hite Treatment Plant\04-Primaries","exact time")</f>
        <v>26.31109619140625</v>
      </c>
      <c r="I39" s="3" t="e">
        <f t="shared" si="2"/>
        <v>#VALUE!</v>
      </c>
      <c r="J39" s="5" t="e">
        <f t="shared" si="3"/>
        <v>#VALUE!</v>
      </c>
      <c r="K39">
        <f>Sheet1!F39</f>
        <v>76.154067993164063</v>
      </c>
      <c r="L39">
        <f>Sheet1!E39</f>
        <v>61.107364654541016</v>
      </c>
      <c r="M39" s="11">
        <f t="shared" si="4"/>
        <v>43503.333333333336</v>
      </c>
      <c r="N39" s="3" t="str">
        <f>_xll.PITimeDat("BOD_FC24",Sheet2!$M39,"\\APPLEPI_AF\MWRD_Production\Labworks Data\1920-NPRIC 1-3 Eff","exact time")</f>
        <v>No events found.</v>
      </c>
      <c r="O39" s="3" t="str">
        <f>_xll.PITimeDat("BOD_FC24",Sheet2!$M39,"\\APPLEPI_AF\MWRD_Production\Labworks Data\1910-NPRIC 4-6 Eff","exact time")</f>
        <v>No events found.</v>
      </c>
      <c r="P39" s="3">
        <f>_xll.PITimeDat("BOD_FC24",Sheet2!$M39,"\\APPLEPI_AF\MWRD_Production\Labworks Data\1900-NPRIC 7-10 Eff","exact time")</f>
        <v>194</v>
      </c>
    </row>
    <row r="40" spans="1:16" x14ac:dyDescent="0.25">
      <c r="A40" s="10">
        <f>Sheet1!A40</f>
        <v>43504.333333333336</v>
      </c>
      <c r="B40" s="3">
        <f>_xll.PITimeDat(Sheet2!B$2,Sheet2!$A40,"\\APPLEPI_AF\MWRD_Production\Hite Treatment Plant\04-Primaries","exact time")</f>
        <v>28.877843856811523</v>
      </c>
      <c r="C40" s="13">
        <v>43505.333333333336</v>
      </c>
      <c r="D40">
        <v>28.745999999999999</v>
      </c>
      <c r="E40">
        <f t="shared" si="0"/>
        <v>-8.569466730200231E-4</v>
      </c>
      <c r="F40" s="3">
        <f>_xll.PITimeDat(Sheet2!F$2,Sheet2!$A40,"\\APPLEPI_AF\MWRD_Production\Hite Treatment Plant\04-Primaries","exact time")</f>
        <v>14.415425300598145</v>
      </c>
      <c r="G40" s="3">
        <f t="shared" si="1"/>
        <v>2.0032599284887755</v>
      </c>
      <c r="H40" s="3">
        <f>_xll.PITimeDat(Sheet2!H$2,Sheet2!$A40,"\\APPLEPI_AF\MWRD_Production\Hite Treatment Plant\04-Primaries","exact time")</f>
        <v>28.866020202636719</v>
      </c>
      <c r="I40" s="3">
        <f t="shared" si="2"/>
        <v>1.0004096045832367</v>
      </c>
      <c r="J40" s="5">
        <f t="shared" si="3"/>
        <v>43608.241025675197</v>
      </c>
      <c r="K40">
        <f>Sheet1!F40</f>
        <v>76.154067993164063</v>
      </c>
      <c r="L40">
        <f>Sheet1!E40</f>
        <v>57.696870803833008</v>
      </c>
      <c r="M40" s="11">
        <f t="shared" si="4"/>
        <v>43504.333333333336</v>
      </c>
      <c r="N40" s="3" t="str">
        <f>_xll.PITimeDat("BOD_FC24",Sheet2!$M40,"\\APPLEPI_AF\MWRD_Production\Labworks Data\1920-NPRIC 1-3 Eff","exact time")</f>
        <v>No events found.</v>
      </c>
      <c r="O40" s="3">
        <f>_xll.PITimeDat("BOD_FC24",Sheet2!$M40,"\\APPLEPI_AF\MWRD_Production\Labworks Data\1910-NPRIC 4-6 Eff","exact time")</f>
        <v>186</v>
      </c>
      <c r="P40" s="3">
        <f>_xll.PITimeDat("BOD_FC24",Sheet2!$M40,"\\APPLEPI_AF\MWRD_Production\Labworks Data\1900-NPRIC 7-10 Eff","exact time")</f>
        <v>216</v>
      </c>
    </row>
    <row r="41" spans="1:16" x14ac:dyDescent="0.25">
      <c r="A41" s="10">
        <f>Sheet1!A41</f>
        <v>43505.333333333336</v>
      </c>
      <c r="B41" s="3">
        <f>_xll.PITimeDat(Sheet2!B$2,Sheet2!$A41,"\\APPLEPI_AF\MWRD_Production\Hite Treatment Plant\04-Primaries","exact time")</f>
        <v>28.746246337890625</v>
      </c>
      <c r="C41" s="13">
        <v>43506.333333333336</v>
      </c>
      <c r="D41">
        <v>30.004999999999999</v>
      </c>
      <c r="E41">
        <f t="shared" si="0"/>
        <v>-3.7860918037429516E-4</v>
      </c>
      <c r="F41" s="3">
        <f>_xll.PITimeDat(Sheet2!F$2,Sheet2!$A41,"\\APPLEPI_AF\MWRD_Production\Hite Treatment Plant\04-Primaries","exact time")</f>
        <v>14.204066276550293</v>
      </c>
      <c r="G41" s="3">
        <f t="shared" si="1"/>
        <v>2.0238040134569237</v>
      </c>
      <c r="H41" s="3">
        <f>_xll.PITimeDat(Sheet2!H$2,Sheet2!$A41,"\\APPLEPI_AF\MWRD_Production\Hite Treatment Plant\04-Primaries","exact time")</f>
        <v>26.340583801269531</v>
      </c>
      <c r="I41" s="3">
        <f t="shared" si="2"/>
        <v>1.0913291275079919</v>
      </c>
      <c r="J41" s="5">
        <f t="shared" si="3"/>
        <v>43607.652655153317</v>
      </c>
      <c r="K41">
        <f>Sheet1!F41</f>
        <v>69.2908935546875</v>
      </c>
      <c r="L41">
        <f>Sheet1!E41</f>
        <v>69.290896415710449</v>
      </c>
      <c r="M41" s="11">
        <f t="shared" si="4"/>
        <v>43505.333333333336</v>
      </c>
      <c r="N41" s="3">
        <f>_xll.PITimeDat("BOD_FC24",Sheet2!$M41,"\\APPLEPI_AF\MWRD_Production\Labworks Data\1920-NPRIC 1-3 Eff","exact time")</f>
        <v>170</v>
      </c>
      <c r="O41" s="3">
        <f>_xll.PITimeDat("BOD_FC24",Sheet2!$M41,"\\APPLEPI_AF\MWRD_Production\Labworks Data\1910-NPRIC 4-6 Eff","exact time")</f>
        <v>168</v>
      </c>
      <c r="P41" s="3">
        <f>_xll.PITimeDat("BOD_FC24",Sheet2!$M41,"\\APPLEPI_AF\MWRD_Production\Labworks Data\1900-NPRIC 7-10 Eff","exact time")</f>
        <v>193</v>
      </c>
    </row>
    <row r="42" spans="1:16" x14ac:dyDescent="0.25">
      <c r="A42" s="10">
        <f>Sheet1!A42</f>
        <v>43506.333333333336</v>
      </c>
      <c r="B42" s="3">
        <f>_xll.PITimeDat(Sheet2!B$2,Sheet2!$A42,"\\APPLEPI_AF\MWRD_Production\Hite Treatment Plant\04-Primaries","exact time")</f>
        <v>30.00511360168457</v>
      </c>
      <c r="C42" s="13">
        <v>43507.333333333336</v>
      </c>
      <c r="D42">
        <v>31.117999999999999</v>
      </c>
      <c r="E42">
        <f t="shared" si="0"/>
        <v>2.2668996026251043E-4</v>
      </c>
      <c r="F42" s="3">
        <f>_xll.PITimeDat(Sheet2!F$2,Sheet2!$A42,"\\APPLEPI_AF\MWRD_Production\Hite Treatment Plant\04-Primaries","exact time")</f>
        <v>15.891952514648438</v>
      </c>
      <c r="G42" s="3">
        <f t="shared" si="1"/>
        <v>1.8880696738822558</v>
      </c>
      <c r="H42" s="3">
        <f>_xll.PITimeDat(Sheet2!H$2,Sheet2!$A42,"\\APPLEPI_AF\MWRD_Production\Hite Treatment Plant\04-Primaries","exact time")</f>
        <v>25.489252090454102</v>
      </c>
      <c r="I42" s="3">
        <f t="shared" si="2"/>
        <v>1.1771672819274948</v>
      </c>
      <c r="J42" s="5">
        <f t="shared" si="3"/>
        <v>43611.725947903971</v>
      </c>
      <c r="K42">
        <f>Sheet1!F42</f>
        <v>69.2908935546875</v>
      </c>
      <c r="L42">
        <f>Sheet1!E42</f>
        <v>70.127450942993164</v>
      </c>
      <c r="M42" s="11">
        <f t="shared" si="4"/>
        <v>43506.333333333336</v>
      </c>
      <c r="N42" s="3" t="str">
        <f>_xll.PITimeDat("BOD_FC24",Sheet2!$M42,"\\APPLEPI_AF\MWRD_Production\Labworks Data\1920-NPRIC 1-3 Eff","exact time")</f>
        <v>No events found.</v>
      </c>
      <c r="O42" s="3">
        <f>_xll.PITimeDat("BOD_FC24",Sheet2!$M42,"\\APPLEPI_AF\MWRD_Production\Labworks Data\1910-NPRIC 4-6 Eff","exact time")</f>
        <v>180</v>
      </c>
      <c r="P42" s="3">
        <f>_xll.PITimeDat("BOD_FC24",Sheet2!$M42,"\\APPLEPI_AF\MWRD_Production\Labworks Data\1900-NPRIC 7-10 Eff","exact time")</f>
        <v>182</v>
      </c>
    </row>
    <row r="43" spans="1:16" x14ac:dyDescent="0.25">
      <c r="A43" s="10">
        <f>Sheet1!A43</f>
        <v>43507.333333333336</v>
      </c>
      <c r="B43" s="3">
        <f>_xll.PITimeDat(Sheet2!B$2,Sheet2!$A43,"\\APPLEPI_AF\MWRD_Production\Hite Treatment Plant\04-Primaries","exact time")</f>
        <v>31.117929458618164</v>
      </c>
      <c r="C43" s="13">
        <v>43508.333333333336</v>
      </c>
      <c r="D43">
        <v>34.472000000000001</v>
      </c>
      <c r="E43">
        <f t="shared" si="0"/>
        <v>-3.3233635495457937E-4</v>
      </c>
      <c r="F43" s="3">
        <f>_xll.PITimeDat(Sheet2!F$2,Sheet2!$A43,"\\APPLEPI_AF\MWRD_Production\Hite Treatment Plant\04-Primaries","exact time")</f>
        <v>15.56710147857666</v>
      </c>
      <c r="G43" s="3">
        <f t="shared" si="1"/>
        <v>1.9989546224415926</v>
      </c>
      <c r="H43" s="3">
        <f>_xll.PITimeDat(Sheet2!H$2,Sheet2!$A43,"\\APPLEPI_AF\MWRD_Production\Hite Treatment Plant\04-Primaries","exact time")</f>
        <v>29.06622314453125</v>
      </c>
      <c r="I43" s="3">
        <f t="shared" si="2"/>
        <v>1.0705873034788469</v>
      </c>
      <c r="J43" s="5">
        <f t="shared" si="3"/>
        <v>43620.555209701146</v>
      </c>
      <c r="K43">
        <f>Sheet1!F43</f>
        <v>69.2908935546875</v>
      </c>
      <c r="L43">
        <f>Sheet1!E43</f>
        <v>60.20042610168457</v>
      </c>
      <c r="M43" s="11">
        <f t="shared" si="4"/>
        <v>43507.333333333336</v>
      </c>
      <c r="N43" s="3" t="str">
        <f>_xll.PITimeDat("BOD_FC24",Sheet2!$M43,"\\APPLEPI_AF\MWRD_Production\Labworks Data\1920-NPRIC 1-3 Eff","exact time")</f>
        <v>No events found.</v>
      </c>
      <c r="O43" s="3">
        <f>_xll.PITimeDat("BOD_FC24",Sheet2!$M43,"\\APPLEPI_AF\MWRD_Production\Labworks Data\1910-NPRIC 4-6 Eff","exact time")</f>
        <v>186</v>
      </c>
      <c r="P43" s="3">
        <f>_xll.PITimeDat("BOD_FC24",Sheet2!$M43,"\\APPLEPI_AF\MWRD_Production\Labworks Data\1900-NPRIC 7-10 Eff","exact time")</f>
        <v>213</v>
      </c>
    </row>
    <row r="44" spans="1:16" x14ac:dyDescent="0.25">
      <c r="A44" s="10">
        <f>Sheet1!A44</f>
        <v>43508.333333333336</v>
      </c>
      <c r="B44" s="3">
        <f>_xll.PITimeDat(Sheet2!B$2,Sheet2!$A44,"\\APPLEPI_AF\MWRD_Production\Hite Treatment Plant\04-Primaries","exact time")</f>
        <v>34.472114562988281</v>
      </c>
      <c r="C44" s="13">
        <v>43509.333333333336</v>
      </c>
      <c r="D44">
        <v>35.22</v>
      </c>
      <c r="E44">
        <f t="shared" si="0"/>
        <v>-1.3898408663433756E-3</v>
      </c>
      <c r="F44" s="3">
        <f>_xll.PITimeDat(Sheet2!F$2,Sheet2!$A44,"\\APPLEPI_AF\MWRD_Production\Hite Treatment Plant\04-Primaries","exact time")</f>
        <v>17.237619400024414</v>
      </c>
      <c r="G44" s="3">
        <f t="shared" si="1"/>
        <v>1.9998187547254616</v>
      </c>
      <c r="H44" s="3">
        <f>_xll.PITimeDat(Sheet2!H$2,Sheet2!$A44,"\\APPLEPI_AF\MWRD_Production\Hite Treatment Plant\04-Primaries","exact time")</f>
        <v>30.306388854980469</v>
      </c>
      <c r="I44" s="3">
        <f t="shared" si="2"/>
        <v>1.1374537140647567</v>
      </c>
      <c r="J44" s="5">
        <f t="shared" si="3"/>
        <v>43628.567885065189</v>
      </c>
      <c r="K44">
        <f>Sheet1!F44</f>
        <v>69.2908935546875</v>
      </c>
      <c r="L44">
        <f>Sheet1!E44</f>
        <v>64.781627655029297</v>
      </c>
      <c r="M44" s="11">
        <f t="shared" si="4"/>
        <v>43508.333333333336</v>
      </c>
      <c r="N44" s="3" t="str">
        <f>_xll.PITimeDat("BOD_FC24",Sheet2!$M44,"\\APPLEPI_AF\MWRD_Production\Labworks Data\1920-NPRIC 1-3 Eff","exact time")</f>
        <v>No events found.</v>
      </c>
      <c r="O44" s="3">
        <f>_xll.PITimeDat("BOD_FC24",Sheet2!$M44,"\\APPLEPI_AF\MWRD_Production\Labworks Data\1910-NPRIC 4-6 Eff","exact time")</f>
        <v>209</v>
      </c>
      <c r="P44" s="3">
        <f>_xll.PITimeDat("BOD_FC24",Sheet2!$M44,"\\APPLEPI_AF\MWRD_Production\Labworks Data\1900-NPRIC 7-10 Eff","exact time")</f>
        <v>223</v>
      </c>
    </row>
    <row r="45" spans="1:16" x14ac:dyDescent="0.25">
      <c r="A45" s="10">
        <f>Sheet1!A45</f>
        <v>43509.333333333336</v>
      </c>
      <c r="B45" s="3">
        <f>_xll.PITimeDat(Sheet2!B$2,Sheet2!$A45,"\\APPLEPI_AF\MWRD_Production\Hite Treatment Plant\04-Primaries","exact time")</f>
        <v>35.220489501953125</v>
      </c>
      <c r="C45" s="13">
        <v>43510.333333333336</v>
      </c>
      <c r="D45">
        <v>35.418999999999997</v>
      </c>
      <c r="E45">
        <f t="shared" si="0"/>
        <v>-1.0518608479998578E-3</v>
      </c>
      <c r="F45" s="3">
        <f>_xll.PITimeDat(Sheet2!F$2,Sheet2!$A45,"\\APPLEPI_AF\MWRD_Production\Hite Treatment Plant\04-Primaries","exact time")</f>
        <v>17.459674835205078</v>
      </c>
      <c r="G45" s="3">
        <f t="shared" si="1"/>
        <v>2.0172477342439254</v>
      </c>
      <c r="H45" s="3">
        <f>_xll.PITimeDat(Sheet2!H$2,Sheet2!$A45,"\\APPLEPI_AF\MWRD_Production\Hite Treatment Plant\04-Primaries","exact time")</f>
        <v>29.07600212097168</v>
      </c>
      <c r="I45" s="3">
        <f t="shared" si="2"/>
        <v>1.2113250423980952</v>
      </c>
      <c r="J45" s="5">
        <f t="shared" si="3"/>
        <v>43629.524695664863</v>
      </c>
      <c r="K45">
        <f>Sheet1!F45</f>
        <v>81.75616455078125</v>
      </c>
      <c r="L45">
        <f>Sheet1!E45</f>
        <v>81.756166458129883</v>
      </c>
      <c r="M45" s="11">
        <f t="shared" si="4"/>
        <v>43509.333333333336</v>
      </c>
      <c r="N45" s="3">
        <f>_xll.PITimeDat("BOD_FC24",Sheet2!$M45,"\\APPLEPI_AF\MWRD_Production\Labworks Data\1920-NPRIC 1-3 Eff","exact time")</f>
        <v>212</v>
      </c>
      <c r="O45" s="3">
        <f>_xll.PITimeDat("BOD_FC24",Sheet2!$M45,"\\APPLEPI_AF\MWRD_Production\Labworks Data\1910-NPRIC 4-6 Eff","exact time")</f>
        <v>210</v>
      </c>
      <c r="P45" s="3">
        <f>_xll.PITimeDat("BOD_FC24",Sheet2!$M45,"\\APPLEPI_AF\MWRD_Production\Labworks Data\1900-NPRIC 7-10 Eff","exact time")</f>
        <v>214</v>
      </c>
    </row>
    <row r="46" spans="1:16" x14ac:dyDescent="0.25">
      <c r="A46" s="10">
        <f>Sheet1!A46</f>
        <v>43510.333333333336</v>
      </c>
      <c r="B46" s="3">
        <f>_xll.PITimeDat(Sheet2!B$2,Sheet2!$A46,"\\APPLEPI_AF\MWRD_Production\Hite Treatment Plant\04-Primaries","exact time")</f>
        <v>35.41937255859375</v>
      </c>
      <c r="C46" s="13">
        <v>43511.333333333336</v>
      </c>
      <c r="D46">
        <v>33.012999999999998</v>
      </c>
      <c r="E46">
        <f t="shared" si="0"/>
        <v>1.0251717244342887E-4</v>
      </c>
      <c r="F46" s="3">
        <f>_xll.PITimeDat(Sheet2!F$2,Sheet2!$A46,"\\APPLEPI_AF\MWRD_Production\Hite Treatment Plant\04-Primaries","exact time")</f>
        <v>17.729869842529297</v>
      </c>
      <c r="G46" s="3">
        <f t="shared" si="1"/>
        <v>1.9977232136037448</v>
      </c>
      <c r="H46" s="3">
        <f>_xll.PITimeDat(Sheet2!H$2,Sheet2!$A46,"\\APPLEPI_AF\MWRD_Production\Hite Treatment Plant\04-Primaries","exact time")</f>
        <v>29.699789047241211</v>
      </c>
      <c r="I46" s="3">
        <f t="shared" si="2"/>
        <v>1.1925799372599863</v>
      </c>
      <c r="J46" s="5">
        <f t="shared" si="3"/>
        <v>43629.193190512473</v>
      </c>
      <c r="K46">
        <f>Sheet1!F46</f>
        <v>82.849029541015625</v>
      </c>
      <c r="L46">
        <f>Sheet1!E46</f>
        <v>82.849031448364258</v>
      </c>
      <c r="M46" s="11">
        <f t="shared" si="4"/>
        <v>43510.333333333336</v>
      </c>
      <c r="N46" s="3">
        <f>_xll.PITimeDat("BOD_FC24",Sheet2!$M46,"\\APPLEPI_AF\MWRD_Production\Labworks Data\1920-NPRIC 1-3 Eff","exact time")</f>
        <v>217</v>
      </c>
      <c r="O46" s="3">
        <f>_xll.PITimeDat("BOD_FC24",Sheet2!$M46,"\\APPLEPI_AF\MWRD_Production\Labworks Data\1910-NPRIC 4-6 Eff","exact time")</f>
        <v>217</v>
      </c>
      <c r="P46" s="3">
        <f>_xll.PITimeDat("BOD_FC24",Sheet2!$M46,"\\APPLEPI_AF\MWRD_Production\Labworks Data\1900-NPRIC 7-10 Eff","exact time")</f>
        <v>220</v>
      </c>
    </row>
    <row r="47" spans="1:16" x14ac:dyDescent="0.25">
      <c r="A47" s="10">
        <f>Sheet1!A47</f>
        <v>43511.333333333336</v>
      </c>
      <c r="B47" s="3">
        <f>_xll.PITimeDat(Sheet2!B$2,Sheet2!$A47,"\\APPLEPI_AF\MWRD_Production\Hite Treatment Plant\04-Primaries","exact time")</f>
        <v>33.012966156005859</v>
      </c>
      <c r="C47" s="13">
        <v>43512.333333333336</v>
      </c>
      <c r="D47">
        <v>33.46</v>
      </c>
      <c r="E47">
        <f t="shared" si="0"/>
        <v>1.9654925541012449E-4</v>
      </c>
      <c r="F47" s="3">
        <f>_xll.PITimeDat(Sheet2!F$2,Sheet2!$A47,"\\APPLEPI_AF\MWRD_Production\Hite Treatment Plant\04-Primaries","exact time")</f>
        <v>16.18269157409668</v>
      </c>
      <c r="G47" s="3">
        <f t="shared" si="1"/>
        <v>2.0400170147745431</v>
      </c>
      <c r="H47" s="3">
        <f>_xll.PITimeDat(Sheet2!H$2,Sheet2!$A47,"\\APPLEPI_AF\MWRD_Production\Hite Treatment Plant\04-Primaries","exact time")</f>
        <v>25.604887008666992</v>
      </c>
      <c r="I47" s="3">
        <f t="shared" si="2"/>
        <v>1.2893228603130062</v>
      </c>
      <c r="J47" s="5">
        <f t="shared" si="3"/>
        <v>43622.634091636137</v>
      </c>
      <c r="K47">
        <f>Sheet1!F47</f>
        <v>74.800544738769531</v>
      </c>
      <c r="L47">
        <f>Sheet1!E47</f>
        <v>74.800544738769531</v>
      </c>
      <c r="M47" s="11">
        <f t="shared" si="4"/>
        <v>43511.333333333336</v>
      </c>
      <c r="N47" s="3">
        <f>_xll.PITimeDat("BOD_FC24",Sheet2!$M47,"\\APPLEPI_AF\MWRD_Production\Labworks Data\1920-NPRIC 1-3 Eff","exact time")</f>
        <v>206</v>
      </c>
      <c r="O47" s="3">
        <f>_xll.PITimeDat("BOD_FC24",Sheet2!$M47,"\\APPLEPI_AF\MWRD_Production\Labworks Data\1910-NPRIC 4-6 Eff","exact time")</f>
        <v>202</v>
      </c>
      <c r="P47" s="3">
        <f>_xll.PITimeDat("BOD_FC24",Sheet2!$M47,"\\APPLEPI_AF\MWRD_Production\Labworks Data\1900-NPRIC 7-10 Eff","exact time")</f>
        <v>193</v>
      </c>
    </row>
    <row r="48" spans="1:16" x14ac:dyDescent="0.25">
      <c r="A48" s="10">
        <f>Sheet1!A48</f>
        <v>43512.333333333336</v>
      </c>
      <c r="B48" s="3">
        <f>_xll.PITimeDat(Sheet2!B$2,Sheet2!$A48,"\\APPLEPI_AF\MWRD_Production\Hite Treatment Plant\04-Primaries","exact time")</f>
        <v>33.459934234619141</v>
      </c>
      <c r="C48" s="13">
        <v>43514.333333333336</v>
      </c>
      <c r="D48">
        <v>37.82</v>
      </c>
      <c r="E48">
        <f t="shared" si="0"/>
        <v>1.1204034168850058E-3</v>
      </c>
      <c r="F48" s="3">
        <f>_xll.PITimeDat(Sheet2!F$2,Sheet2!$A48,"\\APPLEPI_AF\MWRD_Production\Hite Treatment Plant\04-Primaries","exact time")</f>
        <v>16.591123580932617</v>
      </c>
      <c r="G48" s="3">
        <f t="shared" si="1"/>
        <v>2.016737086635473</v>
      </c>
      <c r="H48" s="3">
        <f>_xll.PITimeDat(Sheet2!H$2,Sheet2!$A48,"\\APPLEPI_AF\MWRD_Production\Hite Treatment Plant\04-Primaries","exact time")</f>
        <v>28.643337249755859</v>
      </c>
      <c r="I48" s="3">
        <f t="shared" si="2"/>
        <v>1.168157674605613</v>
      </c>
      <c r="J48" s="5">
        <f t="shared" si="3"/>
        <v>43632.865585888692</v>
      </c>
      <c r="K48">
        <f>Sheet1!F48</f>
        <v>78.69439697265625</v>
      </c>
      <c r="L48">
        <f>Sheet1!E48</f>
        <v>78.694395065307617</v>
      </c>
      <c r="M48" s="11">
        <f t="shared" si="4"/>
        <v>43512.333333333336</v>
      </c>
      <c r="N48" s="3">
        <f>_xll.PITimeDat("BOD_FC24",Sheet2!$M48,"\\APPLEPI_AF\MWRD_Production\Labworks Data\1920-NPRIC 1-3 Eff","exact time")</f>
        <v>200</v>
      </c>
      <c r="O48" s="3">
        <f>_xll.PITimeDat("BOD_FC24",Sheet2!$M48,"\\APPLEPI_AF\MWRD_Production\Labworks Data\1910-NPRIC 4-6 Eff","exact time")</f>
        <v>199</v>
      </c>
      <c r="P48" s="3">
        <f>_xll.PITimeDat("BOD_FC24",Sheet2!$M48,"\\APPLEPI_AF\MWRD_Production\Labworks Data\1900-NPRIC 7-10 Eff","exact time")</f>
        <v>212</v>
      </c>
    </row>
    <row r="49" spans="1:16" x14ac:dyDescent="0.25">
      <c r="A49" s="10">
        <f>Sheet1!A49</f>
        <v>43514.333333333336</v>
      </c>
      <c r="B49" s="3">
        <f>_xll.PITimeDat(Sheet2!B$2,Sheet2!$A49,"\\APPLEPI_AF\MWRD_Production\Hite Treatment Plant\04-Primaries","exact time")</f>
        <v>37.819576263427734</v>
      </c>
      <c r="C49" s="13">
        <v>43515.333333333336</v>
      </c>
      <c r="D49">
        <v>35.307000000000002</v>
      </c>
      <c r="E49">
        <f t="shared" si="0"/>
        <v>-6.7842770753948208E-4</v>
      </c>
      <c r="F49" s="3">
        <f>_xll.PITimeDat(Sheet2!F$2,Sheet2!$A49,"\\APPLEPI_AF\MWRD_Production\Hite Treatment Plant\04-Primaries","exact time")</f>
        <v>19.664400100708008</v>
      </c>
      <c r="G49" s="3">
        <f t="shared" si="1"/>
        <v>1.9232509545036189</v>
      </c>
      <c r="H49" s="3">
        <f>_xll.PITimeDat(Sheet2!H$2,Sheet2!$A49,"\\APPLEPI_AF\MWRD_Production\Hite Treatment Plant\04-Primaries","exact time")</f>
        <v>28.914785385131836</v>
      </c>
      <c r="I49" s="3">
        <f t="shared" si="2"/>
        <v>1.3079666945366573</v>
      </c>
      <c r="J49" s="5">
        <f t="shared" si="3"/>
        <v>43638.961667609401</v>
      </c>
      <c r="K49">
        <f>Sheet1!F49</f>
        <v>86.398757934570313</v>
      </c>
      <c r="L49">
        <f>Sheet1!E49</f>
        <v>86.398761749267578</v>
      </c>
      <c r="M49" s="11">
        <f t="shared" si="4"/>
        <v>43514.333333333336</v>
      </c>
      <c r="N49" s="3">
        <f>_xll.PITimeDat("BOD_FC24",Sheet2!$M49,"\\APPLEPI_AF\MWRD_Production\Labworks Data\1920-NPRIC 1-3 Eff","exact time")</f>
        <v>219</v>
      </c>
      <c r="O49" s="3">
        <f>_xll.PITimeDat("BOD_FC24",Sheet2!$M49,"\\APPLEPI_AF\MWRD_Production\Labworks Data\1910-NPRIC 4-6 Eff","exact time")</f>
        <v>228</v>
      </c>
      <c r="P49" s="3">
        <f>_xll.PITimeDat("BOD_FC24",Sheet2!$M49,"\\APPLEPI_AF\MWRD_Production\Labworks Data\1900-NPRIC 7-10 Eff","exact time")</f>
        <v>209</v>
      </c>
    </row>
    <row r="50" spans="1:16" x14ac:dyDescent="0.25">
      <c r="A50" s="10">
        <f>Sheet1!A50</f>
        <v>43515.333333333336</v>
      </c>
      <c r="B50" s="3">
        <f>_xll.PITimeDat(Sheet2!B$2,Sheet2!$A50,"\\APPLEPI_AF\MWRD_Production\Hite Treatment Plant\04-Primaries","exact time")</f>
        <v>35.307239532470703</v>
      </c>
      <c r="C50" s="13">
        <v>43516.333333333336</v>
      </c>
      <c r="D50">
        <v>35.515000000000001</v>
      </c>
      <c r="E50">
        <f t="shared" si="0"/>
        <v>-8.7905061021591321E-4</v>
      </c>
      <c r="F50" s="3">
        <f>_xll.PITimeDat(Sheet2!F$2,Sheet2!$A50,"\\APPLEPI_AF\MWRD_Production\Hite Treatment Plant\04-Primaries","exact time")</f>
        <v>16.042629241943359</v>
      </c>
      <c r="G50" s="3">
        <f t="shared" si="1"/>
        <v>2.2008387153996014</v>
      </c>
      <c r="H50" s="3">
        <f>_xll.PITimeDat(Sheet2!H$2,Sheet2!$A50,"\\APPLEPI_AF\MWRD_Production\Hite Treatment Plant\04-Primaries","exact time")</f>
        <v>28.677694320678711</v>
      </c>
      <c r="I50" s="3">
        <f t="shared" si="2"/>
        <v>1.2311742756464075</v>
      </c>
      <c r="J50" s="5">
        <f t="shared" si="3"/>
        <v>43634.075856093215</v>
      </c>
      <c r="K50">
        <f>Sheet1!F50</f>
        <v>86.398757934570313</v>
      </c>
      <c r="L50">
        <f>Sheet1!E50</f>
        <v>82.539899826049805</v>
      </c>
      <c r="M50" s="11">
        <f t="shared" si="4"/>
        <v>43515.333333333336</v>
      </c>
      <c r="N50" s="3" t="str">
        <f>_xll.PITimeDat("BOD_FC24",Sheet2!$M50,"\\APPLEPI_AF\MWRD_Production\Labworks Data\1920-NPRIC 1-3 Eff","exact time")</f>
        <v>No events found.</v>
      </c>
      <c r="O50" s="3">
        <f>_xll.PITimeDat("BOD_FC24",Sheet2!$M50,"\\APPLEPI_AF\MWRD_Production\Labworks Data\1910-NPRIC 4-6 Eff","exact time")</f>
        <v>199</v>
      </c>
      <c r="P50" s="3">
        <f>_xll.PITimeDat("BOD_FC24",Sheet2!$M50,"\\APPLEPI_AF\MWRD_Production\Labworks Data\1900-NPRIC 7-10 Eff","exact time")</f>
        <v>213</v>
      </c>
    </row>
    <row r="51" spans="1:16" x14ac:dyDescent="0.25">
      <c r="A51" s="10">
        <f>Sheet1!A51</f>
        <v>43516.333333333336</v>
      </c>
      <c r="B51" s="3">
        <f>_xll.PITimeDat(Sheet2!B$2,Sheet2!$A51,"\\APPLEPI_AF\MWRD_Production\Hite Treatment Plant\04-Primaries","exact time")</f>
        <v>35.515312194824219</v>
      </c>
      <c r="C51" s="13">
        <v>43517.333333333336</v>
      </c>
      <c r="D51">
        <v>32.655999999999999</v>
      </c>
      <c r="E51">
        <f t="shared" si="0"/>
        <v>-8.006004770886474E-4</v>
      </c>
      <c r="F51" s="3">
        <f>_xll.PITimeDat(Sheet2!F$2,Sheet2!$A51,"\\APPLEPI_AF\MWRD_Production\Hite Treatment Plant\04-Primaries","exact time")</f>
        <v>16.848438262939453</v>
      </c>
      <c r="G51" s="3">
        <f t="shared" si="1"/>
        <v>2.1079290341672334</v>
      </c>
      <c r="H51" s="3">
        <f>_xll.PITimeDat(Sheet2!H$2,Sheet2!$A51,"\\APPLEPI_AF\MWRD_Production\Hite Treatment Plant\04-Primaries","exact time")</f>
        <v>27.399543762207031</v>
      </c>
      <c r="I51" s="3">
        <f t="shared" si="2"/>
        <v>1.2962008602424795</v>
      </c>
      <c r="J51" s="5">
        <f t="shared" si="3"/>
        <v>43631.859755986996</v>
      </c>
      <c r="K51">
        <f>Sheet1!F51</f>
        <v>79.763290405273438</v>
      </c>
      <c r="L51">
        <f>Sheet1!E51</f>
        <v>79.763294219970703</v>
      </c>
      <c r="M51" s="11">
        <f t="shared" si="4"/>
        <v>43516.333333333336</v>
      </c>
      <c r="N51" s="3">
        <f>_xll.PITimeDat("BOD_FC24",Sheet2!$M51,"\\APPLEPI_AF\MWRD_Production\Labworks Data\1920-NPRIC 1-3 Eff","exact time")</f>
        <v>215</v>
      </c>
      <c r="O51" s="3">
        <f>_xll.PITimeDat("BOD_FC24",Sheet2!$M51,"\\APPLEPI_AF\MWRD_Production\Labworks Data\1910-NPRIC 4-6 Eff","exact time")</f>
        <v>204</v>
      </c>
      <c r="P51" s="3">
        <f>_xll.PITimeDat("BOD_FC24",Sheet2!$M51,"\\APPLEPI_AF\MWRD_Production\Labworks Data\1900-NPRIC 7-10 Eff","exact time")</f>
        <v>203</v>
      </c>
    </row>
    <row r="52" spans="1:16" x14ac:dyDescent="0.25">
      <c r="A52" s="10">
        <f>Sheet1!A52</f>
        <v>43517.333333333336</v>
      </c>
      <c r="B52" s="3">
        <f>_xll.PITimeDat(Sheet2!B$2,Sheet2!$A52,"\\APPLEPI_AF\MWRD_Production\Hite Treatment Plant\04-Primaries","exact time")</f>
        <v>32.656261444091797</v>
      </c>
      <c r="C52" s="13">
        <v>43518.333333333336</v>
      </c>
      <c r="D52">
        <v>30.920999999999999</v>
      </c>
      <c r="E52">
        <f t="shared" si="0"/>
        <v>1.0748413200403842E-3</v>
      </c>
      <c r="F52" s="3">
        <f>_xll.PITimeDat(Sheet2!F$2,Sheet2!$A52,"\\APPLEPI_AF\MWRD_Production\Hite Treatment Plant\04-Primaries","exact time")</f>
        <v>16.039447784423828</v>
      </c>
      <c r="G52" s="3">
        <f t="shared" si="1"/>
        <v>2.0359966180260165</v>
      </c>
      <c r="H52" s="3">
        <f>_xll.PITimeDat(Sheet2!H$2,Sheet2!$A52,"\\APPLEPI_AF\MWRD_Production\Hite Treatment Plant\04-Primaries","exact time")</f>
        <v>25.668453216552734</v>
      </c>
      <c r="I52" s="3">
        <f t="shared" si="2"/>
        <v>1.27223331957661</v>
      </c>
      <c r="J52" s="5">
        <f t="shared" si="3"/>
        <v>43625.655567237751</v>
      </c>
      <c r="K52">
        <f>Sheet1!F52</f>
        <v>74.364166259765625</v>
      </c>
      <c r="L52">
        <f>Sheet1!E52</f>
        <v>74.364162445068359</v>
      </c>
      <c r="M52" s="11">
        <f t="shared" si="4"/>
        <v>43517.333333333336</v>
      </c>
      <c r="N52" s="3">
        <f>_xll.PITimeDat("BOD_FC24",Sheet2!$M52,"\\APPLEPI_AF\MWRD_Production\Labworks Data\1920-NPRIC 1-3 Eff","exact time")</f>
        <v>204</v>
      </c>
      <c r="O52" s="3">
        <f>_xll.PITimeDat("BOD_FC24",Sheet2!$M52,"\\APPLEPI_AF\MWRD_Production\Labworks Data\1910-NPRIC 4-6 Eff","exact time")</f>
        <v>200</v>
      </c>
      <c r="P52" s="3">
        <f>_xll.PITimeDat("BOD_FC24",Sheet2!$M52,"\\APPLEPI_AF\MWRD_Production\Labworks Data\1900-NPRIC 7-10 Eff","exact time")</f>
        <v>191</v>
      </c>
    </row>
    <row r="53" spans="1:16" x14ac:dyDescent="0.25">
      <c r="A53" s="10">
        <f>Sheet1!A53</f>
        <v>43518.333333333336</v>
      </c>
      <c r="B53" s="3">
        <f>_xll.PITimeDat(Sheet2!B$2,Sheet2!$A53,"\\APPLEPI_AF\MWRD_Production\Hite Treatment Plant\04-Primaries","exact time")</f>
        <v>30.92066764831543</v>
      </c>
      <c r="C53" s="13">
        <v>43519.333333333336</v>
      </c>
      <c r="D53">
        <v>33.951999999999998</v>
      </c>
      <c r="E53">
        <f t="shared" si="0"/>
        <v>1.1357802697504742E-3</v>
      </c>
      <c r="F53" s="3">
        <f>_xll.PITimeDat(Sheet2!F$2,Sheet2!$A53,"\\APPLEPI_AF\MWRD_Production\Hite Treatment Plant\04-Primaries","exact time")</f>
        <v>14.480502128601074</v>
      </c>
      <c r="G53" s="3">
        <f t="shared" si="1"/>
        <v>2.1353311766200886</v>
      </c>
      <c r="H53" s="3">
        <f>_xll.PITimeDat(Sheet2!H$2,Sheet2!$A53,"\\APPLEPI_AF\MWRD_Production\Hite Treatment Plant\04-Primaries","exact time")</f>
        <v>26.890098571777344</v>
      </c>
      <c r="I53" s="3">
        <f t="shared" si="2"/>
        <v>1.1498904537586334</v>
      </c>
      <c r="J53" s="5">
        <f t="shared" si="3"/>
        <v>43627.713068638921</v>
      </c>
      <c r="K53">
        <f>Sheet1!F53</f>
        <v>74.364166259765625</v>
      </c>
      <c r="L53">
        <f>Sheet1!E53</f>
        <v>74.026862144470215</v>
      </c>
      <c r="M53" s="11">
        <f t="shared" si="4"/>
        <v>43518.333333333336</v>
      </c>
      <c r="N53" s="3" t="str">
        <f>_xll.PITimeDat("BOD_FC24",Sheet2!$M53,"\\APPLEPI_AF\MWRD_Production\Labworks Data\1920-NPRIC 1-3 Eff","exact time")</f>
        <v>No events found.</v>
      </c>
      <c r="O53" s="3">
        <f>_xll.PITimeDat("BOD_FC24",Sheet2!$M53,"\\APPLEPI_AF\MWRD_Production\Labworks Data\1910-NPRIC 4-6 Eff","exact time")</f>
        <v>191</v>
      </c>
      <c r="P53" s="3">
        <f>_xll.PITimeDat("BOD_FC24",Sheet2!$M53,"\\APPLEPI_AF\MWRD_Production\Labworks Data\1900-NPRIC 7-10 Eff","exact time")</f>
        <v>202</v>
      </c>
    </row>
    <row r="54" spans="1:16" x14ac:dyDescent="0.25">
      <c r="A54" s="10">
        <f>Sheet1!A54</f>
        <v>43519.333333333336</v>
      </c>
      <c r="B54" s="3">
        <f>_xll.PITimeDat(Sheet2!B$2,Sheet2!$A54,"\\APPLEPI_AF\MWRD_Production\Hite Treatment Plant\04-Primaries","exact time")</f>
        <v>33.951614379882813</v>
      </c>
      <c r="C54" s="13">
        <v>43520.333333333336</v>
      </c>
      <c r="D54">
        <v>32.628999999999998</v>
      </c>
      <c r="E54">
        <f t="shared" si="0"/>
        <v>8.8571965068368958E-5</v>
      </c>
      <c r="F54" s="3">
        <f>_xll.PITimeDat(Sheet2!F$2,Sheet2!$A54,"\\APPLEPI_AF\MWRD_Production\Hite Treatment Plant\04-Primaries","exact time")</f>
        <v>16.9522705078125</v>
      </c>
      <c r="G54" s="3">
        <f t="shared" si="1"/>
        <v>2.0027768176679412</v>
      </c>
      <c r="H54" s="3">
        <f>_xll.PITimeDat(Sheet2!H$2,Sheet2!$A54,"\\APPLEPI_AF\MWRD_Production\Hite Treatment Plant\04-Primaries","exact time")</f>
        <v>28.877536773681641</v>
      </c>
      <c r="I54" s="3">
        <f t="shared" si="2"/>
        <v>1.1757101946044641</v>
      </c>
      <c r="J54" s="5">
        <f t="shared" si="3"/>
        <v>43634.746620384343</v>
      </c>
      <c r="K54">
        <f>Sheet1!F54</f>
        <v>74.364166259765625</v>
      </c>
      <c r="L54">
        <f>Sheet1!E54</f>
        <v>62.782077789306641</v>
      </c>
      <c r="M54" s="11">
        <f t="shared" si="4"/>
        <v>43519.333333333336</v>
      </c>
      <c r="N54" s="3" t="str">
        <f>_xll.PITimeDat("BOD_FC24",Sheet2!$M54,"\\APPLEPI_AF\MWRD_Production\Labworks Data\1920-NPRIC 1-3 Eff","exact time")</f>
        <v>No events found.</v>
      </c>
      <c r="O54" s="3">
        <f>_xll.PITimeDat("BOD_FC24",Sheet2!$M54,"\\APPLEPI_AF\MWRD_Production\Labworks Data\1910-NPRIC 4-6 Eff","exact time")</f>
        <v>199</v>
      </c>
      <c r="P54" s="3">
        <f>_xll.PITimeDat("BOD_FC24",Sheet2!$M54,"\\APPLEPI_AF\MWRD_Production\Labworks Data\1900-NPRIC 7-10 Eff","exact time")</f>
        <v>209</v>
      </c>
    </row>
    <row r="55" spans="1:16" x14ac:dyDescent="0.25">
      <c r="A55" s="10">
        <f>Sheet1!A55</f>
        <v>43520.333333333336</v>
      </c>
      <c r="B55" s="3">
        <f>_xll.PITimeDat(Sheet2!B$2,Sheet2!$A55,"\\APPLEPI_AF\MWRD_Production\Hite Treatment Plant\04-Primaries","exact time")</f>
        <v>32.628971099853516</v>
      </c>
      <c r="C55" s="13">
        <v>43521.333333333336</v>
      </c>
      <c r="D55">
        <v>30.817</v>
      </c>
      <c r="E55">
        <f t="shared" si="0"/>
        <v>-7.3469160563716291E-4</v>
      </c>
      <c r="F55" s="3">
        <f>_xll.PITimeDat(Sheet2!F$2,Sheet2!$A55,"\\APPLEPI_AF\MWRD_Production\Hite Treatment Plant\04-Primaries","exact time")</f>
        <v>17.132106781005859</v>
      </c>
      <c r="G55" s="3">
        <f t="shared" si="1"/>
        <v>1.904550999882211</v>
      </c>
      <c r="H55" s="3">
        <f>_xll.PITimeDat(Sheet2!H$2,Sheet2!$A55,"\\APPLEPI_AF\MWRD_Production\Hite Treatment Plant\04-Primaries","exact time")</f>
        <v>27.822439193725586</v>
      </c>
      <c r="I55" s="3">
        <f t="shared" si="2"/>
        <v>1.1727573873972876</v>
      </c>
      <c r="J55" s="5">
        <f t="shared" si="3"/>
        <v>43631.637666716204</v>
      </c>
      <c r="K55">
        <f>Sheet1!F55</f>
        <v>77.583518981933594</v>
      </c>
      <c r="L55">
        <f>Sheet1!E55</f>
        <v>77.583517074584961</v>
      </c>
      <c r="M55" s="11">
        <f t="shared" si="4"/>
        <v>43520.333333333336</v>
      </c>
      <c r="N55" s="3">
        <f>_xll.PITimeDat("BOD_FC24",Sheet2!$M55,"\\APPLEPI_AF\MWRD_Production\Labworks Data\1920-NPRIC 1-3 Eff","exact time")</f>
        <v>179</v>
      </c>
      <c r="O55" s="3">
        <f>_xll.PITimeDat("BOD_FC24",Sheet2!$M55,"\\APPLEPI_AF\MWRD_Production\Labworks Data\1910-NPRIC 4-6 Eff","exact time")</f>
        <v>188</v>
      </c>
      <c r="P55" s="3">
        <f>_xll.PITimeDat("BOD_FC24",Sheet2!$M55,"\\APPLEPI_AF\MWRD_Production\Labworks Data\1900-NPRIC 7-10 Eff","exact time")</f>
        <v>199</v>
      </c>
    </row>
    <row r="56" spans="1:16" x14ac:dyDescent="0.25">
      <c r="A56" s="10">
        <f>Sheet1!A56</f>
        <v>43521.333333333336</v>
      </c>
      <c r="B56" s="3">
        <f>_xll.PITimeDat(Sheet2!B$2,Sheet2!$A56,"\\APPLEPI_AF\MWRD_Production\Hite Treatment Plant\04-Primaries","exact time")</f>
        <v>30.817226409912109</v>
      </c>
      <c r="C56" s="13">
        <v>43522.333333333336</v>
      </c>
      <c r="D56">
        <v>36.353999999999999</v>
      </c>
      <c r="E56">
        <f t="shared" si="0"/>
        <v>5.6638086485277881E-4</v>
      </c>
      <c r="F56" s="3">
        <f>_xll.PITimeDat(Sheet2!F$2,Sheet2!$A56,"\\APPLEPI_AF\MWRD_Production\Hite Treatment Plant\04-Primaries","exact time")</f>
        <v>17.784563064575195</v>
      </c>
      <c r="G56" s="3">
        <f t="shared" si="1"/>
        <v>1.732807620744784</v>
      </c>
      <c r="H56" s="3">
        <f>_xll.PITimeDat(Sheet2!H$2,Sheet2!$A56,"\\APPLEPI_AF\MWRD_Production\Hite Treatment Plant\04-Primaries","exact time")</f>
        <v>30.189674377441406</v>
      </c>
      <c r="I56" s="3">
        <f t="shared" si="2"/>
        <v>1.0207869758588595</v>
      </c>
      <c r="J56" s="5">
        <f t="shared" si="3"/>
        <v>43639.212171186868</v>
      </c>
      <c r="K56">
        <f>Sheet1!F56</f>
        <v>77.583518981933594</v>
      </c>
      <c r="L56">
        <f>Sheet1!E56</f>
        <v>80.603208541870117</v>
      </c>
      <c r="M56" s="11">
        <f t="shared" si="4"/>
        <v>43521.333333333336</v>
      </c>
      <c r="N56" s="3" t="str">
        <f>_xll.PITimeDat("BOD_FC24",Sheet2!$M56,"\\APPLEPI_AF\MWRD_Production\Labworks Data\1920-NPRIC 1-3 Eff","exact time")</f>
        <v>No events found.</v>
      </c>
      <c r="O56" s="3">
        <f>_xll.PITimeDat("BOD_FC24",Sheet2!$M56,"\\APPLEPI_AF\MWRD_Production\Labworks Data\1910-NPRIC 4-6 Eff","exact time")</f>
        <v>207</v>
      </c>
      <c r="P56" s="3">
        <f>_xll.PITimeDat("BOD_FC24",Sheet2!$M56,"\\APPLEPI_AF\MWRD_Production\Labworks Data\1900-NPRIC 7-10 Eff","exact time")</f>
        <v>225</v>
      </c>
    </row>
    <row r="57" spans="1:16" x14ac:dyDescent="0.25">
      <c r="A57" s="10">
        <f>Sheet1!A57</f>
        <v>43522.333333333336</v>
      </c>
      <c r="B57" s="3">
        <f>_xll.PITimeDat(Sheet2!B$2,Sheet2!$A57,"\\APPLEPI_AF\MWRD_Production\Hite Treatment Plant\04-Primaries","exact time")</f>
        <v>36.353794097900391</v>
      </c>
      <c r="C57" s="13">
        <v>43523.333333333336</v>
      </c>
      <c r="D57">
        <v>31.582000000000001</v>
      </c>
      <c r="E57">
        <f t="shared" si="0"/>
        <v>-1.1102747534952198E-4</v>
      </c>
      <c r="F57" s="3">
        <f>_xll.PITimeDat(Sheet2!F$2,Sheet2!$A57,"\\APPLEPI_AF\MWRD_Production\Hite Treatment Plant\04-Primaries","exact time")</f>
        <v>18.183124542236328</v>
      </c>
      <c r="G57" s="3">
        <f t="shared" si="1"/>
        <v>1.9993150249538612</v>
      </c>
      <c r="H57" s="3">
        <f>_xll.PITimeDat(Sheet2!H$2,Sheet2!$A57,"\\APPLEPI_AF\MWRD_Production\Hite Treatment Plant\04-Primaries","exact time")</f>
        <v>26.512582778930664</v>
      </c>
      <c r="I57" s="3">
        <f t="shared" si="2"/>
        <v>1.3711902156432099</v>
      </c>
      <c r="J57" s="5">
        <f t="shared" si="3"/>
        <v>43637.964038749888</v>
      </c>
      <c r="K57">
        <f>Sheet1!F57</f>
        <v>77.583518981933594</v>
      </c>
      <c r="L57">
        <f>Sheet1!E57</f>
        <v>62.87883186340332</v>
      </c>
      <c r="M57" s="11">
        <f t="shared" si="4"/>
        <v>43522.333333333336</v>
      </c>
      <c r="N57" s="3" t="str">
        <f>_xll.PITimeDat("BOD_FC24",Sheet2!$M57,"\\APPLEPI_AF\MWRD_Production\Labworks Data\1920-NPRIC 1-3 Eff","exact time")</f>
        <v>No events found.</v>
      </c>
      <c r="O57" s="3">
        <f>_xll.PITimeDat("BOD_FC24",Sheet2!$M57,"\\APPLEPI_AF\MWRD_Production\Labworks Data\1910-NPRIC 4-6 Eff","exact time")</f>
        <v>211</v>
      </c>
      <c r="P57" s="3">
        <f>_xll.PITimeDat("BOD_FC24",Sheet2!$M57,"\\APPLEPI_AF\MWRD_Production\Labworks Data\1900-NPRIC 7-10 Eff","exact time")</f>
        <v>197</v>
      </c>
    </row>
    <row r="58" spans="1:16" x14ac:dyDescent="0.25">
      <c r="A58" s="10">
        <f>Sheet1!A58</f>
        <v>43523.333333333336</v>
      </c>
      <c r="B58" s="3">
        <f>_xll.PITimeDat(Sheet2!B$2,Sheet2!$A58,"\\APPLEPI_AF\MWRD_Production\Hite Treatment Plant\04-Primaries","exact time")</f>
        <v>31.582035064697266</v>
      </c>
      <c r="C58" s="13">
        <v>43524.333333333336</v>
      </c>
      <c r="D58">
        <v>38.975999999999999</v>
      </c>
      <c r="E58">
        <f t="shared" si="0"/>
        <v>1.1504381552486544E-3</v>
      </c>
      <c r="F58" s="3">
        <f>_xll.PITimeDat(Sheet2!F$2,Sheet2!$A58,"\\APPLEPI_AF\MWRD_Production\Hite Treatment Plant\04-Primaries","exact time")</f>
        <v>16.852741241455078</v>
      </c>
      <c r="G58" s="3">
        <f t="shared" si="1"/>
        <v>1.8739998800320066</v>
      </c>
      <c r="H58" s="3">
        <f>_xll.PITimeDat(Sheet2!H$2,Sheet2!$A58,"\\APPLEPI_AF\MWRD_Production\Hite Treatment Plant\04-Primaries","exact time")</f>
        <v>26.220161437988281</v>
      </c>
      <c r="I58" s="3">
        <f t="shared" si="2"/>
        <v>1.2044943025766652</v>
      </c>
      <c r="J58" s="5">
        <f t="shared" si="3"/>
        <v>43639.839421395664</v>
      </c>
      <c r="K58">
        <f>Sheet1!F58</f>
        <v>74.654937744140625</v>
      </c>
      <c r="L58">
        <f>Sheet1!E58</f>
        <v>74.654937744140625</v>
      </c>
      <c r="M58" s="11">
        <f t="shared" si="4"/>
        <v>43523.333333333336</v>
      </c>
      <c r="N58" s="3">
        <f>_xll.PITimeDat("BOD_FC24",Sheet2!$M58,"\\APPLEPI_AF\MWRD_Production\Labworks Data\1920-NPRIC 1-3 Eff","exact time")</f>
        <v>195</v>
      </c>
      <c r="O58" s="3">
        <f>_xll.PITimeDat("BOD_FC24",Sheet2!$M58,"\\APPLEPI_AF\MWRD_Production\Labworks Data\1910-NPRIC 4-6 Eff","exact time")</f>
        <v>208</v>
      </c>
      <c r="P58" s="3">
        <f>_xll.PITimeDat("BOD_FC24",Sheet2!$M58,"\\APPLEPI_AF\MWRD_Production\Labworks Data\1900-NPRIC 7-10 Eff","exact time")</f>
        <v>197</v>
      </c>
    </row>
    <row r="59" spans="1:16" x14ac:dyDescent="0.25">
      <c r="A59" s="10">
        <f>Sheet1!A59</f>
        <v>43524.333333333336</v>
      </c>
      <c r="B59" s="3">
        <f>_xll.PITimeDat(Sheet2!B$2,Sheet2!$A59,"\\APPLEPI_AF\MWRD_Production\Hite Treatment Plant\04-Primaries","exact time")</f>
        <v>38.975551605224609</v>
      </c>
      <c r="C59" s="13">
        <v>43525.333333333336</v>
      </c>
      <c r="D59">
        <v>33.523000000000003</v>
      </c>
      <c r="E59">
        <f t="shared" si="0"/>
        <v>-1.1571426648678068E-3</v>
      </c>
      <c r="F59" s="3">
        <f>_xll.PITimeDat(Sheet2!F$2,Sheet2!$A59,"\\APPLEPI_AF\MWRD_Production\Hite Treatment Plant\04-Primaries","exact time")</f>
        <v>18.720853805541992</v>
      </c>
      <c r="G59" s="3">
        <f t="shared" si="1"/>
        <v>2.0819323739223132</v>
      </c>
      <c r="H59" s="3">
        <f>_xll.PITimeDat(Sheet2!H$2,Sheet2!$A59,"\\APPLEPI_AF\MWRD_Production\Hite Treatment Plant\04-Primaries","exact time")</f>
        <v>27.338249206542969</v>
      </c>
      <c r="I59" s="3">
        <f t="shared" si="2"/>
        <v>1.4256784079609766</v>
      </c>
      <c r="J59" s="5">
        <f t="shared" si="3"/>
        <v>43645.9717631819</v>
      </c>
      <c r="K59">
        <f>Sheet1!F59</f>
        <v>85.034652709960938</v>
      </c>
      <c r="L59">
        <f>Sheet1!E59</f>
        <v>85.03465461730957</v>
      </c>
      <c r="M59" s="11">
        <f t="shared" si="4"/>
        <v>43524.333333333336</v>
      </c>
      <c r="N59" s="3">
        <f>_xll.PITimeDat("BOD_FC24",Sheet2!$M59,"\\APPLEPI_AF\MWRD_Production\Labworks Data\1920-NPRIC 1-3 Eff","exact time")</f>
        <v>230</v>
      </c>
      <c r="O59" s="3">
        <f>_xll.PITimeDat("BOD_FC24",Sheet2!$M59,"\\APPLEPI_AF\MWRD_Production\Labworks Data\1910-NPRIC 4-6 Eff","exact time")</f>
        <v>221</v>
      </c>
      <c r="P59" s="3">
        <f>_xll.PITimeDat("BOD_FC24",Sheet2!$M59,"\\APPLEPI_AF\MWRD_Production\Labworks Data\1900-NPRIC 7-10 Eff","exact time")</f>
        <v>203</v>
      </c>
    </row>
    <row r="60" spans="1:16" x14ac:dyDescent="0.25">
      <c r="A60" s="10">
        <f>Sheet1!A60</f>
        <v>43525.333333333336</v>
      </c>
      <c r="B60" s="3">
        <f>_xll.PITimeDat(Sheet2!B$2,Sheet2!$A60,"\\APPLEPI_AF\MWRD_Production\Hite Treatment Plant\04-Primaries","exact time")</f>
        <v>33.523387908935547</v>
      </c>
      <c r="C60" s="13">
        <v>43526.333333333336</v>
      </c>
      <c r="D60">
        <v>33.436</v>
      </c>
      <c r="E60">
        <f t="shared" si="0"/>
        <v>3.7403108971226565E-4</v>
      </c>
      <c r="F60" s="3">
        <f>_xll.PITimeDat(Sheet2!F$2,Sheet2!$A60,"\\APPLEPI_AF\MWRD_Production\Hite Treatment Plant\04-Primaries","exact time")</f>
        <v>16.663015365600586</v>
      </c>
      <c r="G60" s="3">
        <f t="shared" si="1"/>
        <v>2.0118440254302232</v>
      </c>
      <c r="H60" s="3">
        <f>_xll.PITimeDat(Sheet2!H$2,Sheet2!$A60,"\\APPLEPI_AF\MWRD_Production\Hite Treatment Plant\04-Primaries","exact time")</f>
        <v>27.262777328491211</v>
      </c>
      <c r="I60" s="3">
        <f t="shared" si="2"/>
        <v>1.2296395009580197</v>
      </c>
      <c r="J60" s="5">
        <f t="shared" si="3"/>
        <v>43639.230731992888</v>
      </c>
      <c r="K60">
        <f>Sheet1!F60</f>
        <v>77.449180603027344</v>
      </c>
      <c r="L60">
        <f>Sheet1!E60</f>
        <v>77.449180603027344</v>
      </c>
      <c r="M60" s="11">
        <f t="shared" si="4"/>
        <v>43525.333333333336</v>
      </c>
      <c r="N60" s="3">
        <f>_xll.PITimeDat("BOD_FC24",Sheet2!$M60,"\\APPLEPI_AF\MWRD_Production\Labworks Data\1920-NPRIC 1-3 Eff","exact time")</f>
        <v>207</v>
      </c>
      <c r="O60" s="3">
        <f>_xll.PITimeDat("BOD_FC24",Sheet2!$M60,"\\APPLEPI_AF\MWRD_Production\Labworks Data\1910-NPRIC 4-6 Eff","exact time")</f>
        <v>206</v>
      </c>
      <c r="P60" s="3">
        <f>_xll.PITimeDat("BOD_FC24",Sheet2!$M60,"\\APPLEPI_AF\MWRD_Production\Labworks Data\1900-NPRIC 7-10 Eff","exact time")</f>
        <v>208</v>
      </c>
    </row>
    <row r="61" spans="1:16" x14ac:dyDescent="0.25">
      <c r="A61" s="10">
        <f>Sheet1!A61</f>
        <v>43526.333333333336</v>
      </c>
      <c r="B61" s="3">
        <f>_xll.PITimeDat(Sheet2!B$2,Sheet2!$A61,"\\APPLEPI_AF\MWRD_Production\Hite Treatment Plant\04-Primaries","exact time")</f>
        <v>33.435874938964844</v>
      </c>
      <c r="C61" s="13">
        <v>43527.333333333336</v>
      </c>
      <c r="D61">
        <v>32.253</v>
      </c>
      <c r="E61">
        <f t="shared" si="0"/>
        <v>1.2469883797150301E-3</v>
      </c>
      <c r="F61" s="3">
        <f>_xll.PITimeDat(Sheet2!F$2,Sheet2!$A61,"\\APPLEPI_AF\MWRD_Production\Hite Treatment Plant\04-Primaries","exact time")</f>
        <v>16.178224563598633</v>
      </c>
      <c r="G61" s="3">
        <f t="shared" si="1"/>
        <v>2.0667209067054433</v>
      </c>
      <c r="H61" s="3">
        <f>_xll.PITimeDat(Sheet2!H$2,Sheet2!$A61,"\\APPLEPI_AF\MWRD_Production\Hite Treatment Plant\04-Primaries","exact time")</f>
        <v>25.815046310424805</v>
      </c>
      <c r="I61" s="3">
        <f t="shared" si="2"/>
        <v>1.2952087916829553</v>
      </c>
      <c r="J61" s="5">
        <f t="shared" si="3"/>
        <v>43637.083447041405</v>
      </c>
      <c r="K61">
        <f>Sheet1!F61</f>
        <v>75.429145812988281</v>
      </c>
      <c r="L61">
        <f>Sheet1!E61</f>
        <v>75.429145812988281</v>
      </c>
      <c r="M61" s="11">
        <f t="shared" si="4"/>
        <v>43526.333333333336</v>
      </c>
      <c r="N61" s="3">
        <f>_xll.PITimeDat("BOD_FC24",Sheet2!$M61,"\\APPLEPI_AF\MWRD_Production\Labworks Data\1920-NPRIC 1-3 Eff","exact time")</f>
        <v>201</v>
      </c>
      <c r="O61" s="3">
        <f>_xll.PITimeDat("BOD_FC24",Sheet2!$M61,"\\APPLEPI_AF\MWRD_Production\Labworks Data\1910-NPRIC 4-6 Eff","exact time")</f>
        <v>195</v>
      </c>
      <c r="P61" s="3">
        <f>_xll.PITimeDat("BOD_FC24",Sheet2!$M61,"\\APPLEPI_AF\MWRD_Production\Labworks Data\1900-NPRIC 7-10 Eff","exact time")</f>
        <v>195</v>
      </c>
    </row>
    <row r="62" spans="1:16" x14ac:dyDescent="0.25">
      <c r="A62" s="10">
        <f>Sheet1!A62</f>
        <v>43527.333333333336</v>
      </c>
      <c r="B62" s="3">
        <f>_xll.PITimeDat(Sheet2!B$2,Sheet2!$A62,"\\APPLEPI_AF\MWRD_Production\Hite Treatment Plant\04-Primaries","exact time")</f>
        <v>32.252597808837891</v>
      </c>
      <c r="C62" s="13">
        <v>43528.333333333336</v>
      </c>
      <c r="D62">
        <v>30.795000000000002</v>
      </c>
      <c r="E62">
        <f t="shared" si="0"/>
        <v>-1.4929284443949331E-3</v>
      </c>
      <c r="F62" s="3">
        <f>_xll.PITimeDat(Sheet2!F$2,Sheet2!$A62,"\\APPLEPI_AF\MWRD_Production\Hite Treatment Plant\04-Primaries","exact time")</f>
        <v>17.710075378417969</v>
      </c>
      <c r="G62" s="3">
        <f t="shared" si="1"/>
        <v>1.8211440165941857</v>
      </c>
      <c r="H62" s="3">
        <f>_xll.PITimeDat(Sheet2!H$2,Sheet2!$A62,"\\APPLEPI_AF\MWRD_Production\Hite Treatment Plant\04-Primaries","exact time")</f>
        <v>28.823738098144531</v>
      </c>
      <c r="I62" s="3">
        <f t="shared" si="2"/>
        <v>1.1189595776584609</v>
      </c>
      <c r="J62" s="5">
        <f t="shared" si="3"/>
        <v>43639.734395706881</v>
      </c>
      <c r="K62">
        <f>Sheet1!F62</f>
        <v>78.786407470703125</v>
      </c>
      <c r="L62">
        <f>Sheet1!E62</f>
        <v>78.786411285400391</v>
      </c>
      <c r="M62" s="11">
        <f t="shared" si="4"/>
        <v>43527.333333333336</v>
      </c>
      <c r="N62" s="3">
        <f>_xll.PITimeDat("BOD_FC24",Sheet2!$M62,"\\APPLEPI_AF\MWRD_Production\Labworks Data\1920-NPRIC 1-3 Eff","exact time")</f>
        <v>183</v>
      </c>
      <c r="O62" s="3">
        <f>_xll.PITimeDat("BOD_FC24",Sheet2!$M62,"\\APPLEPI_AF\MWRD_Production\Labworks Data\1910-NPRIC 4-6 Eff","exact time")</f>
        <v>201</v>
      </c>
      <c r="P62" s="3">
        <f>_xll.PITimeDat("BOD_FC24",Sheet2!$M62,"\\APPLEPI_AF\MWRD_Production\Labworks Data\1900-NPRIC 7-10 Eff","exact time")</f>
        <v>210</v>
      </c>
    </row>
    <row r="63" spans="1:16" x14ac:dyDescent="0.25">
      <c r="A63" s="10">
        <f>Sheet1!A63</f>
        <v>43528.333333333336</v>
      </c>
      <c r="B63" s="3">
        <f>_xll.PITimeDat(Sheet2!B$2,Sheet2!$A63,"\\APPLEPI_AF\MWRD_Production\Hite Treatment Plant\04-Primaries","exact time")</f>
        <v>30.795459747314453</v>
      </c>
      <c r="C63" s="13">
        <v>43529.333333333336</v>
      </c>
      <c r="D63">
        <v>27.378</v>
      </c>
      <c r="E63">
        <f t="shared" si="0"/>
        <v>-9.8325501000990322E-4</v>
      </c>
      <c r="F63" s="3">
        <f>_xll.PITimeDat(Sheet2!F$2,Sheet2!$A63,"\\APPLEPI_AF\MWRD_Production\Hite Treatment Plant\04-Primaries","exact time")</f>
        <v>15.812503814697266</v>
      </c>
      <c r="G63" s="3">
        <f t="shared" si="1"/>
        <v>1.9475384865166618</v>
      </c>
      <c r="H63" s="3">
        <f>_xll.PITimeDat(Sheet2!H$2,Sheet2!$A63,"\\APPLEPI_AF\MWRD_Production\Hite Treatment Plant\04-Primaries","exact time")</f>
        <v>25.621061325073242</v>
      </c>
      <c r="I63" s="3">
        <f t="shared" si="2"/>
        <v>1.2019587852583393</v>
      </c>
      <c r="J63" s="5">
        <f t="shared" si="3"/>
        <v>43630.886913451919</v>
      </c>
      <c r="K63">
        <f>Sheet1!F63</f>
        <v>72.229026794433594</v>
      </c>
      <c r="L63">
        <f>Sheet1!E63</f>
        <v>72.229024887084961</v>
      </c>
      <c r="M63" s="11">
        <f t="shared" si="4"/>
        <v>43528.333333333336</v>
      </c>
      <c r="N63" s="3">
        <f>_xll.PITimeDat("BOD_FC24",Sheet2!$M63,"\\APPLEPI_AF\MWRD_Production\Labworks Data\1920-NPRIC 1-3 Eff","exact time")</f>
        <v>186</v>
      </c>
      <c r="O63" s="3">
        <f>_xll.PITimeDat("BOD_FC24",Sheet2!$M63,"\\APPLEPI_AF\MWRD_Production\Labworks Data\1910-NPRIC 4-6 Eff","exact time")</f>
        <v>191</v>
      </c>
      <c r="P63" s="3">
        <f>_xll.PITimeDat("BOD_FC24",Sheet2!$M63,"\\APPLEPI_AF\MWRD_Production\Labworks Data\1900-NPRIC 7-10 Eff","exact time")</f>
        <v>191</v>
      </c>
    </row>
    <row r="64" spans="1:16" x14ac:dyDescent="0.25">
      <c r="A64" s="10">
        <f>Sheet1!A64</f>
        <v>43529.333333333336</v>
      </c>
      <c r="B64" s="3">
        <f>_xll.PITimeDat(Sheet2!B$2,Sheet2!$A64,"\\APPLEPI_AF\MWRD_Production\Hite Treatment Plant\04-Primaries","exact time")</f>
        <v>27.378269195556641</v>
      </c>
      <c r="C64" s="13">
        <v>43530.333333333336</v>
      </c>
      <c r="D64">
        <v>28.873999999999999</v>
      </c>
      <c r="E64">
        <f t="shared" si="0"/>
        <v>5.4637604805695566E-4</v>
      </c>
      <c r="F64" s="3">
        <f>_xll.PITimeDat(Sheet2!F$2,Sheet2!$A64,"\\APPLEPI_AF\MWRD_Production\Hite Treatment Plant\04-Primaries","exact time")</f>
        <v>16.711454391479492</v>
      </c>
      <c r="G64" s="3">
        <f t="shared" si="1"/>
        <v>1.638293625090808</v>
      </c>
      <c r="H64" s="3">
        <f>_xll.PITimeDat(Sheet2!H$2,Sheet2!$A64,"\\APPLEPI_AF\MWRD_Production\Hite Treatment Plant\04-Primaries","exact time")</f>
        <v>25.633632659912109</v>
      </c>
      <c r="I64" s="3">
        <f t="shared" si="2"/>
        <v>1.0680604485049414</v>
      </c>
      <c r="J64" s="5">
        <f t="shared" si="3"/>
        <v>43630.569529581422</v>
      </c>
      <c r="K64">
        <f>Sheet1!F64</f>
        <v>69.723358154296875</v>
      </c>
      <c r="L64">
        <f>Sheet1!E64</f>
        <v>69.723356246948242</v>
      </c>
      <c r="M64" s="11">
        <f t="shared" si="4"/>
        <v>43529.333333333336</v>
      </c>
      <c r="N64" s="3">
        <f>_xll.PITimeDat("BOD_FC24",Sheet2!$M64,"\\APPLEPI_AF\MWRD_Production\Labworks Data\1920-NPRIC 1-3 Eff","exact time")</f>
        <v>163</v>
      </c>
      <c r="O64" s="3">
        <f>_xll.PITimeDat("BOD_FC24",Sheet2!$M64,"\\APPLEPI_AF\MWRD_Production\Labworks Data\1910-NPRIC 4-6 Eff","exact time")</f>
        <v>199</v>
      </c>
      <c r="P64" s="3">
        <f>_xll.PITimeDat("BOD_FC24",Sheet2!$M64,"\\APPLEPI_AF\MWRD_Production\Labworks Data\1900-NPRIC 7-10 Eff","exact time")</f>
        <v>191</v>
      </c>
    </row>
    <row r="65" spans="1:16" x14ac:dyDescent="0.25">
      <c r="A65" s="10">
        <f>Sheet1!A65</f>
        <v>43530.333333333336</v>
      </c>
      <c r="B65" s="3">
        <f>_xll.PITimeDat(Sheet2!B$2,Sheet2!$A65,"\\APPLEPI_AF\MWRD_Production\Hite Treatment Plant\04-Primaries","exact time")</f>
        <v>28.873842239379883</v>
      </c>
      <c r="C65" s="13">
        <v>43531.333333333336</v>
      </c>
      <c r="D65">
        <v>40.610999999999997</v>
      </c>
      <c r="E65">
        <f t="shared" si="0"/>
        <v>7.0434429037139195E-4</v>
      </c>
      <c r="F65" s="3">
        <f>_xll.PITimeDat(Sheet2!F$2,Sheet2!$A65,"\\APPLEPI_AF\MWRD_Production\Hite Treatment Plant\04-Primaries","exact time")</f>
        <v>14.420597076416016</v>
      </c>
      <c r="G65" s="3">
        <f t="shared" si="1"/>
        <v>2.0022639899287697</v>
      </c>
      <c r="H65" s="3">
        <f>_xll.PITimeDat(Sheet2!H$2,Sheet2!$A65,"\\APPLEPI_AF\MWRD_Production\Hite Treatment Plant\04-Primaries","exact time")</f>
        <v>23.41929817199707</v>
      </c>
      <c r="I65" s="3">
        <f t="shared" si="2"/>
        <v>1.2329080926047955</v>
      </c>
      <c r="J65" s="5">
        <f t="shared" si="3"/>
        <v>43640.66103915534</v>
      </c>
      <c r="K65">
        <f>Sheet1!F65</f>
        <v>66.713737487792969</v>
      </c>
      <c r="L65">
        <f>Sheet1!E65</f>
        <v>66.713737487792969</v>
      </c>
      <c r="M65" s="11">
        <f t="shared" si="4"/>
        <v>43530.333333333336</v>
      </c>
      <c r="N65" s="3">
        <f>_xll.PITimeDat("BOD_FC24",Sheet2!$M65,"\\APPLEPI_AF\MWRD_Production\Labworks Data\1920-NPRIC 1-3 Eff","exact time")</f>
        <v>161</v>
      </c>
      <c r="O65" s="3">
        <f>_xll.PITimeDat("BOD_FC24",Sheet2!$M65,"\\APPLEPI_AF\MWRD_Production\Labworks Data\1910-NPRIC 4-6 Eff","exact time")</f>
        <v>161</v>
      </c>
      <c r="P65" s="3">
        <f>_xll.PITimeDat("BOD_FC24",Sheet2!$M65,"\\APPLEPI_AF\MWRD_Production\Labworks Data\1900-NPRIC 7-10 Eff","exact time")</f>
        <v>180</v>
      </c>
    </row>
    <row r="66" spans="1:16" x14ac:dyDescent="0.25">
      <c r="A66" s="10">
        <f>Sheet1!A66</f>
        <v>43531.333333333336</v>
      </c>
      <c r="B66" s="3">
        <f>_xll.PITimeDat(Sheet2!B$2,Sheet2!$A66,"\\APPLEPI_AF\MWRD_Production\Hite Treatment Plant\04-Primaries","exact time")</f>
        <v>40.610713958740234</v>
      </c>
      <c r="C66" s="13">
        <v>43532.333333333336</v>
      </c>
      <c r="D66">
        <v>33.633000000000003</v>
      </c>
      <c r="E66">
        <f t="shared" si="0"/>
        <v>4.7809329867480339E-4</v>
      </c>
      <c r="F66" s="3">
        <f>_xll.PITimeDat(Sheet2!F$2,Sheet2!$A66,"\\APPLEPI_AF\MWRD_Production\Hite Treatment Plant\04-Primaries","exact time")</f>
        <v>14.901220321655273</v>
      </c>
      <c r="G66" s="3">
        <f t="shared" si="1"/>
        <v>2.7253280658982346</v>
      </c>
      <c r="H66" s="3">
        <f>_xll.PITimeDat(Sheet2!H$2,Sheet2!$A66,"\\APPLEPI_AF\MWRD_Production\Hite Treatment Plant\04-Primaries","exact time")</f>
        <v>27.390279769897461</v>
      </c>
      <c r="I66" s="3">
        <f t="shared" si="2"/>
        <v>1.4826688263101397</v>
      </c>
      <c r="J66" s="5">
        <f t="shared" si="3"/>
        <v>43651.594353542831</v>
      </c>
      <c r="K66">
        <f>Sheet1!F66</f>
        <v>82.902214050292969</v>
      </c>
      <c r="L66">
        <f>Sheet1!E66</f>
        <v>82.902214050292969</v>
      </c>
      <c r="M66" s="11">
        <f t="shared" si="4"/>
        <v>43531.333333333336</v>
      </c>
      <c r="N66" s="3">
        <f>_xll.PITimeDat("BOD_FC24",Sheet2!$M66,"\\APPLEPI_AF\MWRD_Production\Labworks Data\1920-NPRIC 1-3 Eff","exact time")</f>
        <v>214</v>
      </c>
      <c r="O66" s="3">
        <f>_xll.PITimeDat("BOD_FC24",Sheet2!$M66,"\\APPLEPI_AF\MWRD_Production\Labworks Data\1910-NPRIC 4-6 Eff","exact time")</f>
        <v>157</v>
      </c>
      <c r="P66" s="3">
        <f>_xll.PITimeDat("BOD_FC24",Sheet2!$M66,"\\APPLEPI_AF\MWRD_Production\Labworks Data\1900-NPRIC 7-10 Eff","exact time")</f>
        <v>217</v>
      </c>
    </row>
    <row r="67" spans="1:16" x14ac:dyDescent="0.25">
      <c r="A67" s="10">
        <f>Sheet1!A67</f>
        <v>43532.333333333336</v>
      </c>
      <c r="B67" s="3">
        <f>_xll.PITimeDat(Sheet2!B$2,Sheet2!$A67,"\\APPLEPI_AF\MWRD_Production\Hite Treatment Plant\04-Primaries","exact time")</f>
        <v>33.632839202880859</v>
      </c>
      <c r="C67" s="13">
        <v>43533.333333333336</v>
      </c>
      <c r="D67">
        <v>31.457999999999998</v>
      </c>
      <c r="E67">
        <f t="shared" si="0"/>
        <v>2.367057365664818E-5</v>
      </c>
      <c r="F67" s="3">
        <f>_xll.PITimeDat(Sheet2!F$2,Sheet2!$A67,"\\APPLEPI_AF\MWRD_Production\Hite Treatment Plant\04-Primaries","exact time")</f>
        <v>15.966217994689941</v>
      </c>
      <c r="G67" s="3">
        <f t="shared" si="1"/>
        <v>2.1065000624485082</v>
      </c>
      <c r="H67" s="3">
        <f>_xll.PITimeDat(Sheet2!H$2,Sheet2!$A67,"\\APPLEPI_AF\MWRD_Production\Hite Treatment Plant\04-Primaries","exact time")</f>
        <v>26.852594375610352</v>
      </c>
      <c r="I67" s="3">
        <f t="shared" si="2"/>
        <v>1.2524986871819306</v>
      </c>
      <c r="J67" s="5">
        <f t="shared" si="3"/>
        <v>43643.349508639541</v>
      </c>
      <c r="K67">
        <f>Sheet1!F67</f>
        <v>76.451652526855469</v>
      </c>
      <c r="L67">
        <f>Sheet1!E67</f>
        <v>76.451651573181152</v>
      </c>
      <c r="M67" s="11">
        <f t="shared" si="4"/>
        <v>43532.333333333336</v>
      </c>
      <c r="N67" s="3">
        <f>_xll.PITimeDat("BOD_FC24",Sheet2!$M67,"\\APPLEPI_AF\MWRD_Production\Labworks Data\1920-NPRIC 1-3 Eff","exact time")</f>
        <v>194</v>
      </c>
      <c r="O67" s="3">
        <f>_xll.PITimeDat("BOD_FC24",Sheet2!$M67,"\\APPLEPI_AF\MWRD_Production\Labworks Data\1910-NPRIC 4-6 Eff","exact time")</f>
        <v>184</v>
      </c>
      <c r="P67" s="3">
        <f>_xll.PITimeDat("BOD_FC24",Sheet2!$M67,"\\APPLEPI_AF\MWRD_Production\Labworks Data\1900-NPRIC 7-10 Eff","exact time")</f>
        <v>201</v>
      </c>
    </row>
    <row r="68" spans="1:16" x14ac:dyDescent="0.25">
      <c r="A68" s="10">
        <f>Sheet1!A68</f>
        <v>43533.333333333336</v>
      </c>
      <c r="B68" s="3">
        <f>_xll.PITimeDat(Sheet2!B$2,Sheet2!$A68,"\\APPLEPI_AF\MWRD_Production\Hite Treatment Plant\04-Primaries","exact time")</f>
        <v>31.457992553710938</v>
      </c>
      <c r="C68" s="13">
        <v>43534.333333333336</v>
      </c>
      <c r="D68">
        <v>34.198</v>
      </c>
      <c r="E68">
        <f t="shared" ref="E68:E131" si="5">(D68-VLOOKUP(C68,$A$3:$B$196,2))/D68*100</f>
        <v>7.9769761640965237E-4</v>
      </c>
      <c r="F68" s="3">
        <f>_xll.PITimeDat(Sheet2!F$2,Sheet2!$A68,"\\APPLEPI_AF\MWRD_Production\Hite Treatment Plant\04-Primaries","exact time")</f>
        <v>18.250152587890625</v>
      </c>
      <c r="G68" s="3">
        <f t="shared" ref="G68:G131" si="6">B68/F68</f>
        <v>1.7237112074659586</v>
      </c>
      <c r="H68" s="3">
        <f>_xll.PITimeDat(Sheet2!H$2,Sheet2!$A68,"\\APPLEPI_AF\MWRD_Production\Hite Treatment Plant\04-Primaries","exact time")</f>
        <v>30.268661499023438</v>
      </c>
      <c r="I68" s="3">
        <f t="shared" ref="I68:I131" si="7">B68/H68</f>
        <v>1.0392924891880624</v>
      </c>
      <c r="J68" s="5">
        <f t="shared" ref="J68:J131" si="8">SUM(B68:H68)</f>
        <v>43650.232648879042</v>
      </c>
      <c r="K68">
        <f>Sheet1!F68</f>
        <v>79.976806640625</v>
      </c>
      <c r="L68">
        <f>Sheet1!E68</f>
        <v>79.976806640625</v>
      </c>
      <c r="M68" s="11">
        <f t="shared" ref="M68:M131" si="9">A68</f>
        <v>43533.333333333336</v>
      </c>
      <c r="N68" s="3">
        <f>_xll.PITimeDat("BOD_FC24",Sheet2!$M68,"\\APPLEPI_AF\MWRD_Production\Labworks Data\1920-NPRIC 1-3 Eff","exact time")</f>
        <v>169</v>
      </c>
      <c r="O68" s="3">
        <f>_xll.PITimeDat("BOD_FC24",Sheet2!$M68,"\\APPLEPI_AF\MWRD_Production\Labworks Data\1910-NPRIC 4-6 Eff","exact time")</f>
        <v>196</v>
      </c>
      <c r="P68" s="3">
        <f>_xll.PITimeDat("BOD_FC24",Sheet2!$M68,"\\APPLEPI_AF\MWRD_Production\Labworks Data\1900-NPRIC 7-10 Eff","exact time")</f>
        <v>218</v>
      </c>
    </row>
    <row r="69" spans="1:16" x14ac:dyDescent="0.25">
      <c r="A69" s="10">
        <f>Sheet1!A69</f>
        <v>43534.333333333336</v>
      </c>
      <c r="B69" s="3">
        <f>_xll.PITimeDat(Sheet2!B$2,Sheet2!$A69,"\\APPLEPI_AF\MWRD_Production\Hite Treatment Plant\04-Primaries","exact time")</f>
        <v>34.197727203369141</v>
      </c>
      <c r="C69" s="13">
        <v>43535.333333333336</v>
      </c>
      <c r="D69">
        <v>30.422999999999998</v>
      </c>
      <c r="E69">
        <f t="shared" si="5"/>
        <v>-1.2549893827814771E-3</v>
      </c>
      <c r="F69" s="3">
        <f>_xll.PITimeDat(Sheet2!F$2,Sheet2!$A69,"\\APPLEPI_AF\MWRD_Production\Hite Treatment Plant\04-Primaries","exact time")</f>
        <v>18.327228546142578</v>
      </c>
      <c r="G69" s="3">
        <f t="shared" si="6"/>
        <v>1.8659519150573862</v>
      </c>
      <c r="H69" s="3">
        <f>_xll.PITimeDat(Sheet2!H$2,Sheet2!$A69,"\\APPLEPI_AF\MWRD_Production\Hite Treatment Plant\04-Primaries","exact time")</f>
        <v>29.477977752685547</v>
      </c>
      <c r="I69" s="3">
        <f t="shared" si="7"/>
        <v>1.1601110323876815</v>
      </c>
      <c r="J69" s="5">
        <f t="shared" si="8"/>
        <v>43649.623963761216</v>
      </c>
      <c r="K69">
        <f>Sheet1!F69</f>
        <v>82.0029296875</v>
      </c>
      <c r="L69">
        <f>Sheet1!E69</f>
        <v>82.002933502197266</v>
      </c>
      <c r="M69" s="11">
        <f t="shared" si="9"/>
        <v>43534.333333333336</v>
      </c>
      <c r="N69" s="3">
        <f>_xll.PITimeDat("BOD_FC24",Sheet2!$M69,"\\APPLEPI_AF\MWRD_Production\Labworks Data\1920-NPRIC 1-3 Eff","exact time")</f>
        <v>184</v>
      </c>
      <c r="O69" s="3">
        <f>_xll.PITimeDat("BOD_FC24",Sheet2!$M69,"\\APPLEPI_AF\MWRD_Production\Labworks Data\1910-NPRIC 4-6 Eff","exact time")</f>
        <v>197</v>
      </c>
      <c r="P69" s="3">
        <f>_xll.PITimeDat("BOD_FC24",Sheet2!$M69,"\\APPLEPI_AF\MWRD_Production\Labworks Data\1900-NPRIC 7-10 Eff","exact time")</f>
        <v>212</v>
      </c>
    </row>
    <row r="70" spans="1:16" x14ac:dyDescent="0.25">
      <c r="A70" s="10">
        <f>Sheet1!A70</f>
        <v>43535.333333333336</v>
      </c>
      <c r="B70" s="3">
        <f>_xll.PITimeDat(Sheet2!B$2,Sheet2!$A70,"\\APPLEPI_AF\MWRD_Production\Hite Treatment Plant\04-Primaries","exact time")</f>
        <v>30.423381805419922</v>
      </c>
      <c r="C70" s="13">
        <v>43536.333333333336</v>
      </c>
      <c r="D70">
        <v>33.241</v>
      </c>
      <c r="E70">
        <f t="shared" si="5"/>
        <v>1.2245222978577929E-3</v>
      </c>
      <c r="F70" s="3">
        <f>_xll.PITimeDat(Sheet2!F$2,Sheet2!$A70,"\\APPLEPI_AF\MWRD_Production\Hite Treatment Plant\04-Primaries","exact time")</f>
        <v>16.465299606323242</v>
      </c>
      <c r="G70" s="3">
        <f t="shared" si="6"/>
        <v>1.8477271919021927</v>
      </c>
      <c r="H70" s="3">
        <f>_xll.PITimeDat(Sheet2!H$2,Sheet2!$A70,"\\APPLEPI_AF\MWRD_Production\Hite Treatment Plant\04-Primaries","exact time")</f>
        <v>27.076475143432617</v>
      </c>
      <c r="I70" s="3">
        <f t="shared" si="7"/>
        <v>1.1236093931820035</v>
      </c>
      <c r="J70" s="5">
        <f t="shared" si="8"/>
        <v>43645.388441602714</v>
      </c>
      <c r="K70">
        <f>Sheet1!F70</f>
        <v>73.965156555175781</v>
      </c>
      <c r="L70">
        <f>Sheet1!E70</f>
        <v>73.965156555175781</v>
      </c>
      <c r="M70" s="11">
        <f t="shared" si="9"/>
        <v>43535.333333333336</v>
      </c>
      <c r="N70" s="3">
        <f>_xll.PITimeDat("BOD_FC24",Sheet2!$M70,"\\APPLEPI_AF\MWRD_Production\Labworks Data\1920-NPRIC 1-3 Eff","exact time")</f>
        <v>173</v>
      </c>
      <c r="O70" s="3">
        <f>_xll.PITimeDat("BOD_FC24",Sheet2!$M70,"\\APPLEPI_AF\MWRD_Production\Labworks Data\1910-NPRIC 4-6 Eff","exact time")</f>
        <v>187</v>
      </c>
      <c r="P70" s="3">
        <f>_xll.PITimeDat("BOD_FC24",Sheet2!$M70,"\\APPLEPI_AF\MWRD_Production\Labworks Data\1900-NPRIC 7-10 Eff","exact time")</f>
        <v>201</v>
      </c>
    </row>
    <row r="71" spans="1:16" x14ac:dyDescent="0.25">
      <c r="A71" s="10">
        <f>Sheet1!A71</f>
        <v>43536.333333333336</v>
      </c>
      <c r="B71" s="3">
        <f>_xll.PITimeDat(Sheet2!B$2,Sheet2!$A71,"\\APPLEPI_AF\MWRD_Production\Hite Treatment Plant\04-Primaries","exact time")</f>
        <v>33.240592956542969</v>
      </c>
      <c r="C71" s="13">
        <v>43537.333333333336</v>
      </c>
      <c r="D71">
        <v>30.013000000000002</v>
      </c>
      <c r="E71">
        <f t="shared" si="5"/>
        <v>1.4473301803649315E-3</v>
      </c>
      <c r="F71" s="3">
        <f>_xll.PITimeDat(Sheet2!F$2,Sheet2!$A71,"\\APPLEPI_AF\MWRD_Production\Hite Treatment Plant\04-Primaries","exact time")</f>
        <v>18.332473754882813</v>
      </c>
      <c r="G71" s="3">
        <f t="shared" si="6"/>
        <v>1.8132082664342783</v>
      </c>
      <c r="H71" s="3">
        <f>_xll.PITimeDat(Sheet2!H$2,Sheet2!$A71,"\\APPLEPI_AF\MWRD_Production\Hite Treatment Plant\04-Primaries","exact time")</f>
        <v>32.683002471923828</v>
      </c>
      <c r="I71" s="3">
        <f t="shared" si="7"/>
        <v>1.0170605648944933</v>
      </c>
      <c r="J71" s="5">
        <f t="shared" si="8"/>
        <v>43653.4170581133</v>
      </c>
      <c r="K71">
        <f>Sheet1!F71</f>
        <v>84.256072998046875</v>
      </c>
      <c r="L71">
        <f>Sheet1!E71</f>
        <v>84.256069183349609</v>
      </c>
      <c r="M71" s="11">
        <f t="shared" si="9"/>
        <v>43536.333333333336</v>
      </c>
      <c r="N71" s="3">
        <f>_xll.PITimeDat("BOD_FC24",Sheet2!$M71,"\\APPLEPI_AF\MWRD_Production\Labworks Data\1920-NPRIC 1-3 Eff","exact time")</f>
        <v>195</v>
      </c>
      <c r="O71" s="3">
        <f>_xll.PITimeDat("BOD_FC24",Sheet2!$M71,"\\APPLEPI_AF\MWRD_Production\Labworks Data\1910-NPRIC 4-6 Eff","exact time")</f>
        <v>215</v>
      </c>
      <c r="P71" s="3">
        <f>_xll.PITimeDat("BOD_FC24",Sheet2!$M71,"\\APPLEPI_AF\MWRD_Production\Labworks Data\1900-NPRIC 7-10 Eff","exact time")</f>
        <v>247</v>
      </c>
    </row>
    <row r="72" spans="1:16" x14ac:dyDescent="0.25">
      <c r="A72" s="10">
        <f>Sheet1!A72</f>
        <v>43537.333333333336</v>
      </c>
      <c r="B72" s="3">
        <f>_xll.PITimeDat(Sheet2!B$2,Sheet2!$A72,"\\APPLEPI_AF\MWRD_Production\Hite Treatment Plant\04-Primaries","exact time")</f>
        <v>30.012565612792969</v>
      </c>
      <c r="C72" s="13">
        <v>43538.333333333336</v>
      </c>
      <c r="D72">
        <v>33.472000000000001</v>
      </c>
      <c r="E72">
        <f t="shared" si="5"/>
        <v>-3.8785186825538538E-4</v>
      </c>
      <c r="F72" s="3">
        <f>_xll.PITimeDat(Sheet2!F$2,Sheet2!$A72,"\\APPLEPI_AF\MWRD_Production\Hite Treatment Plant\04-Primaries","exact time")</f>
        <v>15.65572452545166</v>
      </c>
      <c r="G72" s="3">
        <f t="shared" si="6"/>
        <v>1.9170346006025627</v>
      </c>
      <c r="H72" s="3" t="str">
        <f>_xll.PITimeDat(Sheet2!H$2,Sheet2!$A72,"\\APPLEPI_AF\MWRD_Production\Hite Treatment Plant\04-Primaries","exact time")</f>
        <v>No events found.</v>
      </c>
      <c r="I72" s="3" t="e">
        <f t="shared" si="7"/>
        <v>#VALUE!</v>
      </c>
      <c r="J72" s="5">
        <f t="shared" si="8"/>
        <v>43619.390270220312</v>
      </c>
      <c r="K72">
        <f>Sheet1!F72</f>
        <v>84.256072998046875</v>
      </c>
      <c r="L72">
        <f>Sheet1!E72</f>
        <v>78.351292610168457</v>
      </c>
      <c r="M72" s="11">
        <f t="shared" si="9"/>
        <v>43537.333333333336</v>
      </c>
      <c r="N72" s="3">
        <f>_xll.PITimeDat("BOD_FC24",Sheet2!$M72,"\\APPLEPI_AF\MWRD_Production\Labworks Data\1920-NPRIC 1-3 Eff","exact time")</f>
        <v>160</v>
      </c>
      <c r="O72" s="3">
        <f>_xll.PITimeDat("BOD_FC24",Sheet2!$M72,"\\APPLEPI_AF\MWRD_Production\Labworks Data\1910-NPRIC 4-6 Eff","exact time")</f>
        <v>167</v>
      </c>
      <c r="P72" s="3" t="str">
        <f>_xll.PITimeDat("BOD_FC24",Sheet2!$M72,"\\APPLEPI_AF\MWRD_Production\Labworks Data\1900-NPRIC 7-10 Eff","exact time")</f>
        <v>No events found.</v>
      </c>
    </row>
    <row r="73" spans="1:16" x14ac:dyDescent="0.25">
      <c r="A73" s="10">
        <f>Sheet1!A73</f>
        <v>43538.333333333336</v>
      </c>
      <c r="B73" s="3">
        <f>_xll.PITimeDat(Sheet2!B$2,Sheet2!$A73,"\\APPLEPI_AF\MWRD_Production\Hite Treatment Plant\04-Primaries","exact time")</f>
        <v>33.472129821777344</v>
      </c>
      <c r="C73" s="13">
        <v>43539.333333333336</v>
      </c>
      <c r="D73">
        <v>30.422999999999998</v>
      </c>
      <c r="E73">
        <f t="shared" si="5"/>
        <v>-4.5250236637941273E-4</v>
      </c>
      <c r="F73" s="3">
        <f>_xll.PITimeDat(Sheet2!F$2,Sheet2!$A73,"\\APPLEPI_AF\MWRD_Production\Hite Treatment Plant\04-Primaries","exact time")</f>
        <v>19.362821578979492</v>
      </c>
      <c r="G73" s="3">
        <f t="shared" si="6"/>
        <v>1.7286803829311264</v>
      </c>
      <c r="H73" s="3">
        <f>_xll.PITimeDat(Sheet2!H$2,Sheet2!$A73,"\\APPLEPI_AF\MWRD_Production\Hite Treatment Plant\04-Primaries","exact time")</f>
        <v>33.109275817871094</v>
      </c>
      <c r="I73" s="3">
        <f t="shared" si="7"/>
        <v>1.0109592854250951</v>
      </c>
      <c r="J73" s="5">
        <f t="shared" si="8"/>
        <v>43657.428788432531</v>
      </c>
      <c r="K73">
        <f>Sheet1!F73</f>
        <v>85.944229125976563</v>
      </c>
      <c r="L73">
        <f>Sheet1!E73</f>
        <v>85.94422721862793</v>
      </c>
      <c r="M73" s="11">
        <f t="shared" si="9"/>
        <v>43538.333333333336</v>
      </c>
      <c r="N73" s="3">
        <f>_xll.PITimeDat("BOD_FC24",Sheet2!$M73,"\\APPLEPI_AF\MWRD_Production\Labworks Data\1920-NPRIC 1-3 Eff","exact time")</f>
        <v>166</v>
      </c>
      <c r="O73" s="3">
        <f>_xll.PITimeDat("BOD_FC24",Sheet2!$M73,"\\APPLEPI_AF\MWRD_Production\Labworks Data\1910-NPRIC 4-6 Eff","exact time")</f>
        <v>192</v>
      </c>
      <c r="P73" s="3">
        <f>_xll.PITimeDat("BOD_FC24",Sheet2!$M73,"\\APPLEPI_AF\MWRD_Production\Labworks Data\1900-NPRIC 7-10 Eff","exact time")</f>
        <v>226</v>
      </c>
    </row>
    <row r="74" spans="1:16" x14ac:dyDescent="0.25">
      <c r="A74" s="10">
        <f>Sheet1!A74</f>
        <v>43539.333333333336</v>
      </c>
      <c r="B74" s="3">
        <f>_xll.PITimeDat(Sheet2!B$2,Sheet2!$A74,"\\APPLEPI_AF\MWRD_Production\Hite Treatment Plant\04-Primaries","exact time")</f>
        <v>30.423137664794922</v>
      </c>
      <c r="C74" s="13">
        <v>43540.333333333336</v>
      </c>
      <c r="D74">
        <v>27.99</v>
      </c>
      <c r="E74">
        <f t="shared" si="5"/>
        <v>4.3012449339607648E-4</v>
      </c>
      <c r="F74" s="3">
        <f>_xll.PITimeDat(Sheet2!F$2,Sheet2!$A74,"\\APPLEPI_AF\MWRD_Production\Hite Treatment Plant\04-Primaries","exact time")</f>
        <v>15.881325721740723</v>
      </c>
      <c r="G74" s="3">
        <f t="shared" si="6"/>
        <v>1.9156547883875463</v>
      </c>
      <c r="H74" s="3">
        <f>_xll.PITimeDat(Sheet2!H$2,Sheet2!$A74,"\\APPLEPI_AF\MWRD_Production\Hite Treatment Plant\04-Primaries","exact time")</f>
        <v>23.644863128662109</v>
      </c>
      <c r="I74" s="3">
        <f t="shared" si="7"/>
        <v>1.2866700686423616</v>
      </c>
      <c r="J74" s="5">
        <f t="shared" si="8"/>
        <v>43640.188744761414</v>
      </c>
      <c r="K74">
        <f>Sheet1!F74</f>
        <v>85.944229125976563</v>
      </c>
      <c r="L74">
        <f>Sheet1!E74</f>
        <v>72.998318672180176</v>
      </c>
      <c r="M74" s="11">
        <f t="shared" si="9"/>
        <v>43539.333333333336</v>
      </c>
      <c r="N74" s="3" t="str">
        <f>_xll.PITimeDat("BOD_FC24",Sheet2!$M74,"\\APPLEPI_AF\MWRD_Production\Labworks Data\1920-NPRIC 1-3 Eff","exact time")</f>
        <v>No events found.</v>
      </c>
      <c r="O74" s="3">
        <f>_xll.PITimeDat("BOD_FC24",Sheet2!$M74,"\\APPLEPI_AF\MWRD_Production\Labworks Data\1910-NPRIC 4-6 Eff","exact time")</f>
        <v>173</v>
      </c>
      <c r="P74" s="3">
        <f>_xll.PITimeDat("BOD_FC24",Sheet2!$M74,"\\APPLEPI_AF\MWRD_Production\Labworks Data\1900-NPRIC 7-10 Eff","exact time")</f>
        <v>170</v>
      </c>
    </row>
    <row r="75" spans="1:16" x14ac:dyDescent="0.25">
      <c r="A75" s="10">
        <f>Sheet1!A75</f>
        <v>43540.333333333336</v>
      </c>
      <c r="B75" s="3">
        <f>_xll.PITimeDat(Sheet2!B$2,Sheet2!$A75,"\\APPLEPI_AF\MWRD_Production\Hite Treatment Plant\04-Primaries","exact time")</f>
        <v>27.989879608154297</v>
      </c>
      <c r="C75" s="13">
        <v>43541.333333333336</v>
      </c>
      <c r="D75">
        <v>30.588000000000001</v>
      </c>
      <c r="E75">
        <f t="shared" si="5"/>
        <v>7.6288956824172493E-4</v>
      </c>
      <c r="F75" s="3">
        <f>_xll.PITimeDat(Sheet2!F$2,Sheet2!$A75,"\\APPLEPI_AF\MWRD_Production\Hite Treatment Plant\04-Primaries","exact time")</f>
        <v>17.705327987670898</v>
      </c>
      <c r="G75" s="3">
        <f t="shared" si="6"/>
        <v>1.5808732618590882</v>
      </c>
      <c r="H75" s="3">
        <f>_xll.PITimeDat(Sheet2!H$2,Sheet2!$A75,"\\APPLEPI_AF\MWRD_Production\Hite Treatment Plant\04-Primaries","exact time")</f>
        <v>28.15771484375</v>
      </c>
      <c r="I75" s="3">
        <f t="shared" si="7"/>
        <v>0.99403945822567497</v>
      </c>
      <c r="J75" s="5">
        <f t="shared" si="8"/>
        <v>43647.355891924344</v>
      </c>
      <c r="K75">
        <f>Sheet1!F75</f>
        <v>73.852920532226563</v>
      </c>
      <c r="L75">
        <f>Sheet1!E75</f>
        <v>73.852922439575195</v>
      </c>
      <c r="M75" s="11">
        <f t="shared" si="9"/>
        <v>43540.333333333336</v>
      </c>
      <c r="N75" s="3">
        <f>_xll.PITimeDat("BOD_FC24",Sheet2!$M75,"\\APPLEPI_AF\MWRD_Production\Labworks Data\1920-NPRIC 1-3 Eff","exact time")</f>
        <v>147</v>
      </c>
      <c r="O75" s="3">
        <f>_xll.PITimeDat("BOD_FC24",Sheet2!$M75,"\\APPLEPI_AF\MWRD_Production\Labworks Data\1910-NPRIC 4-6 Eff","exact time")</f>
        <v>186</v>
      </c>
      <c r="P75" s="3">
        <f>_xll.PITimeDat("BOD_FC24",Sheet2!$M75,"\\APPLEPI_AF\MWRD_Production\Labworks Data\1900-NPRIC 7-10 Eff","exact time")</f>
        <v>200</v>
      </c>
    </row>
    <row r="76" spans="1:16" x14ac:dyDescent="0.25">
      <c r="A76" s="10">
        <f>Sheet1!A76</f>
        <v>43541.333333333336</v>
      </c>
      <c r="B76" s="3">
        <f>_xll.PITimeDat(Sheet2!B$2,Sheet2!$A76,"\\APPLEPI_AF\MWRD_Production\Hite Treatment Plant\04-Primaries","exact time")</f>
        <v>30.587766647338867</v>
      </c>
      <c r="C76" s="13">
        <v>43542.333333333336</v>
      </c>
      <c r="D76">
        <v>29.071000000000002</v>
      </c>
      <c r="E76">
        <f t="shared" si="5"/>
        <v>-4.8257475366901261E-4</v>
      </c>
      <c r="F76" s="3">
        <f>_xll.PITimeDat(Sheet2!F$2,Sheet2!$A76,"\\APPLEPI_AF\MWRD_Production\Hite Treatment Plant\04-Primaries","exact time")</f>
        <v>15.766347885131836</v>
      </c>
      <c r="G76" s="3">
        <f t="shared" si="6"/>
        <v>1.9400667085485344</v>
      </c>
      <c r="H76" s="3">
        <f>_xll.PITimeDat(Sheet2!H$2,Sheet2!$A76,"\\APPLEPI_AF\MWRD_Production\Hite Treatment Plant\04-Primaries","exact time")</f>
        <v>24.615156173706055</v>
      </c>
      <c r="I76" s="3">
        <f t="shared" si="7"/>
        <v>1.242639552293914</v>
      </c>
      <c r="J76" s="5">
        <f t="shared" si="8"/>
        <v>43644.313188173313</v>
      </c>
      <c r="K76">
        <f>Sheet1!F76</f>
        <v>70.969268798828125</v>
      </c>
      <c r="L76">
        <f>Sheet1!E76</f>
        <v>70.969270706176758</v>
      </c>
      <c r="M76" s="11">
        <f t="shared" si="9"/>
        <v>43541.333333333336</v>
      </c>
      <c r="N76" s="3">
        <f>_xll.PITimeDat("BOD_FC24",Sheet2!$M76,"\\APPLEPI_AF\MWRD_Production\Labworks Data\1920-NPRIC 1-3 Eff","exact time")</f>
        <v>156</v>
      </c>
      <c r="O76" s="3">
        <f>_xll.PITimeDat("BOD_FC24",Sheet2!$M76,"\\APPLEPI_AF\MWRD_Production\Labworks Data\1910-NPRIC 4-6 Eff","exact time")</f>
        <v>161</v>
      </c>
      <c r="P76" s="3">
        <f>_xll.PITimeDat("BOD_FC24",Sheet2!$M76,"\\APPLEPI_AF\MWRD_Production\Labworks Data\1900-NPRIC 7-10 Eff","exact time")</f>
        <v>174</v>
      </c>
    </row>
    <row r="77" spans="1:16" x14ac:dyDescent="0.25">
      <c r="A77" s="10">
        <f>Sheet1!A77</f>
        <v>43542.333333333336</v>
      </c>
      <c r="B77" s="3">
        <f>_xll.PITimeDat(Sheet2!B$2,Sheet2!$A77,"\\APPLEPI_AF\MWRD_Production\Hite Treatment Plant\04-Primaries","exact time")</f>
        <v>29.071140289306641</v>
      </c>
      <c r="C77" s="13">
        <v>43543.333333333336</v>
      </c>
      <c r="D77">
        <v>28.74</v>
      </c>
      <c r="E77">
        <f t="shared" si="5"/>
        <v>1.4210211873912641E-3</v>
      </c>
      <c r="F77" s="3">
        <f>_xll.PITimeDat(Sheet2!F$2,Sheet2!$A77,"\\APPLEPI_AF\MWRD_Production\Hite Treatment Plant\04-Primaries","exact time")</f>
        <v>18.838499069213867</v>
      </c>
      <c r="G77" s="3">
        <f t="shared" si="6"/>
        <v>1.5431770961421813</v>
      </c>
      <c r="H77" s="3">
        <f>_xll.PITimeDat(Sheet2!H$2,Sheet2!$A77,"\\APPLEPI_AF\MWRD_Production\Hite Treatment Plant\04-Primaries","exact time")</f>
        <v>30.432758331298828</v>
      </c>
      <c r="I77" s="3">
        <f t="shared" si="7"/>
        <v>0.95525814560845046</v>
      </c>
      <c r="J77" s="5">
        <f t="shared" si="8"/>
        <v>43651.960329140486</v>
      </c>
      <c r="K77">
        <f>Sheet1!F77</f>
        <v>78.342399597167969</v>
      </c>
      <c r="L77">
        <f>Sheet1!E77</f>
        <v>78.342397689819336</v>
      </c>
      <c r="M77" s="11">
        <f t="shared" si="9"/>
        <v>43542.333333333336</v>
      </c>
      <c r="N77" s="3">
        <f>_xll.PITimeDat("BOD_FC24",Sheet2!$M77,"\\APPLEPI_AF\MWRD_Production\Labworks Data\1920-NPRIC 1-3 Eff","exact time")</f>
        <v>158</v>
      </c>
      <c r="O77" s="3">
        <f>_xll.PITimeDat("BOD_FC24",Sheet2!$M77,"\\APPLEPI_AF\MWRD_Production\Labworks Data\1910-NPRIC 4-6 Eff","exact time")</f>
        <v>205</v>
      </c>
      <c r="P77" s="3">
        <f>_xll.PITimeDat("BOD_FC24",Sheet2!$M77,"\\APPLEPI_AF\MWRD_Production\Labworks Data\1900-NPRIC 7-10 Eff","exact time")</f>
        <v>220</v>
      </c>
    </row>
    <row r="78" spans="1:16" x14ac:dyDescent="0.25">
      <c r="A78" s="10">
        <f>Sheet1!A78</f>
        <v>43543.333333333336</v>
      </c>
      <c r="B78" s="3">
        <f>_xll.PITimeDat(Sheet2!B$2,Sheet2!$A78,"\\APPLEPI_AF\MWRD_Production\Hite Treatment Plant\04-Primaries","exact time")</f>
        <v>28.739591598510742</v>
      </c>
      <c r="C78" s="13">
        <v>43544.333333333336</v>
      </c>
      <c r="D78">
        <v>27.145</v>
      </c>
      <c r="E78">
        <f t="shared" si="5"/>
        <v>1.1436362625755615E-3</v>
      </c>
      <c r="F78" s="3">
        <f>_xll.PITimeDat(Sheet2!F$2,Sheet2!$A78,"\\APPLEPI_AF\MWRD_Production\Hite Treatment Plant\04-Primaries","exact time")</f>
        <v>15.642362594604492</v>
      </c>
      <c r="G78" s="3">
        <f t="shared" si="6"/>
        <v>1.8372922520300012</v>
      </c>
      <c r="H78" s="3">
        <f>_xll.PITimeDat(Sheet2!H$2,Sheet2!$A78,"\\APPLEPI_AF\MWRD_Production\Hite Treatment Plant\04-Primaries","exact time")</f>
        <v>22.204744338989258</v>
      </c>
      <c r="I78" s="3">
        <f t="shared" si="7"/>
        <v>1.2942995947062972</v>
      </c>
      <c r="J78" s="5">
        <f t="shared" si="8"/>
        <v>43639.903467753727</v>
      </c>
      <c r="K78">
        <f>Sheet1!F78</f>
        <v>66.586700439453125</v>
      </c>
      <c r="L78">
        <f>Sheet1!E78</f>
        <v>66.586698532104492</v>
      </c>
      <c r="M78" s="11">
        <f t="shared" si="9"/>
        <v>43543.333333333336</v>
      </c>
      <c r="N78" s="3">
        <f>_xll.PITimeDat("BOD_FC24",Sheet2!$M78,"\\APPLEPI_AF\MWRD_Production\Labworks Data\1920-NPRIC 1-3 Eff","exact time")</f>
        <v>158</v>
      </c>
      <c r="O78" s="3">
        <f>_xll.PITimeDat("BOD_FC24",Sheet2!$M78,"\\APPLEPI_AF\MWRD_Production\Labworks Data\1910-NPRIC 4-6 Eff","exact time")</f>
        <v>172</v>
      </c>
      <c r="P78" s="3">
        <f>_xll.PITimeDat("BOD_FC24",Sheet2!$M78,"\\APPLEPI_AF\MWRD_Production\Labworks Data\1900-NPRIC 7-10 Eff","exact time")</f>
        <v>162</v>
      </c>
    </row>
    <row r="79" spans="1:16" x14ac:dyDescent="0.25">
      <c r="A79" s="10">
        <f>Sheet1!A79</f>
        <v>43544.333333333336</v>
      </c>
      <c r="B79" s="3">
        <f>_xll.PITimeDat(Sheet2!B$2,Sheet2!$A79,"\\APPLEPI_AF\MWRD_Production\Hite Treatment Plant\04-Primaries","exact time")</f>
        <v>27.144689559936523</v>
      </c>
      <c r="C79" s="13">
        <v>43545.333333333336</v>
      </c>
      <c r="D79">
        <v>30.263000000000002</v>
      </c>
      <c r="E79">
        <f t="shared" si="5"/>
        <v>1.3282301168922922E-3</v>
      </c>
      <c r="F79" s="3">
        <f>_xll.PITimeDat(Sheet2!F$2,Sheet2!$A79,"\\APPLEPI_AF\MWRD_Production\Hite Treatment Plant\04-Primaries","exact time")</f>
        <v>17.153861999511719</v>
      </c>
      <c r="G79" s="3">
        <f t="shared" si="6"/>
        <v>1.5824243870394428</v>
      </c>
      <c r="H79" s="3">
        <f>_xll.PITimeDat(Sheet2!H$2,Sheet2!$A79,"\\APPLEPI_AF\MWRD_Production\Hite Treatment Plant\04-Primaries","exact time")</f>
        <v>28.396514892578125</v>
      </c>
      <c r="I79" s="3">
        <f t="shared" si="7"/>
        <v>0.9559162334752288</v>
      </c>
      <c r="J79" s="5">
        <f t="shared" si="8"/>
        <v>43649.875152402514</v>
      </c>
      <c r="K79">
        <f>Sheet1!F79</f>
        <v>72.695068359375</v>
      </c>
      <c r="L79">
        <f>Sheet1!E79</f>
        <v>72.695066452026367</v>
      </c>
      <c r="M79" s="11">
        <f t="shared" si="9"/>
        <v>43544.333333333336</v>
      </c>
      <c r="N79" s="3">
        <f>_xll.PITimeDat("BOD_FC24",Sheet2!$M79,"\\APPLEPI_AF\MWRD_Production\Labworks Data\1920-NPRIC 1-3 Eff","exact time")</f>
        <v>152</v>
      </c>
      <c r="O79" s="3">
        <f>_xll.PITimeDat("BOD_FC24",Sheet2!$M79,"\\APPLEPI_AF\MWRD_Production\Labworks Data\1910-NPRIC 4-6 Eff","exact time")</f>
        <v>192</v>
      </c>
      <c r="P79" s="3">
        <f>_xll.PITimeDat("BOD_FC24",Sheet2!$M79,"\\APPLEPI_AF\MWRD_Production\Labworks Data\1900-NPRIC 7-10 Eff","exact time")</f>
        <v>208</v>
      </c>
    </row>
    <row r="80" spans="1:16" x14ac:dyDescent="0.25">
      <c r="A80" s="10">
        <f>Sheet1!A80</f>
        <v>43545.333333333336</v>
      </c>
      <c r="B80" s="3">
        <f>_xll.PITimeDat(Sheet2!B$2,Sheet2!$A80,"\\APPLEPI_AF\MWRD_Production\Hite Treatment Plant\04-Primaries","exact time")</f>
        <v>30.262598037719727</v>
      </c>
      <c r="C80" s="13">
        <v>43546.333333333336</v>
      </c>
      <c r="D80">
        <v>26.414999999999999</v>
      </c>
      <c r="E80">
        <f t="shared" si="5"/>
        <v>1.7295027239462326E-3</v>
      </c>
      <c r="F80" s="3">
        <f>_xll.PITimeDat(Sheet2!F$2,Sheet2!$A80,"\\APPLEPI_AF\MWRD_Production\Hite Treatment Plant\04-Primaries","exact time")</f>
        <v>15.416909217834473</v>
      </c>
      <c r="G80" s="3">
        <f t="shared" si="6"/>
        <v>1.9629484490128266</v>
      </c>
      <c r="H80" s="3" t="str">
        <f>_xll.PITimeDat(Sheet2!H$2,Sheet2!$A80,"\\APPLEPI_AF\MWRD_Production\Hite Treatment Plant\04-Primaries","exact time")</f>
        <v>No events found.</v>
      </c>
      <c r="I80" s="3" t="e">
        <f t="shared" si="7"/>
        <v>#VALUE!</v>
      </c>
      <c r="J80" s="5">
        <f t="shared" si="8"/>
        <v>43620.392518540626</v>
      </c>
      <c r="K80">
        <f>Sheet1!F80</f>
        <v>72.695068359375</v>
      </c>
      <c r="L80">
        <f>Sheet1!E80</f>
        <v>74.076022148132324</v>
      </c>
      <c r="M80" s="11">
        <f t="shared" si="9"/>
        <v>43545.333333333336</v>
      </c>
      <c r="N80" s="3">
        <f>_xll.PITimeDat("BOD_FC24",Sheet2!$M80,"\\APPLEPI_AF\MWRD_Production\Labworks Data\1920-NPRIC 1-3 Eff","exact time")</f>
        <v>169</v>
      </c>
      <c r="O80" s="3">
        <f>_xll.PITimeDat("BOD_FC24",Sheet2!$M80,"\\APPLEPI_AF\MWRD_Production\Labworks Data\1910-NPRIC 4-6 Eff","exact time")</f>
        <v>172</v>
      </c>
      <c r="P80" s="3" t="str">
        <f>_xll.PITimeDat("BOD_FC24",Sheet2!$M80,"\\APPLEPI_AF\MWRD_Production\Labworks Data\1900-NPRIC 7-10 Eff","exact time")</f>
        <v>No events found.</v>
      </c>
    </row>
    <row r="81" spans="1:16" x14ac:dyDescent="0.25">
      <c r="A81" s="10">
        <f>Sheet1!A81</f>
        <v>43546.333333333336</v>
      </c>
      <c r="B81" s="3">
        <f>_xll.PITimeDat(Sheet2!B$2,Sheet2!$A81,"\\APPLEPI_AF\MWRD_Production\Hite Treatment Plant\04-Primaries","exact time")</f>
        <v>26.414543151855469</v>
      </c>
      <c r="C81" s="13">
        <v>43547.333333333336</v>
      </c>
      <c r="D81">
        <v>30.875</v>
      </c>
      <c r="E81">
        <f t="shared" si="5"/>
        <v>-5.7452120761639677E-4</v>
      </c>
      <c r="F81" s="3">
        <f>_xll.PITimeDat(Sheet2!F$2,Sheet2!$A81,"\\APPLEPI_AF\MWRD_Production\Hite Treatment Plant\04-Primaries","exact time")</f>
        <v>16.688446044921875</v>
      </c>
      <c r="G81" s="3">
        <f t="shared" si="6"/>
        <v>1.5828042395770663</v>
      </c>
      <c r="H81" s="3" t="str">
        <f>_xll.PITimeDat(Sheet2!H$2,Sheet2!$A81,"\\APPLEPI_AF\MWRD_Production\Hite Treatment Plant\04-Primaries","exact time")</f>
        <v>No events found.</v>
      </c>
      <c r="I81" s="3" t="e">
        <f t="shared" si="7"/>
        <v>#VALUE!</v>
      </c>
      <c r="J81" s="5">
        <f t="shared" si="8"/>
        <v>43622.893552248483</v>
      </c>
      <c r="K81">
        <f>Sheet1!F81</f>
        <v>72.695068359375</v>
      </c>
      <c r="L81">
        <f>Sheet1!E81</f>
        <v>59.791435241699219</v>
      </c>
      <c r="M81" s="11">
        <f t="shared" si="9"/>
        <v>43546.333333333336</v>
      </c>
      <c r="N81" s="3">
        <f>_xll.PITimeDat("BOD_FC24",Sheet2!$M81,"\\APPLEPI_AF\MWRD_Production\Labworks Data\1920-NPRIC 1-3 Eff","exact time")</f>
        <v>148</v>
      </c>
      <c r="O81" s="3">
        <f>_xll.PITimeDat("BOD_FC24",Sheet2!$M81,"\\APPLEPI_AF\MWRD_Production\Labworks Data\1910-NPRIC 4-6 Eff","exact time")</f>
        <v>187</v>
      </c>
      <c r="P81" s="3" t="str">
        <f>_xll.PITimeDat("BOD_FC24",Sheet2!$M81,"\\APPLEPI_AF\MWRD_Production\Labworks Data\1900-NPRIC 7-10 Eff","exact time")</f>
        <v>No events found.</v>
      </c>
    </row>
    <row r="82" spans="1:16" x14ac:dyDescent="0.25">
      <c r="A82" s="10">
        <f>Sheet1!A82</f>
        <v>43547.333333333336</v>
      </c>
      <c r="B82" s="3">
        <f>_xll.PITimeDat(Sheet2!B$2,Sheet2!$A82,"\\APPLEPI_AF\MWRD_Production\Hite Treatment Plant\04-Primaries","exact time")</f>
        <v>30.875177383422852</v>
      </c>
      <c r="C82" s="13">
        <v>43548.333333333336</v>
      </c>
      <c r="D82">
        <v>26.24</v>
      </c>
      <c r="E82">
        <f t="shared" si="5"/>
        <v>1.2656537497856301E-3</v>
      </c>
      <c r="F82" s="3">
        <f>_xll.PITimeDat(Sheet2!F$2,Sheet2!$A82,"\\APPLEPI_AF\MWRD_Production\Hite Treatment Plant\04-Primaries","exact time")</f>
        <v>14.701600074768066</v>
      </c>
      <c r="G82" s="3">
        <f t="shared" si="6"/>
        <v>2.1001236073897176</v>
      </c>
      <c r="H82" s="3" t="str">
        <f>_xll.PITimeDat(Sheet2!H$2,Sheet2!$A82,"\\APPLEPI_AF\MWRD_Production\Hite Treatment Plant\04-Primaries","exact time")</f>
        <v>No events found.</v>
      </c>
      <c r="I82" s="3" t="e">
        <f t="shared" si="7"/>
        <v>#VALUE!</v>
      </c>
      <c r="J82" s="5">
        <f t="shared" si="8"/>
        <v>43622.251500052662</v>
      </c>
      <c r="K82">
        <f>Sheet1!F82</f>
        <v>72.695068359375</v>
      </c>
      <c r="L82">
        <f>Sheet1!E82</f>
        <v>60.278377532958984</v>
      </c>
      <c r="M82" s="11">
        <f t="shared" si="9"/>
        <v>43547.333333333336</v>
      </c>
      <c r="N82" s="3">
        <f>_xll.PITimeDat("BOD_FC24",Sheet2!$M82,"\\APPLEPI_AF\MWRD_Production\Labworks Data\1920-NPRIC 1-3 Eff","exact time")</f>
        <v>169</v>
      </c>
      <c r="O82" s="3">
        <f>_xll.PITimeDat("BOD_FC24",Sheet2!$M82,"\\APPLEPI_AF\MWRD_Production\Labworks Data\1910-NPRIC 4-6 Eff","exact time")</f>
        <v>161</v>
      </c>
      <c r="P82" s="3" t="str">
        <f>_xll.PITimeDat("BOD_FC24",Sheet2!$M82,"\\APPLEPI_AF\MWRD_Production\Labworks Data\1900-NPRIC 7-10 Eff","exact time")</f>
        <v>No events found.</v>
      </c>
    </row>
    <row r="83" spans="1:16" x14ac:dyDescent="0.25">
      <c r="A83" s="10">
        <f>Sheet1!A83</f>
        <v>43548.333333333336</v>
      </c>
      <c r="B83" s="3">
        <f>_xll.PITimeDat(Sheet2!B$2,Sheet2!$A83,"\\APPLEPI_AF\MWRD_Production\Hite Treatment Plant\04-Primaries","exact time")</f>
        <v>26.239667892456055</v>
      </c>
      <c r="C83" s="13">
        <v>43549.333333333336</v>
      </c>
      <c r="D83">
        <v>28.308</v>
      </c>
      <c r="E83">
        <f t="shared" si="5"/>
        <v>1.4623814726011012E-4</v>
      </c>
      <c r="F83" s="3">
        <f>_xll.PITimeDat(Sheet2!F$2,Sheet2!$A83,"\\APPLEPI_AF\MWRD_Production\Hite Treatment Plant\04-Primaries","exact time")</f>
        <v>16.154176712036133</v>
      </c>
      <c r="G83" s="3">
        <f t="shared" si="6"/>
        <v>1.6243271545312141</v>
      </c>
      <c r="H83" s="3" t="str">
        <f>_xll.PITimeDat(Sheet2!H$2,Sheet2!$A83,"\\APPLEPI_AF\MWRD_Production\Hite Treatment Plant\04-Primaries","exact time")</f>
        <v>No events found.</v>
      </c>
      <c r="I83" s="3" t="e">
        <f t="shared" si="7"/>
        <v>#VALUE!</v>
      </c>
      <c r="J83" s="5">
        <f t="shared" si="8"/>
        <v>43621.659651330505</v>
      </c>
      <c r="K83">
        <f>Sheet1!F83</f>
        <v>72.695068359375</v>
      </c>
      <c r="L83">
        <f>Sheet1!E83</f>
        <v>58.54802131652832</v>
      </c>
      <c r="M83" s="11">
        <f t="shared" si="9"/>
        <v>43548.333333333336</v>
      </c>
      <c r="N83" s="3">
        <f>_xll.PITimeDat("BOD_FC24",Sheet2!$M83,"\\APPLEPI_AF\MWRD_Production\Labworks Data\1920-NPRIC 1-3 Eff","exact time")</f>
        <v>144</v>
      </c>
      <c r="O83" s="3">
        <f>_xll.PITimeDat("BOD_FC24",Sheet2!$M83,"\\APPLEPI_AF\MWRD_Production\Labworks Data\1910-NPRIC 4-6 Eff","exact time")</f>
        <v>177</v>
      </c>
      <c r="P83" s="3" t="str">
        <f>_xll.PITimeDat("BOD_FC24",Sheet2!$M83,"\\APPLEPI_AF\MWRD_Production\Labworks Data\1900-NPRIC 7-10 Eff","exact time")</f>
        <v>No events found.</v>
      </c>
    </row>
    <row r="84" spans="1:16" x14ac:dyDescent="0.25">
      <c r="A84" s="10">
        <f>Sheet1!A84</f>
        <v>43549.333333333336</v>
      </c>
      <c r="B84" s="3">
        <f>_xll.PITimeDat(Sheet2!B$2,Sheet2!$A84,"\\APPLEPI_AF\MWRD_Production\Hite Treatment Plant\04-Primaries","exact time")</f>
        <v>28.307958602905273</v>
      </c>
      <c r="C84" s="13">
        <v>43550.333333333336</v>
      </c>
      <c r="D84">
        <v>25.420999999999999</v>
      </c>
      <c r="E84">
        <f t="shared" si="5"/>
        <v>-4.0330358251667035E-4</v>
      </c>
      <c r="F84" s="3">
        <f>_xll.PITimeDat(Sheet2!F$2,Sheet2!$A84,"\\APPLEPI_AF\MWRD_Production\Hite Treatment Plant\04-Primaries","exact time")</f>
        <v>14.055691719055176</v>
      </c>
      <c r="G84" s="3">
        <f t="shared" si="6"/>
        <v>2.0139854493627252</v>
      </c>
      <c r="H84" s="3">
        <f>_xll.PITimeDat(Sheet2!H$2,Sheet2!$A84,"\\APPLEPI_AF\MWRD_Production\Hite Treatment Plant\04-Primaries","exact time")</f>
        <v>31.365900039672852</v>
      </c>
      <c r="I84" s="3">
        <f t="shared" si="7"/>
        <v>0.90250745449995784</v>
      </c>
      <c r="J84" s="5">
        <f t="shared" si="8"/>
        <v>43651.497465840752</v>
      </c>
      <c r="K84">
        <f>Sheet1!F84</f>
        <v>73.72955322265625</v>
      </c>
      <c r="L84">
        <f>Sheet1!E84</f>
        <v>73.729550361633301</v>
      </c>
      <c r="M84" s="11">
        <f t="shared" si="9"/>
        <v>43549.333333333336</v>
      </c>
      <c r="N84" s="3">
        <f>_xll.PITimeDat("BOD_FC24",Sheet2!$M84,"\\APPLEPI_AF\MWRD_Production\Labworks Data\1920-NPRIC 1-3 Eff","exact time")</f>
        <v>164</v>
      </c>
      <c r="O84" s="3">
        <f>_xll.PITimeDat("BOD_FC24",Sheet2!$M84,"\\APPLEPI_AF\MWRD_Production\Labworks Data\1910-NPRIC 4-6 Eff","exact time")</f>
        <v>163</v>
      </c>
      <c r="P84" s="3">
        <f>_xll.PITimeDat("BOD_FC24",Sheet2!$M84,"\\APPLEPI_AF\MWRD_Production\Labworks Data\1900-NPRIC 7-10 Eff","exact time")</f>
        <v>234</v>
      </c>
    </row>
    <row r="85" spans="1:16" x14ac:dyDescent="0.25">
      <c r="A85" s="10">
        <f>Sheet1!A85</f>
        <v>43550.333333333336</v>
      </c>
      <c r="B85" s="3">
        <f>_xll.PITimeDat(Sheet2!B$2,Sheet2!$A85,"\\APPLEPI_AF\MWRD_Production\Hite Treatment Plant\04-Primaries","exact time")</f>
        <v>25.421102523803711</v>
      </c>
      <c r="C85" s="13">
        <v>43551.333333333336</v>
      </c>
      <c r="D85">
        <v>27.477</v>
      </c>
      <c r="E85">
        <f t="shared" si="5"/>
        <v>-2.7505470839702247E-4</v>
      </c>
      <c r="F85" s="3">
        <f>_xll.PITimeDat(Sheet2!F$2,Sheet2!$A85,"\\APPLEPI_AF\MWRD_Production\Hite Treatment Plant\04-Primaries","exact time")</f>
        <v>18.381233215332031</v>
      </c>
      <c r="G85" s="3">
        <f t="shared" si="6"/>
        <v>1.3829922196188464</v>
      </c>
      <c r="H85" s="3">
        <f>_xll.PITimeDat(Sheet2!H$2,Sheet2!$A85,"\\APPLEPI_AF\MWRD_Production\Hite Treatment Plant\04-Primaries","exact time")</f>
        <v>26.542730331420898</v>
      </c>
      <c r="I85" s="3">
        <f t="shared" si="7"/>
        <v>0.95774256100965538</v>
      </c>
      <c r="J85" s="5">
        <f t="shared" si="8"/>
        <v>43650.538116568801</v>
      </c>
      <c r="K85">
        <f>Sheet1!F85</f>
        <v>70.345062255859375</v>
      </c>
      <c r="L85">
        <f>Sheet1!E85</f>
        <v>70.345066070556641</v>
      </c>
      <c r="M85" s="11">
        <f t="shared" si="9"/>
        <v>43550.333333333336</v>
      </c>
      <c r="N85" s="3">
        <f>_xll.PITimeDat("BOD_FC24",Sheet2!$M85,"\\APPLEPI_AF\MWRD_Production\Labworks Data\1920-NPRIC 1-3 Eff","exact time")</f>
        <v>148</v>
      </c>
      <c r="O85" s="3">
        <f>_xll.PITimeDat("BOD_FC24",Sheet2!$M85,"\\APPLEPI_AF\MWRD_Production\Labworks Data\1910-NPRIC 4-6 Eff","exact time")</f>
        <v>214</v>
      </c>
      <c r="P85" s="3">
        <f>_xll.PITimeDat("BOD_FC24",Sheet2!$M85,"\\APPLEPI_AF\MWRD_Production\Labworks Data\1900-NPRIC 7-10 Eff","exact time")</f>
        <v>200</v>
      </c>
    </row>
    <row r="86" spans="1:16" x14ac:dyDescent="0.25">
      <c r="A86" s="10">
        <f>Sheet1!A86</f>
        <v>43551.333333333336</v>
      </c>
      <c r="B86" s="3">
        <f>_xll.PITimeDat(Sheet2!B$2,Sheet2!$A86,"\\APPLEPI_AF\MWRD_Production\Hite Treatment Plant\04-Primaries","exact time")</f>
        <v>27.477075576782227</v>
      </c>
      <c r="C86" s="13">
        <v>43552.333333333336</v>
      </c>
      <c r="D86">
        <v>24.184000000000001</v>
      </c>
      <c r="E86">
        <f t="shared" si="5"/>
        <v>7.2552437740133595E-4</v>
      </c>
      <c r="F86" s="3">
        <f>_xll.PITimeDat(Sheet2!F$2,Sheet2!$A86,"\\APPLEPI_AF\MWRD_Production\Hite Treatment Plant\04-Primaries","exact time")</f>
        <v>14.164400100708008</v>
      </c>
      <c r="G86" s="3">
        <f t="shared" si="6"/>
        <v>1.9398686412006101</v>
      </c>
      <c r="H86" s="3">
        <f>_xll.PITimeDat(Sheet2!H$2,Sheet2!$A86,"\\APPLEPI_AF\MWRD_Production\Hite Treatment Plant\04-Primaries","exact time")</f>
        <v>29.209384918212891</v>
      </c>
      <c r="I86" s="3">
        <f t="shared" si="7"/>
        <v>0.94069339884146208</v>
      </c>
      <c r="J86" s="5">
        <f t="shared" si="8"/>
        <v>43649.308788094619</v>
      </c>
      <c r="K86">
        <f>Sheet1!F86</f>
        <v>70.850860595703125</v>
      </c>
      <c r="L86">
        <f>Sheet1!E86</f>
        <v>70.850860595703125</v>
      </c>
      <c r="M86" s="11">
        <f t="shared" si="9"/>
        <v>43551.333333333336</v>
      </c>
      <c r="N86" s="3">
        <f>_xll.PITimeDat("BOD_FC24",Sheet2!$M86,"\\APPLEPI_AF\MWRD_Production\Labworks Data\1920-NPRIC 1-3 Eff","exact time")</f>
        <v>159</v>
      </c>
      <c r="O86" s="3">
        <f>_xll.PITimeDat("BOD_FC24",Sheet2!$M86,"\\APPLEPI_AF\MWRD_Production\Labworks Data\1910-NPRIC 4-6 Eff","exact time")</f>
        <v>164</v>
      </c>
      <c r="P86" s="3">
        <f>_xll.PITimeDat("BOD_FC24",Sheet2!$M86,"\\APPLEPI_AF\MWRD_Production\Labworks Data\1900-NPRIC 7-10 Eff","exact time")</f>
        <v>221</v>
      </c>
    </row>
    <row r="87" spans="1:16" x14ac:dyDescent="0.25">
      <c r="A87" s="10">
        <f>Sheet1!A87</f>
        <v>43552.333333333336</v>
      </c>
      <c r="B87" s="3">
        <f>_xll.PITimeDat(Sheet2!B$2,Sheet2!$A87,"\\APPLEPI_AF\MWRD_Production\Hite Treatment Plant\04-Primaries","exact time")</f>
        <v>24.18382453918457</v>
      </c>
      <c r="C87" s="13">
        <v>43553.333333333336</v>
      </c>
      <c r="D87">
        <v>32.299999999999997</v>
      </c>
      <c r="E87">
        <f t="shared" si="5"/>
        <v>-1.462103781694171E-3</v>
      </c>
      <c r="F87" s="3">
        <f>_xll.PITimeDat(Sheet2!F$2,Sheet2!$A87,"\\APPLEPI_AF\MWRD_Production\Hite Treatment Plant\04-Primaries","exact time")</f>
        <v>16.039699554443359</v>
      </c>
      <c r="G87" s="3">
        <f t="shared" si="6"/>
        <v>1.5077479760202306</v>
      </c>
      <c r="H87" s="3">
        <f>_xll.PITimeDat(Sheet2!H$2,Sheet2!$A87,"\\APPLEPI_AF\MWRD_Production\Hite Treatment Plant\04-Primaries","exact time")</f>
        <v>23.397859573364258</v>
      </c>
      <c r="I87" s="3">
        <f t="shared" si="7"/>
        <v>1.0335913190416375</v>
      </c>
      <c r="J87" s="5">
        <f t="shared" si="8"/>
        <v>43650.761002872568</v>
      </c>
      <c r="K87">
        <f>Sheet1!F87</f>
        <v>63.621383666992188</v>
      </c>
      <c r="L87">
        <f>Sheet1!E87</f>
        <v>63.621383666992188</v>
      </c>
      <c r="M87" s="11">
        <f t="shared" si="9"/>
        <v>43552.333333333336</v>
      </c>
      <c r="N87" s="3">
        <f>_xll.PITimeDat("BOD_FC24",Sheet2!$M87,"\\APPLEPI_AF\MWRD_Production\Labworks Data\1920-NPRIC 1-3 Eff","exact time")</f>
        <v>142</v>
      </c>
      <c r="O87" s="3">
        <f>_xll.PITimeDat("BOD_FC24",Sheet2!$M87,"\\APPLEPI_AF\MWRD_Production\Labworks Data\1910-NPRIC 4-6 Eff","exact time")</f>
        <v>188</v>
      </c>
      <c r="P87" s="3">
        <f>_xll.PITimeDat("BOD_FC24",Sheet2!$M87,"\\APPLEPI_AF\MWRD_Production\Labworks Data\1900-NPRIC 7-10 Eff","exact time")</f>
        <v>177</v>
      </c>
    </row>
    <row r="88" spans="1:16" x14ac:dyDescent="0.25">
      <c r="A88" s="10">
        <f>Sheet1!A88</f>
        <v>43553.333333333336</v>
      </c>
      <c r="B88" s="3">
        <f>_xll.PITimeDat(Sheet2!B$2,Sheet2!$A88,"\\APPLEPI_AF\MWRD_Production\Hite Treatment Plant\04-Primaries","exact time")</f>
        <v>32.300472259521484</v>
      </c>
      <c r="C88" s="13">
        <v>43554.333333333336</v>
      </c>
      <c r="D88">
        <v>23.875</v>
      </c>
      <c r="E88">
        <f t="shared" si="5"/>
        <v>1.2143120091623037E-3</v>
      </c>
      <c r="F88" s="3">
        <f>_xll.PITimeDat(Sheet2!F$2,Sheet2!$A88,"\\APPLEPI_AF\MWRD_Production\Hite Treatment Plant\04-Primaries","exact time")</f>
        <v>15.889545440673828</v>
      </c>
      <c r="G88" s="3">
        <f t="shared" si="6"/>
        <v>2.0328128567378148</v>
      </c>
      <c r="H88" s="3">
        <f>_xll.PITimeDat(Sheet2!H$2,Sheet2!$A88,"\\APPLEPI_AF\MWRD_Production\Hite Treatment Plant\04-Primaries","exact time")</f>
        <v>31.012588500976563</v>
      </c>
      <c r="I88" s="3">
        <f t="shared" si="7"/>
        <v>1.0415277737459538</v>
      </c>
      <c r="J88" s="5">
        <f t="shared" si="8"/>
        <v>43659.444966703253</v>
      </c>
      <c r="K88">
        <f>Sheet1!F88</f>
        <v>79.202606201171875</v>
      </c>
      <c r="L88">
        <f>Sheet1!E88</f>
        <v>79.202606201171875</v>
      </c>
      <c r="M88" s="11">
        <f t="shared" si="9"/>
        <v>43553.333333333336</v>
      </c>
      <c r="N88" s="3">
        <f>_xll.PITimeDat("BOD_FC24",Sheet2!$M88,"\\APPLEPI_AF\MWRD_Production\Labworks Data\1920-NPRIC 1-3 Eff","exact time")</f>
        <v>184</v>
      </c>
      <c r="O88" s="3">
        <f>_xll.PITimeDat("BOD_FC24",Sheet2!$M88,"\\APPLEPI_AF\MWRD_Production\Labworks Data\1910-NPRIC 4-6 Eff","exact time")</f>
        <v>181</v>
      </c>
      <c r="P88" s="3">
        <f>_xll.PITimeDat("BOD_FC24",Sheet2!$M88,"\\APPLEPI_AF\MWRD_Production\Labworks Data\1900-NPRIC 7-10 Eff","exact time")</f>
        <v>230</v>
      </c>
    </row>
    <row r="89" spans="1:16" x14ac:dyDescent="0.25">
      <c r="A89" s="10">
        <f>Sheet1!A89</f>
        <v>43554.333333333336</v>
      </c>
      <c r="B89" s="3">
        <f>_xll.PITimeDat(Sheet2!B$2,Sheet2!$A89,"\\APPLEPI_AF\MWRD_Production\Hite Treatment Plant\04-Primaries","exact time")</f>
        <v>23.874710083007813</v>
      </c>
      <c r="C89" s="13">
        <v>43555.333333333336</v>
      </c>
      <c r="D89">
        <v>28.66</v>
      </c>
      <c r="E89">
        <f t="shared" si="5"/>
        <v>-1.1374878866719134E-3</v>
      </c>
      <c r="F89" s="3">
        <f>_xll.PITimeDat(Sheet2!F$2,Sheet2!$A89,"\\APPLEPI_AF\MWRD_Production\Hite Treatment Plant\04-Primaries","exact time")</f>
        <v>16.159133911132813</v>
      </c>
      <c r="G89" s="3">
        <f t="shared" si="6"/>
        <v>1.4774746106014609</v>
      </c>
      <c r="H89" s="3">
        <f>_xll.PITimeDat(Sheet2!H$2,Sheet2!$A89,"\\APPLEPI_AF\MWRD_Production\Hite Treatment Plant\04-Primaries","exact time")</f>
        <v>24.375740051269531</v>
      </c>
      <c r="I89" s="3">
        <f t="shared" si="7"/>
        <v>0.97944554843430798</v>
      </c>
      <c r="J89" s="5">
        <f t="shared" si="8"/>
        <v>43649.879254501466</v>
      </c>
      <c r="K89">
        <f>Sheet1!F89</f>
        <v>64.409584045410156</v>
      </c>
      <c r="L89">
        <f>Sheet1!E89</f>
        <v>64.409584045410156</v>
      </c>
      <c r="M89" s="11">
        <f t="shared" si="9"/>
        <v>43554.333333333336</v>
      </c>
      <c r="N89" s="3">
        <f>_xll.PITimeDat("BOD_FC24",Sheet2!$M89,"\\APPLEPI_AF\MWRD_Production\Labworks Data\1920-NPRIC 1-3 Eff","exact time")</f>
        <v>133</v>
      </c>
      <c r="O89" s="3">
        <f>_xll.PITimeDat("BOD_FC24",Sheet2!$M89,"\\APPLEPI_AF\MWRD_Production\Labworks Data\1910-NPRIC 4-6 Eff","exact time")</f>
        <v>180</v>
      </c>
      <c r="P89" s="3">
        <f>_xll.PITimeDat("BOD_FC24",Sheet2!$M89,"\\APPLEPI_AF\MWRD_Production\Labworks Data\1900-NPRIC 7-10 Eff","exact time")</f>
        <v>178</v>
      </c>
    </row>
    <row r="90" spans="1:16" x14ac:dyDescent="0.25">
      <c r="A90" s="10">
        <f>Sheet1!A90</f>
        <v>43555.333333333336</v>
      </c>
      <c r="B90" s="3">
        <f>_xll.PITimeDat(Sheet2!B$2,Sheet2!$A90,"\\APPLEPI_AF\MWRD_Production\Hite Treatment Plant\04-Primaries","exact time")</f>
        <v>28.66032600402832</v>
      </c>
      <c r="C90" s="13">
        <v>43556.333333333336</v>
      </c>
      <c r="D90">
        <v>25.19</v>
      </c>
      <c r="E90">
        <f t="shared" si="5"/>
        <v>1.6333991547105658E-3</v>
      </c>
      <c r="F90" s="3">
        <f>_xll.PITimeDat(Sheet2!F$2,Sheet2!$A90,"\\APPLEPI_AF\MWRD_Production\Hite Treatment Plant\04-Primaries","exact time")</f>
        <v>13.863744735717773</v>
      </c>
      <c r="G90" s="3">
        <f t="shared" si="6"/>
        <v>2.0672860435888918</v>
      </c>
      <c r="H90" s="3">
        <f>_xll.PITimeDat(Sheet2!H$2,Sheet2!$A90,"\\APPLEPI_AF\MWRD_Production\Hite Treatment Plant\04-Primaries","exact time")</f>
        <v>26.247610092163086</v>
      </c>
      <c r="I90" s="3">
        <f t="shared" si="7"/>
        <v>1.0919213560165471</v>
      </c>
      <c r="J90" s="5">
        <f t="shared" si="8"/>
        <v>43652.363933607987</v>
      </c>
      <c r="K90">
        <f>Sheet1!F90</f>
        <v>68.771682739257813</v>
      </c>
      <c r="L90">
        <f>Sheet1!E90</f>
        <v>68.77168083190918</v>
      </c>
      <c r="M90" s="11">
        <f t="shared" si="9"/>
        <v>43555.333333333336</v>
      </c>
      <c r="N90" s="3">
        <f>_xll.PITimeDat("BOD_FC24",Sheet2!$M90,"\\APPLEPI_AF\MWRD_Production\Labworks Data\1920-NPRIC 1-3 Eff","exact time")</f>
        <v>150</v>
      </c>
      <c r="O90" s="3">
        <f>_xll.PITimeDat("BOD_FC24",Sheet2!$M90,"\\APPLEPI_AF\MWRD_Production\Labworks Data\1910-NPRIC 4-6 Eff","exact time")</f>
        <v>145</v>
      </c>
      <c r="P90" s="3">
        <f>_xll.PITimeDat("BOD_FC24",Sheet2!$M90,"\\APPLEPI_AF\MWRD_Production\Labworks Data\1900-NPRIC 7-10 Eff","exact time")</f>
        <v>187</v>
      </c>
    </row>
    <row r="91" spans="1:16" x14ac:dyDescent="0.25">
      <c r="A91" s="10">
        <f>Sheet1!A91</f>
        <v>43556.333333333336</v>
      </c>
      <c r="B91" s="3">
        <f>_xll.PITimeDat(Sheet2!B$2,Sheet2!$A91,"\\APPLEPI_AF\MWRD_Production\Hite Treatment Plant\04-Primaries","exact time")</f>
        <v>25.18958854675293</v>
      </c>
      <c r="C91" s="13">
        <v>43557.333333333336</v>
      </c>
      <c r="D91">
        <v>28.413</v>
      </c>
      <c r="E91">
        <f t="shared" si="5"/>
        <v>-1.6920376834263602E-3</v>
      </c>
      <c r="F91" s="3">
        <f>_xll.PITimeDat(Sheet2!F$2,Sheet2!$A91,"\\APPLEPI_AF\MWRD_Production\Hite Treatment Plant\04-Primaries","exact time")</f>
        <v>15.202204704284668</v>
      </c>
      <c r="G91" s="3">
        <f t="shared" si="6"/>
        <v>1.65696943546967</v>
      </c>
      <c r="H91" s="3">
        <f>_xll.PITimeDat(Sheet2!H$2,Sheet2!$A91,"\\APPLEPI_AF\MWRD_Production\Hite Treatment Plant\04-Primaries","exact time")</f>
        <v>22.864986419677734</v>
      </c>
      <c r="I91" s="3">
        <f t="shared" si="7"/>
        <v>1.1016664556194369</v>
      </c>
      <c r="J91" s="5">
        <f t="shared" si="8"/>
        <v>43650.658390401841</v>
      </c>
      <c r="K91">
        <f>Sheet1!F91</f>
        <v>63.256778717041016</v>
      </c>
      <c r="L91">
        <f>Sheet1!E91</f>
        <v>63.256779670715332</v>
      </c>
      <c r="M91" s="11">
        <f t="shared" si="9"/>
        <v>43556.333333333336</v>
      </c>
      <c r="N91" s="3">
        <f>_xll.PITimeDat("BOD_FC24",Sheet2!$M91,"\\APPLEPI_AF\MWRD_Production\Labworks Data\1920-NPRIC 1-3 Eff","exact time")</f>
        <v>140</v>
      </c>
      <c r="O91" s="3">
        <f>_xll.PITimeDat("BOD_FC24",Sheet2!$M91,"\\APPLEPI_AF\MWRD_Production\Labworks Data\1910-NPRIC 4-6 Eff","exact time")</f>
        <v>169</v>
      </c>
      <c r="P91" s="3">
        <f>_xll.PITimeDat("BOD_FC24",Sheet2!$M91,"\\APPLEPI_AF\MWRD_Production\Labworks Data\1900-NPRIC 7-10 Eff","exact time")</f>
        <v>169</v>
      </c>
    </row>
    <row r="92" spans="1:16" x14ac:dyDescent="0.25">
      <c r="A92" s="10">
        <f>Sheet1!A92</f>
        <v>43557.333333333336</v>
      </c>
      <c r="B92" s="3">
        <f>_xll.PITimeDat(Sheet2!B$2,Sheet2!$A92,"\\APPLEPI_AF\MWRD_Production\Hite Treatment Plant\04-Primaries","exact time")</f>
        <v>28.413480758666992</v>
      </c>
      <c r="C92" s="13">
        <v>43558.333333333336</v>
      </c>
      <c r="D92">
        <v>25.419</v>
      </c>
      <c r="E92">
        <f t="shared" si="5"/>
        <v>1.851296489603571E-4</v>
      </c>
      <c r="F92" s="3">
        <f>_xll.PITimeDat(Sheet2!F$2,Sheet2!$A92,"\\APPLEPI_AF\MWRD_Production\Hite Treatment Plant\04-Primaries","exact time")</f>
        <v>14.931012153625488</v>
      </c>
      <c r="G92" s="3">
        <f t="shared" si="6"/>
        <v>1.902984236187079</v>
      </c>
      <c r="H92" s="3">
        <f>_xll.PITimeDat(Sheet2!H$2,Sheet2!$A92,"\\APPLEPI_AF\MWRD_Production\Hite Treatment Plant\04-Primaries","exact time")</f>
        <v>30.323942184448242</v>
      </c>
      <c r="I92" s="3">
        <f t="shared" si="7"/>
        <v>0.93699824995837655</v>
      </c>
      <c r="J92" s="5">
        <f t="shared" si="8"/>
        <v>43659.323937795911</v>
      </c>
      <c r="K92">
        <f>Sheet1!F92</f>
        <v>73.668434143066406</v>
      </c>
      <c r="L92">
        <f>Sheet1!E92</f>
        <v>73.668435096740723</v>
      </c>
      <c r="M92" s="11">
        <f t="shared" si="9"/>
        <v>43557.333333333336</v>
      </c>
      <c r="N92" s="3">
        <f>_xll.PITimeDat("BOD_FC24",Sheet2!$M92,"\\APPLEPI_AF\MWRD_Production\Labworks Data\1920-NPRIC 1-3 Eff","exact time")</f>
        <v>159</v>
      </c>
      <c r="O92" s="3">
        <f>_xll.PITimeDat("BOD_FC24",Sheet2!$M92,"\\APPLEPI_AF\MWRD_Production\Labworks Data\1910-NPRIC 4-6 Eff","exact time")</f>
        <v>167</v>
      </c>
      <c r="P92" s="3">
        <f>_xll.PITimeDat("BOD_FC24",Sheet2!$M92,"\\APPLEPI_AF\MWRD_Production\Labworks Data\1900-NPRIC 7-10 Eff","exact time")</f>
        <v>225</v>
      </c>
    </row>
    <row r="93" spans="1:16" x14ac:dyDescent="0.25">
      <c r="A93" s="10">
        <f>Sheet1!A93</f>
        <v>43558.333333333336</v>
      </c>
      <c r="B93" s="3">
        <f>_xll.PITimeDat(Sheet2!B$2,Sheet2!$A93,"\\APPLEPI_AF\MWRD_Production\Hite Treatment Plant\04-Primaries","exact time")</f>
        <v>25.418952941894531</v>
      </c>
      <c r="C93" s="13">
        <v>43559.333333333336</v>
      </c>
      <c r="D93">
        <v>28.260999999999999</v>
      </c>
      <c r="E93">
        <f t="shared" si="5"/>
        <v>-3.8356193163995397E-4</v>
      </c>
      <c r="F93" s="3">
        <f>_xll.PITimeDat(Sheet2!F$2,Sheet2!$A93,"\\APPLEPI_AF\MWRD_Production\Hite Treatment Plant\04-Primaries","exact time")</f>
        <v>17.079601287841797</v>
      </c>
      <c r="G93" s="3">
        <f t="shared" si="6"/>
        <v>1.4882638366967702</v>
      </c>
      <c r="H93" s="3">
        <f>_xll.PITimeDat(Sheet2!H$2,Sheet2!$A93,"\\APPLEPI_AF\MWRD_Production\Hite Treatment Plant\04-Primaries","exact time")</f>
        <v>25.386022567749023</v>
      </c>
      <c r="I93" s="3">
        <f t="shared" si="7"/>
        <v>1.0012971852545087</v>
      </c>
      <c r="J93" s="5">
        <f t="shared" si="8"/>
        <v>43656.96679040559</v>
      </c>
      <c r="K93">
        <f>Sheet1!F93</f>
        <v>67.884574890136719</v>
      </c>
      <c r="L93">
        <f>Sheet1!E93</f>
        <v>67.884576797485352</v>
      </c>
      <c r="M93" s="11">
        <f t="shared" si="9"/>
        <v>43558.333333333336</v>
      </c>
      <c r="N93" s="3">
        <f>_xll.PITimeDat("BOD_FC24",Sheet2!$M93,"\\APPLEPI_AF\MWRD_Production\Labworks Data\1920-NPRIC 1-3 Eff","exact time")</f>
        <v>146</v>
      </c>
      <c r="O93" s="3">
        <f>_xll.PITimeDat("BOD_FC24",Sheet2!$M93,"\\APPLEPI_AF\MWRD_Production\Labworks Data\1910-NPRIC 4-6 Eff","exact time")</f>
        <v>197</v>
      </c>
      <c r="P93" s="3">
        <f>_xll.PITimeDat("BOD_FC24",Sheet2!$M93,"\\APPLEPI_AF\MWRD_Production\Labworks Data\1900-NPRIC 7-10 Eff","exact time")</f>
        <v>190</v>
      </c>
    </row>
    <row r="94" spans="1:16" x14ac:dyDescent="0.25">
      <c r="A94" s="10">
        <f>Sheet1!A94</f>
        <v>43559.333333333336</v>
      </c>
      <c r="B94" s="3">
        <f>_xll.PITimeDat(Sheet2!B$2,Sheet2!$A94,"\\APPLEPI_AF\MWRD_Production\Hite Treatment Plant\04-Primaries","exact time")</f>
        <v>28.2611083984375</v>
      </c>
      <c r="C94" s="13">
        <v>43560.333333333336</v>
      </c>
      <c r="D94">
        <v>25.745000000000001</v>
      </c>
      <c r="E94">
        <f t="shared" si="5"/>
        <v>1.1895276616250524E-3</v>
      </c>
      <c r="F94" s="3">
        <f>_xll.PITimeDat(Sheet2!F$2,Sheet2!$A94,"\\APPLEPI_AF\MWRD_Production\Hite Treatment Plant\04-Primaries","exact time")</f>
        <v>14.323213577270508</v>
      </c>
      <c r="G94" s="3">
        <f t="shared" si="6"/>
        <v>1.973098302694098</v>
      </c>
      <c r="H94" s="3">
        <f>_xll.PITimeDat(Sheet2!H$2,Sheet2!$A94,"\\APPLEPI_AF\MWRD_Production\Hite Treatment Plant\04-Primaries","exact time")</f>
        <v>27.622203826904297</v>
      </c>
      <c r="I94" s="3">
        <f t="shared" si="7"/>
        <v>1.023130108500282</v>
      </c>
      <c r="J94" s="5">
        <f t="shared" si="8"/>
        <v>43658.259146966309</v>
      </c>
      <c r="K94">
        <f>Sheet1!F94</f>
        <v>70.206527709960938</v>
      </c>
      <c r="L94">
        <f>Sheet1!E94</f>
        <v>70.206525802612305</v>
      </c>
      <c r="M94" s="11">
        <f t="shared" si="9"/>
        <v>43559.333333333336</v>
      </c>
      <c r="N94" s="3">
        <f>_xll.PITimeDat("BOD_FC24",Sheet2!$M94,"\\APPLEPI_AF\MWRD_Production\Labworks Data\1920-NPRIC 1-3 Eff","exact time")</f>
        <v>164</v>
      </c>
      <c r="O94" s="3">
        <f>_xll.PITimeDat("BOD_FC24",Sheet2!$M94,"\\APPLEPI_AF\MWRD_Production\Labworks Data\1910-NPRIC 4-6 Eff","exact time")</f>
        <v>166</v>
      </c>
      <c r="P94" s="3">
        <f>_xll.PITimeDat("BOD_FC24",Sheet2!$M94,"\\APPLEPI_AF\MWRD_Production\Labworks Data\1900-NPRIC 7-10 Eff","exact time")</f>
        <v>207</v>
      </c>
    </row>
    <row r="95" spans="1:16" x14ac:dyDescent="0.25">
      <c r="A95" s="10">
        <f>Sheet1!A95</f>
        <v>43560.333333333336</v>
      </c>
      <c r="B95" s="3">
        <f>_xll.PITimeDat(Sheet2!B$2,Sheet2!$A95,"\\APPLEPI_AF\MWRD_Production\Hite Treatment Plant\04-Primaries","exact time")</f>
        <v>25.744693756103516</v>
      </c>
      <c r="C95" s="13">
        <v>43561.333333333336</v>
      </c>
      <c r="D95">
        <v>28.606999999999999</v>
      </c>
      <c r="E95">
        <f t="shared" si="5"/>
        <v>-1.0613464703265183E-3</v>
      </c>
      <c r="F95" s="3">
        <f>_xll.PITimeDat(Sheet2!F$2,Sheet2!$A95,"\\APPLEPI_AF\MWRD_Production\Hite Treatment Plant\04-Primaries","exact time")</f>
        <v>17.746879577636719</v>
      </c>
      <c r="G95" s="3">
        <f t="shared" si="6"/>
        <v>1.450660305857095</v>
      </c>
      <c r="H95" s="3">
        <f>_xll.PITimeDat(Sheet2!H$2,Sheet2!$A95,"\\APPLEPI_AF\MWRD_Production\Hite Treatment Plant\04-Primaries","exact time")</f>
        <v>26.642744064331055</v>
      </c>
      <c r="I95" s="3">
        <f t="shared" si="7"/>
        <v>0.96629287486082049</v>
      </c>
      <c r="J95" s="5">
        <f t="shared" si="8"/>
        <v>43661.524249690796</v>
      </c>
      <c r="K95">
        <f>Sheet1!F95</f>
        <v>70.134315490722656</v>
      </c>
      <c r="L95">
        <f>Sheet1!E95</f>
        <v>70.134317398071289</v>
      </c>
      <c r="M95" s="11">
        <f t="shared" si="9"/>
        <v>43560.333333333336</v>
      </c>
      <c r="N95" s="3">
        <f>_xll.PITimeDat("BOD_FC24",Sheet2!$M95,"\\APPLEPI_AF\MWRD_Production\Labworks Data\1920-NPRIC 1-3 Eff","exact time")</f>
        <v>148</v>
      </c>
      <c r="O95" s="3">
        <f>_xll.PITimeDat("BOD_FC24",Sheet2!$M95,"\\APPLEPI_AF\MWRD_Production\Labworks Data\1910-NPRIC 4-6 Eff","exact time")</f>
        <v>204</v>
      </c>
      <c r="P95" s="3">
        <f>_xll.PITimeDat("BOD_FC24",Sheet2!$M95,"\\APPLEPI_AF\MWRD_Production\Labworks Data\1900-NPRIC 7-10 Eff","exact time")</f>
        <v>201</v>
      </c>
    </row>
    <row r="96" spans="1:16" x14ac:dyDescent="0.25">
      <c r="A96" s="10">
        <f>Sheet1!A96</f>
        <v>43561.333333333336</v>
      </c>
      <c r="B96" s="3">
        <f>_xll.PITimeDat(Sheet2!B$2,Sheet2!$A96,"\\APPLEPI_AF\MWRD_Production\Hite Treatment Plant\04-Primaries","exact time")</f>
        <v>28.607303619384766</v>
      </c>
      <c r="C96" s="13">
        <v>43562.333333333336</v>
      </c>
      <c r="D96">
        <v>21.896000000000001</v>
      </c>
      <c r="E96">
        <f t="shared" si="5"/>
        <v>-1.8898570541886265E-3</v>
      </c>
      <c r="F96" s="3">
        <f>_xll.PITimeDat(Sheet2!F$2,Sheet2!$A96,"\\APPLEPI_AF\MWRD_Production\Hite Treatment Plant\04-Primaries","exact time")</f>
        <v>14.336484909057617</v>
      </c>
      <c r="G96" s="3">
        <f t="shared" si="6"/>
        <v>1.9954196444144421</v>
      </c>
      <c r="H96" s="3">
        <f>_xll.PITimeDat(Sheet2!H$2,Sheet2!$A96,"\\APPLEPI_AF\MWRD_Production\Hite Treatment Plant\04-Primaries","exact time")</f>
        <v>29.232721328735352</v>
      </c>
      <c r="I96" s="3">
        <f t="shared" si="7"/>
        <v>0.97860555976580221</v>
      </c>
      <c r="J96" s="5">
        <f t="shared" si="8"/>
        <v>43658.399372977874</v>
      </c>
      <c r="K96">
        <f>Sheet1!F96</f>
        <v>72.176513671875</v>
      </c>
      <c r="L96">
        <f>Sheet1!E96</f>
        <v>72.176509857177734</v>
      </c>
      <c r="M96" s="11">
        <f t="shared" si="9"/>
        <v>43561.333333333336</v>
      </c>
      <c r="N96" s="3">
        <f>_xll.PITimeDat("BOD_FC24",Sheet2!$M96,"\\APPLEPI_AF\MWRD_Production\Labworks Data\1920-NPRIC 1-3 Eff","exact time")</f>
        <v>160</v>
      </c>
      <c r="O96" s="3">
        <f>_xll.PITimeDat("BOD_FC24",Sheet2!$M96,"\\APPLEPI_AF\MWRD_Production\Labworks Data\1910-NPRIC 4-6 Eff","exact time")</f>
        <v>160</v>
      </c>
      <c r="P96" s="3">
        <f>_xll.PITimeDat("BOD_FC24",Sheet2!$M96,"\\APPLEPI_AF\MWRD_Production\Labworks Data\1900-NPRIC 7-10 Eff","exact time")</f>
        <v>216</v>
      </c>
    </row>
    <row r="97" spans="1:16" x14ac:dyDescent="0.25">
      <c r="A97" s="10">
        <f>Sheet1!A97</f>
        <v>43562.333333333336</v>
      </c>
      <c r="B97" s="3">
        <f>_xll.PITimeDat(Sheet2!B$2,Sheet2!$A97,"\\APPLEPI_AF\MWRD_Production\Hite Treatment Plant\04-Primaries","exact time")</f>
        <v>21.896413803100586</v>
      </c>
      <c r="C97" s="13">
        <v>43563.333333333336</v>
      </c>
      <c r="D97">
        <v>26.866</v>
      </c>
      <c r="E97">
        <f t="shared" si="5"/>
        <v>-1.7080801841210676E-3</v>
      </c>
      <c r="F97" s="3">
        <f>_xll.PITimeDat(Sheet2!F$2,Sheet2!$A97,"\\APPLEPI_AF\MWRD_Production\Hite Treatment Plant\04-Primaries","exact time")</f>
        <v>13.811450958251953</v>
      </c>
      <c r="G97" s="3">
        <f t="shared" si="6"/>
        <v>1.5853811355003289</v>
      </c>
      <c r="H97" s="3">
        <f>_xll.PITimeDat(Sheet2!H$2,Sheet2!$A97,"\\APPLEPI_AF\MWRD_Production\Hite Treatment Plant\04-Primaries","exact time")</f>
        <v>21.513969421386719</v>
      </c>
      <c r="I97" s="3">
        <f t="shared" si="7"/>
        <v>1.0177765606254736</v>
      </c>
      <c r="J97" s="5">
        <f t="shared" si="8"/>
        <v>43649.00484057139</v>
      </c>
      <c r="K97">
        <f>Sheet1!F97</f>
        <v>57.221832275390625</v>
      </c>
      <c r="L97">
        <f>Sheet1!E97</f>
        <v>57.221834182739258</v>
      </c>
      <c r="M97" s="11">
        <f t="shared" si="9"/>
        <v>43562.333333333336</v>
      </c>
      <c r="N97" s="3">
        <f>_xll.PITimeDat("BOD_FC24",Sheet2!$M97,"\\APPLEPI_AF\MWRD_Production\Labworks Data\1920-NPRIC 1-3 Eff","exact time")</f>
        <v>126</v>
      </c>
      <c r="O97" s="3">
        <f>_xll.PITimeDat("BOD_FC24",Sheet2!$M97,"\\APPLEPI_AF\MWRD_Production\Labworks Data\1910-NPRIC 4-6 Eff","exact time")</f>
        <v>159</v>
      </c>
      <c r="P97" s="3">
        <f>_xll.PITimeDat("BOD_FC24",Sheet2!$M97,"\\APPLEPI_AF\MWRD_Production\Labworks Data\1900-NPRIC 7-10 Eff","exact time")</f>
        <v>160</v>
      </c>
    </row>
    <row r="98" spans="1:16" x14ac:dyDescent="0.25">
      <c r="A98" s="10">
        <f>Sheet1!A98</f>
        <v>43563.333333333336</v>
      </c>
      <c r="B98" s="3">
        <f>_xll.PITimeDat(Sheet2!B$2,Sheet2!$A98,"\\APPLEPI_AF\MWRD_Production\Hite Treatment Plant\04-Primaries","exact time")</f>
        <v>26.866458892822266</v>
      </c>
      <c r="C98" s="13">
        <v>43564.333333333336</v>
      </c>
      <c r="D98">
        <v>26.288</v>
      </c>
      <c r="E98">
        <f t="shared" si="5"/>
        <v>-1.4297568935911602E-3</v>
      </c>
      <c r="F98" s="3">
        <f>_xll.PITimeDat(Sheet2!F$2,Sheet2!$A98,"\\APPLEPI_AF\MWRD_Production\Hite Treatment Plant\04-Primaries","exact time")</f>
        <v>12.736926078796387</v>
      </c>
      <c r="G98" s="3">
        <f t="shared" si="6"/>
        <v>2.1093361715860008</v>
      </c>
      <c r="H98" s="3">
        <f>_xll.PITimeDat(Sheet2!H$2,Sheet2!$A98,"\\APPLEPI_AF\MWRD_Production\Hite Treatment Plant\04-Primaries","exact time")</f>
        <v>24.963216781616211</v>
      </c>
      <c r="I98" s="3">
        <f t="shared" si="7"/>
        <v>1.0762418612895943</v>
      </c>
      <c r="J98" s="5">
        <f t="shared" si="8"/>
        <v>43657.295841501262</v>
      </c>
      <c r="K98">
        <f>Sheet1!F98</f>
        <v>64.566604614257813</v>
      </c>
      <c r="L98">
        <f>Sheet1!E98</f>
        <v>64.566601753234863</v>
      </c>
      <c r="M98" s="11">
        <f t="shared" si="9"/>
        <v>43563.333333333336</v>
      </c>
      <c r="N98" s="3">
        <f>_xll.PITimeDat("BOD_FC24",Sheet2!$M98,"\\APPLEPI_AF\MWRD_Production\Labworks Data\1920-NPRIC 1-3 Eff","exact time")</f>
        <v>150</v>
      </c>
      <c r="O98" s="3">
        <f>_xll.PITimeDat("BOD_FC24",Sheet2!$M98,"\\APPLEPI_AF\MWRD_Production\Labworks Data\1910-NPRIC 4-6 Eff","exact time")</f>
        <v>142</v>
      </c>
      <c r="P98" s="3">
        <f>_xll.PITimeDat("BOD_FC24",Sheet2!$M98,"\\APPLEPI_AF\MWRD_Production\Labworks Data\1900-NPRIC 7-10 Eff","exact time")</f>
        <v>184</v>
      </c>
    </row>
    <row r="99" spans="1:16" x14ac:dyDescent="0.25">
      <c r="A99" s="10">
        <f>Sheet1!A99</f>
        <v>43564.333333333336</v>
      </c>
      <c r="B99" s="3">
        <f>_xll.PITimeDat(Sheet2!B$2,Sheet2!$A99,"\\APPLEPI_AF\MWRD_Production\Hite Treatment Plant\04-Primaries","exact time")</f>
        <v>26.288375854492188</v>
      </c>
      <c r="C99" s="13">
        <v>43567.333333333336</v>
      </c>
      <c r="D99">
        <v>34.329000000000001</v>
      </c>
      <c r="E99">
        <f t="shared" si="5"/>
        <v>1.0487222731254923E-3</v>
      </c>
      <c r="F99" s="3">
        <f>_xll.PITimeDat(Sheet2!F$2,Sheet2!$A99,"\\APPLEPI_AF\MWRD_Production\Hite Treatment Plant\04-Primaries","exact time")</f>
        <v>16.039373397827148</v>
      </c>
      <c r="G99" s="3">
        <f t="shared" si="6"/>
        <v>1.638990202575711</v>
      </c>
      <c r="H99" s="3">
        <f>_xll.PITimeDat(Sheet2!H$2,Sheet2!$A99,"\\APPLEPI_AF\MWRD_Production\Hite Treatment Plant\04-Primaries","exact time")</f>
        <v>21.772661209106445</v>
      </c>
      <c r="I99" s="3">
        <f t="shared" si="7"/>
        <v>1.207402972104165</v>
      </c>
      <c r="J99" s="5">
        <f t="shared" si="8"/>
        <v>43667.402782719611</v>
      </c>
      <c r="K99">
        <f>Sheet1!F99</f>
        <v>69.820091247558594</v>
      </c>
      <c r="L99">
        <f>Sheet1!E99</f>
        <v>64.678493499755859</v>
      </c>
      <c r="M99" s="11">
        <f t="shared" si="9"/>
        <v>43564.333333333336</v>
      </c>
      <c r="N99" s="3" t="str">
        <f>_xll.PITimeDat("BOD_FC24",Sheet2!$M99,"\\APPLEPI_AF\MWRD_Production\Labworks Data\1920-NPRIC 1-3 Eff","exact time")</f>
        <v>No events found.</v>
      </c>
      <c r="O99" s="3">
        <f>_xll.PITimeDat("BOD_FC24",Sheet2!$M99,"\\APPLEPI_AF\MWRD_Production\Labworks Data\1910-NPRIC 4-6 Eff","exact time")</f>
        <v>183</v>
      </c>
      <c r="P99" s="3">
        <f>_xll.PITimeDat("BOD_FC24",Sheet2!$M99,"\\APPLEPI_AF\MWRD_Production\Labworks Data\1900-NPRIC 7-10 Eff","exact time")</f>
        <v>162</v>
      </c>
    </row>
    <row r="100" spans="1:16" x14ac:dyDescent="0.25">
      <c r="A100" s="10">
        <f>Sheet1!A100</f>
        <v>43565.333333333336</v>
      </c>
      <c r="B100" s="3" t="str">
        <f>_xll.PITimeDat(Sheet2!B$2,Sheet2!$A100,"\\APPLEPI_AF\MWRD_Production\Hite Treatment Plant\04-Primaries","exact time")</f>
        <v>No events found.</v>
      </c>
      <c r="C100" s="13">
        <v>43568.333333333336</v>
      </c>
      <c r="D100">
        <v>29.172999999999998</v>
      </c>
      <c r="E100">
        <f t="shared" si="5"/>
        <v>-9.2301734681956345E-4</v>
      </c>
      <c r="F100" s="3" t="str">
        <f>_xll.PITimeDat(Sheet2!F$2,Sheet2!$A100,"\\APPLEPI_AF\MWRD_Production\Hite Treatment Plant\04-Primaries","exact time")</f>
        <v>No events found.</v>
      </c>
      <c r="G100" s="3" t="e">
        <f t="shared" si="6"/>
        <v>#VALUE!</v>
      </c>
      <c r="H100" s="3">
        <f>_xll.PITimeDat(Sheet2!H$2,Sheet2!$A100,"\\APPLEPI_AF\MWRD_Production\Hite Treatment Plant\04-Primaries","exact time")</f>
        <v>29.667924880981445</v>
      </c>
      <c r="I100" s="3" t="e">
        <f t="shared" si="7"/>
        <v>#VALUE!</v>
      </c>
      <c r="J100" s="5" t="e">
        <f t="shared" si="8"/>
        <v>#VALUE!</v>
      </c>
      <c r="K100">
        <f>Sheet1!F100</f>
        <v>69.820091247558594</v>
      </c>
      <c r="L100">
        <f>Sheet1!E100</f>
        <v>61.746671676635742</v>
      </c>
      <c r="M100" s="11">
        <f t="shared" si="9"/>
        <v>43565.333333333336</v>
      </c>
      <c r="N100" s="3" t="str">
        <f>_xll.PITimeDat("BOD_FC24",Sheet2!$M100,"\\APPLEPI_AF\MWRD_Production\Labworks Data\1920-NPRIC 1-3 Eff","exact time")</f>
        <v>No events found.</v>
      </c>
      <c r="O100" s="3" t="str">
        <f>_xll.PITimeDat("BOD_FC24",Sheet2!$M100,"\\APPLEPI_AF\MWRD_Production\Labworks Data\1910-NPRIC 4-6 Eff","exact time")</f>
        <v>No events found.</v>
      </c>
      <c r="P100" s="3">
        <f>_xll.PITimeDat("BOD_FC24",Sheet2!$M100,"\\APPLEPI_AF\MWRD_Production\Labworks Data\1900-NPRIC 7-10 Eff","exact time")</f>
        <v>213</v>
      </c>
    </row>
    <row r="101" spans="1:16" x14ac:dyDescent="0.25">
      <c r="A101" s="10">
        <f>Sheet1!A101</f>
        <v>43566.333333333336</v>
      </c>
      <c r="B101" s="3" t="str">
        <f>_xll.PITimeDat(Sheet2!B$2,Sheet2!$A101,"\\APPLEPI_AF\MWRD_Production\Hite Treatment Plant\04-Primaries","exact time")</f>
        <v>No events found.</v>
      </c>
      <c r="C101" s="13">
        <v>43569.333333333336</v>
      </c>
      <c r="D101">
        <v>29.687999999999999</v>
      </c>
      <c r="E101">
        <f t="shared" si="5"/>
        <v>-9.8204554910520333E-4</v>
      </c>
      <c r="F101" s="3" t="str">
        <f>_xll.PITimeDat(Sheet2!F$2,Sheet2!$A101,"\\APPLEPI_AF\MWRD_Production\Hite Treatment Plant\04-Primaries","exact time")</f>
        <v>No events found.</v>
      </c>
      <c r="G101" s="3" t="e">
        <f t="shared" si="6"/>
        <v>#VALUE!</v>
      </c>
      <c r="H101" s="3">
        <f>_xll.PITimeDat(Sheet2!H$2,Sheet2!$A101,"\\APPLEPI_AF\MWRD_Production\Hite Treatment Plant\04-Primaries","exact time")</f>
        <v>24.072298049926758</v>
      </c>
      <c r="I101" s="3" t="e">
        <f t="shared" si="7"/>
        <v>#VALUE!</v>
      </c>
      <c r="J101" s="5" t="e">
        <f t="shared" si="8"/>
        <v>#VALUE!</v>
      </c>
      <c r="K101">
        <f>Sheet1!F101</f>
        <v>69.820091247558594</v>
      </c>
      <c r="L101">
        <f>Sheet1!E101</f>
        <v>72.216894149780273</v>
      </c>
      <c r="M101" s="11">
        <f t="shared" si="9"/>
        <v>43566.333333333336</v>
      </c>
      <c r="N101" s="3" t="str">
        <f>_xll.PITimeDat("BOD_FC24",Sheet2!$M101,"\\APPLEPI_AF\MWRD_Production\Labworks Data\1920-NPRIC 1-3 Eff","exact time")</f>
        <v>No events found.</v>
      </c>
      <c r="O101" s="3" t="str">
        <f>_xll.PITimeDat("BOD_FC24",Sheet2!$M101,"\\APPLEPI_AF\MWRD_Production\Labworks Data\1910-NPRIC 4-6 Eff","exact time")</f>
        <v>No events found.</v>
      </c>
      <c r="P101" s="3">
        <f>_xll.PITimeDat("BOD_FC24",Sheet2!$M101,"\\APPLEPI_AF\MWRD_Production\Labworks Data\1900-NPRIC 7-10 Eff","exact time")</f>
        <v>170</v>
      </c>
    </row>
    <row r="102" spans="1:16" x14ac:dyDescent="0.25">
      <c r="A102" s="10">
        <f>Sheet1!A102</f>
        <v>43567.333333333336</v>
      </c>
      <c r="B102" s="3">
        <f>_xll.PITimeDat(Sheet2!B$2,Sheet2!$A102,"\\APPLEPI_AF\MWRD_Production\Hite Treatment Plant\04-Primaries","exact time")</f>
        <v>34.328639984130859</v>
      </c>
      <c r="C102" s="13">
        <v>43570.333333333336</v>
      </c>
      <c r="D102">
        <v>33.018999999999998</v>
      </c>
      <c r="E102">
        <f t="shared" si="5"/>
        <v>1.3255492457890958E-3</v>
      </c>
      <c r="F102" s="3">
        <f>_xll.PITimeDat(Sheet2!F$2,Sheet2!$A102,"\\APPLEPI_AF\MWRD_Production\Hite Treatment Plant\04-Primaries","exact time")</f>
        <v>17.144882202148438</v>
      </c>
      <c r="G102" s="3">
        <f t="shared" si="6"/>
        <v>2.0022674743037379</v>
      </c>
      <c r="H102" s="3">
        <f>_xll.PITimeDat(Sheet2!H$2,Sheet2!$A102,"\\APPLEPI_AF\MWRD_Production\Hite Treatment Plant\04-Primaries","exact time")</f>
        <v>28.424415588378906</v>
      </c>
      <c r="I102" s="3">
        <f t="shared" si="7"/>
        <v>1.2077166504055004</v>
      </c>
      <c r="J102" s="5">
        <f t="shared" si="8"/>
        <v>43685.25386413154</v>
      </c>
      <c r="K102">
        <f>Sheet1!F102</f>
        <v>69.820091247558594</v>
      </c>
      <c r="L102">
        <f>Sheet1!E102</f>
        <v>62.714179992675781</v>
      </c>
      <c r="M102" s="11">
        <f t="shared" si="9"/>
        <v>43567.333333333336</v>
      </c>
      <c r="N102" s="3" t="str">
        <f>_xll.PITimeDat("BOD_FC24",Sheet2!$M102,"\\APPLEPI_AF\MWRD_Production\Labworks Data\1920-NPRIC 1-3 Eff","exact time")</f>
        <v>No events found.</v>
      </c>
      <c r="O102" s="3">
        <f>_xll.PITimeDat("BOD_FC24",Sheet2!$M102,"\\APPLEPI_AF\MWRD_Production\Labworks Data\1910-NPRIC 4-6 Eff","exact time")</f>
        <v>198</v>
      </c>
      <c r="P102" s="3">
        <f>_xll.PITimeDat("BOD_FC24",Sheet2!$M102,"\\APPLEPI_AF\MWRD_Production\Labworks Data\1900-NPRIC 7-10 Eff","exact time")</f>
        <v>209</v>
      </c>
    </row>
    <row r="103" spans="1:16" x14ac:dyDescent="0.25">
      <c r="A103" s="10">
        <f>Sheet1!A103</f>
        <v>43568.333333333336</v>
      </c>
      <c r="B103" s="3">
        <f>_xll.PITimeDat(Sheet2!B$2,Sheet2!$A103,"\\APPLEPI_AF\MWRD_Production\Hite Treatment Plant\04-Primaries","exact time")</f>
        <v>29.173269271850586</v>
      </c>
      <c r="C103" s="13">
        <v>43571.333333333336</v>
      </c>
      <c r="D103">
        <v>27.728999999999999</v>
      </c>
      <c r="E103">
        <f t="shared" si="5"/>
        <v>-1.1490453114604145E-3</v>
      </c>
      <c r="F103" s="3">
        <f>_xll.PITimeDat(Sheet2!F$2,Sheet2!$A103,"\\APPLEPI_AF\MWRD_Production\Hite Treatment Plant\04-Primaries","exact time")</f>
        <v>14.59649658203125</v>
      </c>
      <c r="G103" s="3">
        <f t="shared" si="6"/>
        <v>1.9986487242263191</v>
      </c>
      <c r="H103" s="3">
        <f>_xll.PITimeDat(Sheet2!H$2,Sheet2!$A103,"\\APPLEPI_AF\MWRD_Production\Hite Treatment Plant\04-Primaries","exact time")</f>
        <v>24.183635711669922</v>
      </c>
      <c r="I103" s="3">
        <f t="shared" si="7"/>
        <v>1.2063227225082991</v>
      </c>
      <c r="J103" s="5">
        <f t="shared" si="8"/>
        <v>43669.013234577804</v>
      </c>
      <c r="K103">
        <f>Sheet1!F103</f>
        <v>69.820091247558594</v>
      </c>
      <c r="L103">
        <f>Sheet1!E103</f>
        <v>53.376628875732422</v>
      </c>
      <c r="M103" s="11">
        <f t="shared" si="9"/>
        <v>43568.333333333336</v>
      </c>
      <c r="N103" s="3" t="str">
        <f>_xll.PITimeDat("BOD_FC24",Sheet2!$M103,"\\APPLEPI_AF\MWRD_Production\Labworks Data\1920-NPRIC 1-3 Eff","exact time")</f>
        <v>No events found.</v>
      </c>
      <c r="O103" s="3">
        <f>_xll.PITimeDat("BOD_FC24",Sheet2!$M103,"\\APPLEPI_AF\MWRD_Production\Labworks Data\1910-NPRIC 4-6 Eff","exact time")</f>
        <v>160</v>
      </c>
      <c r="P103" s="3">
        <f>_xll.PITimeDat("BOD_FC24",Sheet2!$M103,"\\APPLEPI_AF\MWRD_Production\Labworks Data\1900-NPRIC 7-10 Eff","exact time")</f>
        <v>174</v>
      </c>
    </row>
    <row r="104" spans="1:16" x14ac:dyDescent="0.25">
      <c r="A104" s="10">
        <f>Sheet1!A104</f>
        <v>43569.333333333336</v>
      </c>
      <c r="B104" s="3">
        <f>_xll.PITimeDat(Sheet2!B$2,Sheet2!$A104,"\\APPLEPI_AF\MWRD_Production\Hite Treatment Plant\04-Primaries","exact time")</f>
        <v>29.688291549682617</v>
      </c>
      <c r="C104" s="13">
        <v>43572.333333333336</v>
      </c>
      <c r="D104">
        <v>31.332000000000001</v>
      </c>
      <c r="E104">
        <f t="shared" si="5"/>
        <v>1.1116825543547378E-3</v>
      </c>
      <c r="F104" s="3">
        <f>_xll.PITimeDat(Sheet2!F$2,Sheet2!$A104,"\\APPLEPI_AF\MWRD_Production\Hite Treatment Plant\04-Primaries","exact time")</f>
        <v>14.848681449890137</v>
      </c>
      <c r="G104" s="3">
        <f t="shared" si="6"/>
        <v>1.9993890804292442</v>
      </c>
      <c r="H104" s="3">
        <f>_xll.PITimeDat(Sheet2!H$2,Sheet2!$A104,"\\APPLEPI_AF\MWRD_Production\Hite Treatment Plant\04-Primaries","exact time")</f>
        <v>29.214639663696289</v>
      </c>
      <c r="I104" s="3">
        <f t="shared" si="7"/>
        <v>1.0162128265636257</v>
      </c>
      <c r="J104" s="5">
        <f t="shared" si="8"/>
        <v>43679.417446759595</v>
      </c>
      <c r="K104">
        <f>Sheet1!F104</f>
        <v>69.820091247558594</v>
      </c>
      <c r="L104">
        <f>Sheet1!E104</f>
        <v>58.912002563476563</v>
      </c>
      <c r="M104" s="11">
        <f t="shared" si="9"/>
        <v>43569.333333333336</v>
      </c>
      <c r="N104" s="3" t="str">
        <f>_xll.PITimeDat("BOD_FC24",Sheet2!$M104,"\\APPLEPI_AF\MWRD_Production\Labworks Data\1920-NPRIC 1-3 Eff","exact time")</f>
        <v>No events found.</v>
      </c>
      <c r="O104" s="3">
        <f>_xll.PITimeDat("BOD_FC24",Sheet2!$M104,"\\APPLEPI_AF\MWRD_Production\Labworks Data\1910-NPRIC 4-6 Eff","exact time")</f>
        <v>151</v>
      </c>
      <c r="P104" s="3">
        <f>_xll.PITimeDat("BOD_FC24",Sheet2!$M104,"\\APPLEPI_AF\MWRD_Production\Labworks Data\1900-NPRIC 7-10 Eff","exact time")</f>
        <v>205</v>
      </c>
    </row>
    <row r="105" spans="1:16" x14ac:dyDescent="0.25">
      <c r="A105" s="10">
        <f>Sheet1!A105</f>
        <v>43570.333333333336</v>
      </c>
      <c r="B105" s="3">
        <f>_xll.PITimeDat(Sheet2!B$2,Sheet2!$A105,"\\APPLEPI_AF\MWRD_Production\Hite Treatment Plant\04-Primaries","exact time")</f>
        <v>33.018562316894531</v>
      </c>
      <c r="C105" s="13">
        <v>43573.333333333336</v>
      </c>
      <c r="D105">
        <v>28.7</v>
      </c>
      <c r="E105">
        <f t="shared" si="5"/>
        <v>-6.4065647457782417E-4</v>
      </c>
      <c r="F105" s="3" t="str">
        <f>_xll.PITimeDat(Sheet2!F$2,Sheet2!$A105,"\\APPLEPI_AF\MWRD_Production\Hite Treatment Plant\04-Primaries","exact time")</f>
        <v>No events found.</v>
      </c>
      <c r="G105" s="3" t="e">
        <f t="shared" si="6"/>
        <v>#VALUE!</v>
      </c>
      <c r="H105" s="3">
        <f>_xll.PITimeDat(Sheet2!H$2,Sheet2!$A105,"\\APPLEPI_AF\MWRD_Production\Hite Treatment Plant\04-Primaries","exact time")</f>
        <v>26.788612365722656</v>
      </c>
      <c r="I105" s="3">
        <f t="shared" si="7"/>
        <v>1.2325596363902522</v>
      </c>
      <c r="J105" s="5" t="e">
        <f t="shared" si="8"/>
        <v>#VALUE!</v>
      </c>
      <c r="K105">
        <f>Sheet1!F105</f>
        <v>69.820091247558594</v>
      </c>
      <c r="L105">
        <f>Sheet1!E105</f>
        <v>74.655856132507324</v>
      </c>
      <c r="M105" s="11">
        <f t="shared" si="9"/>
        <v>43570.333333333336</v>
      </c>
      <c r="N105" s="3">
        <f>_xll.PITimeDat("BOD_FC24",Sheet2!$M105,"\\APPLEPI_AF\MWRD_Production\Labworks Data\1920-NPRIC 1-3 Eff","exact time")</f>
        <v>179</v>
      </c>
      <c r="O105" s="3" t="str">
        <f>_xll.PITimeDat("BOD_FC24",Sheet2!$M105,"\\APPLEPI_AF\MWRD_Production\Labworks Data\1910-NPRIC 4-6 Eff","exact time")</f>
        <v>No events found.</v>
      </c>
      <c r="P105" s="3">
        <f>_xll.PITimeDat("BOD_FC24",Sheet2!$M105,"\\APPLEPI_AF\MWRD_Production\Labworks Data\1900-NPRIC 7-10 Eff","exact time")</f>
        <v>195</v>
      </c>
    </row>
    <row r="106" spans="1:16" x14ac:dyDescent="0.25">
      <c r="A106" s="10">
        <f>Sheet1!A106</f>
        <v>43571.333333333336</v>
      </c>
      <c r="B106" s="3">
        <f>_xll.PITimeDat(Sheet2!B$2,Sheet2!$A106,"\\APPLEPI_AF\MWRD_Production\Hite Treatment Plant\04-Primaries","exact time")</f>
        <v>27.729318618774414</v>
      </c>
      <c r="C106" s="13">
        <v>43574.333333333336</v>
      </c>
      <c r="D106">
        <v>32.097999999999999</v>
      </c>
      <c r="E106">
        <f t="shared" si="5"/>
        <v>-1.5080045692617864E-3</v>
      </c>
      <c r="F106" s="3" t="str">
        <f>_xll.PITimeDat(Sheet2!F$2,Sheet2!$A106,"\\APPLEPI_AF\MWRD_Production\Hite Treatment Plant\04-Primaries","exact time")</f>
        <v>No events found.</v>
      </c>
      <c r="G106" s="3" t="e">
        <f t="shared" si="6"/>
        <v>#VALUE!</v>
      </c>
      <c r="H106" s="3">
        <f>_xll.PITimeDat(Sheet2!H$2,Sheet2!$A106,"\\APPLEPI_AF\MWRD_Production\Hite Treatment Plant\04-Primaries","exact time")</f>
        <v>25.365253448486328</v>
      </c>
      <c r="I106" s="3">
        <f t="shared" si="7"/>
        <v>1.0932009283916366</v>
      </c>
      <c r="J106" s="5" t="e">
        <f t="shared" si="8"/>
        <v>#VALUE!</v>
      </c>
      <c r="K106">
        <f>Sheet1!F106</f>
        <v>69.820091247558594</v>
      </c>
      <c r="L106">
        <f>Sheet1!E106</f>
        <v>80.823890686035156</v>
      </c>
      <c r="M106" s="11">
        <f t="shared" si="9"/>
        <v>43571.333333333336</v>
      </c>
      <c r="N106" s="3">
        <f>_xll.PITimeDat("BOD_FC24",Sheet2!$M106,"\\APPLEPI_AF\MWRD_Production\Labworks Data\1920-NPRIC 1-3 Eff","exact time")</f>
        <v>155</v>
      </c>
      <c r="O106" s="3" t="str">
        <f>_xll.PITimeDat("BOD_FC24",Sheet2!$M106,"\\APPLEPI_AF\MWRD_Production\Labworks Data\1910-NPRIC 4-6 Eff","exact time")</f>
        <v>No events found.</v>
      </c>
      <c r="P106" s="3">
        <f>_xll.PITimeDat("BOD_FC24",Sheet2!$M106,"\\APPLEPI_AF\MWRD_Production\Labworks Data\1900-NPRIC 7-10 Eff","exact time")</f>
        <v>187</v>
      </c>
    </row>
    <row r="107" spans="1:16" x14ac:dyDescent="0.25">
      <c r="A107" s="10">
        <f>Sheet1!A107</f>
        <v>43572.333333333336</v>
      </c>
      <c r="B107" s="3">
        <f>_xll.PITimeDat(Sheet2!B$2,Sheet2!$A107,"\\APPLEPI_AF\MWRD_Production\Hite Treatment Plant\04-Primaries","exact time")</f>
        <v>31.33165168762207</v>
      </c>
      <c r="C107" s="13">
        <v>43575.333333333336</v>
      </c>
      <c r="D107">
        <v>25.503</v>
      </c>
      <c r="E107">
        <f t="shared" si="5"/>
        <v>-1.4519273582699048E-3</v>
      </c>
      <c r="F107" s="3">
        <f>_xll.PITimeDat(Sheet2!F$2,Sheet2!$A107,"\\APPLEPI_AF\MWRD_Production\Hite Treatment Plant\04-Primaries","exact time")</f>
        <v>17.11890983581543</v>
      </c>
      <c r="G107" s="3">
        <f t="shared" si="6"/>
        <v>1.8302363870198888</v>
      </c>
      <c r="H107" s="3">
        <f>_xll.PITimeDat(Sheet2!H$2,Sheet2!$A107,"\\APPLEPI_AF\MWRD_Production\Hite Treatment Plant\04-Primaries","exact time")</f>
        <v>24.554155349731445</v>
      </c>
      <c r="I107" s="3">
        <f t="shared" si="7"/>
        <v>1.2760223775306836</v>
      </c>
      <c r="J107" s="5">
        <f t="shared" si="8"/>
        <v>43675.669834666158</v>
      </c>
      <c r="K107">
        <f>Sheet1!F107</f>
        <v>73.004714965820313</v>
      </c>
      <c r="L107">
        <f>Sheet1!E107</f>
        <v>73.004716873168945</v>
      </c>
      <c r="M107" s="11">
        <f t="shared" si="9"/>
        <v>43572.333333333336</v>
      </c>
      <c r="N107" s="3">
        <f>_xll.PITimeDat("BOD_FC24",Sheet2!$M107,"\\APPLEPI_AF\MWRD_Production\Labworks Data\1920-NPRIC 1-3 Eff","exact time")</f>
        <v>176</v>
      </c>
      <c r="O107" s="3">
        <f>_xll.PITimeDat("BOD_FC24",Sheet2!$M107,"\\APPLEPI_AF\MWRD_Production\Labworks Data\1910-NPRIC 4-6 Eff","exact time")</f>
        <v>192</v>
      </c>
      <c r="P107" s="3">
        <f>_xll.PITimeDat("BOD_FC24",Sheet2!$M107,"\\APPLEPI_AF\MWRD_Production\Labworks Data\1900-NPRIC 7-10 Eff","exact time")</f>
        <v>180</v>
      </c>
    </row>
    <row r="108" spans="1:16" x14ac:dyDescent="0.25">
      <c r="A108" s="10">
        <f>Sheet1!A108</f>
        <v>43573.333333333336</v>
      </c>
      <c r="B108" s="3">
        <f>_xll.PITimeDat(Sheet2!B$2,Sheet2!$A108,"\\APPLEPI_AF\MWRD_Production\Hite Treatment Plant\04-Primaries","exact time")</f>
        <v>28.700183868408203</v>
      </c>
      <c r="C108" s="13">
        <v>43576.333333333336</v>
      </c>
      <c r="D108">
        <v>31.474</v>
      </c>
      <c r="E108">
        <f t="shared" si="5"/>
        <v>1.5484223926650138E-3</v>
      </c>
      <c r="F108" s="3">
        <f>_xll.PITimeDat(Sheet2!F$2,Sheet2!$A108,"\\APPLEPI_AF\MWRD_Production\Hite Treatment Plant\04-Primaries","exact time")</f>
        <v>19.221487045288086</v>
      </c>
      <c r="G108" s="3">
        <f t="shared" si="6"/>
        <v>1.493130255780273</v>
      </c>
      <c r="H108" s="3">
        <f>_xll.PITimeDat(Sheet2!H$2,Sheet2!$A108,"\\APPLEPI_AF\MWRD_Production\Hite Treatment Plant\04-Primaries","exact time")</f>
        <v>31.48219108581543</v>
      </c>
      <c r="I108" s="3">
        <f t="shared" si="7"/>
        <v>0.91163235081624661</v>
      </c>
      <c r="J108" s="5">
        <f t="shared" si="8"/>
        <v>43688.705874011022</v>
      </c>
      <c r="K108">
        <f>Sheet1!F108</f>
        <v>79.403861999511719</v>
      </c>
      <c r="L108">
        <f>Sheet1!E108</f>
        <v>79.403861999511719</v>
      </c>
      <c r="M108" s="11">
        <f t="shared" si="9"/>
        <v>43573.333333333336</v>
      </c>
      <c r="N108" s="3">
        <f>_xll.PITimeDat("BOD_FC24",Sheet2!$M108,"\\APPLEPI_AF\MWRD_Production\Labworks Data\1920-NPRIC 1-3 Eff","exact time")</f>
        <v>163</v>
      </c>
      <c r="O108" s="3">
        <f>_xll.PITimeDat("BOD_FC24",Sheet2!$M108,"\\APPLEPI_AF\MWRD_Production\Labworks Data\1910-NPRIC 4-6 Eff","exact time")</f>
        <v>218</v>
      </c>
      <c r="P108" s="3">
        <f>_xll.PITimeDat("BOD_FC24",Sheet2!$M108,"\\APPLEPI_AF\MWRD_Production\Labworks Data\1900-NPRIC 7-10 Eff","exact time")</f>
        <v>230</v>
      </c>
    </row>
    <row r="109" spans="1:16" x14ac:dyDescent="0.25">
      <c r="A109" s="10">
        <f>Sheet1!A109</f>
        <v>43574.333333333336</v>
      </c>
      <c r="B109" s="3">
        <f>_xll.PITimeDat(Sheet2!B$2,Sheet2!$A109,"\\APPLEPI_AF\MWRD_Production\Hite Treatment Plant\04-Primaries","exact time")</f>
        <v>32.098484039306641</v>
      </c>
      <c r="C109" s="13">
        <v>43577.333333333336</v>
      </c>
      <c r="D109">
        <v>28.207999999999998</v>
      </c>
      <c r="E109">
        <f t="shared" si="5"/>
        <v>-1.0892875615185554E-3</v>
      </c>
      <c r="F109" s="3">
        <f>_xll.PITimeDat(Sheet2!F$2,Sheet2!$A109,"\\APPLEPI_AF\MWRD_Production\Hite Treatment Plant\04-Primaries","exact time")</f>
        <v>16.297029495239258</v>
      </c>
      <c r="G109" s="3">
        <f t="shared" si="6"/>
        <v>1.9695910870556721</v>
      </c>
      <c r="H109" s="3">
        <f>_xll.PITimeDat(Sheet2!H$2,Sheet2!$A109,"\\APPLEPI_AF\MWRD_Production\Hite Treatment Plant\04-Primaries","exact time")</f>
        <v>21.152639389038086</v>
      </c>
      <c r="I109" s="3">
        <f t="shared" si="7"/>
        <v>1.5174694490343843</v>
      </c>
      <c r="J109" s="5">
        <f t="shared" si="8"/>
        <v>43677.057988056418</v>
      </c>
      <c r="K109">
        <f>Sheet1!F109</f>
        <v>69.54815673828125</v>
      </c>
      <c r="L109">
        <f>Sheet1!E109</f>
        <v>69.548152923583984</v>
      </c>
      <c r="M109" s="11">
        <f t="shared" si="9"/>
        <v>43574.333333333336</v>
      </c>
      <c r="N109" s="3">
        <f>_xll.PITimeDat("BOD_FC24",Sheet2!$M109,"\\APPLEPI_AF\MWRD_Production\Labworks Data\1920-NPRIC 1-3 Eff","exact time")</f>
        <v>178</v>
      </c>
      <c r="O109" s="3">
        <f>_xll.PITimeDat("BOD_FC24",Sheet2!$M109,"\\APPLEPI_AF\MWRD_Production\Labworks Data\1910-NPRIC 4-6 Eff","exact time")</f>
        <v>181</v>
      </c>
      <c r="P109" s="3">
        <f>_xll.PITimeDat("BOD_FC24",Sheet2!$M109,"\\APPLEPI_AF\MWRD_Production\Labworks Data\1900-NPRIC 7-10 Eff","exact time")</f>
        <v>155</v>
      </c>
    </row>
    <row r="110" spans="1:16" x14ac:dyDescent="0.25">
      <c r="A110" s="10">
        <f>Sheet1!A110</f>
        <v>43575.333333333336</v>
      </c>
      <c r="B110" s="3">
        <f>_xll.PITimeDat(Sheet2!B$2,Sheet2!$A110,"\\APPLEPI_AF\MWRD_Production\Hite Treatment Plant\04-Primaries","exact time")</f>
        <v>25.50337028503418</v>
      </c>
      <c r="C110" s="13">
        <v>43578.333333333336</v>
      </c>
      <c r="D110">
        <v>28.004000000000001</v>
      </c>
      <c r="E110">
        <f t="shared" si="5"/>
        <v>-4.2805687356686247E-4</v>
      </c>
      <c r="F110" s="3">
        <f>_xll.PITimeDat(Sheet2!F$2,Sheet2!$A110,"\\APPLEPI_AF\MWRD_Production\Hite Treatment Plant\04-Primaries","exact time")</f>
        <v>16.248533248901367</v>
      </c>
      <c r="G110" s="3">
        <f t="shared" si="6"/>
        <v>1.5695798441843094</v>
      </c>
      <c r="H110" s="3">
        <f>_xll.PITimeDat(Sheet2!H$2,Sheet2!$A110,"\\APPLEPI_AF\MWRD_Production\Hite Treatment Plant\04-Primaries","exact time")</f>
        <v>26.376493453979492</v>
      </c>
      <c r="I110" s="3">
        <f t="shared" si="7"/>
        <v>0.96689767840184293</v>
      </c>
      <c r="J110" s="5">
        <f t="shared" si="8"/>
        <v>43676.034882108557</v>
      </c>
      <c r="K110">
        <f>Sheet1!F110</f>
        <v>68.128395080566406</v>
      </c>
      <c r="L110">
        <f>Sheet1!E110</f>
        <v>68.128396987915039</v>
      </c>
      <c r="M110" s="11">
        <f t="shared" si="9"/>
        <v>43575.333333333336</v>
      </c>
      <c r="N110" s="3">
        <f>_xll.PITimeDat("BOD_FC24",Sheet2!$M110,"\\APPLEPI_AF\MWRD_Production\Labworks Data\1920-NPRIC 1-3 Eff","exact time")</f>
        <v>139</v>
      </c>
      <c r="O110" s="3">
        <f>_xll.PITimeDat("BOD_FC24",Sheet2!$M110,"\\APPLEPI_AF\MWRD_Production\Labworks Data\1910-NPRIC 4-6 Eff","exact time")</f>
        <v>177</v>
      </c>
      <c r="P110" s="3">
        <f>_xll.PITimeDat("BOD_FC24",Sheet2!$M110,"\\APPLEPI_AF\MWRD_Production\Labworks Data\1900-NPRIC 7-10 Eff","exact time")</f>
        <v>191</v>
      </c>
    </row>
    <row r="111" spans="1:16" x14ac:dyDescent="0.25">
      <c r="A111" s="10">
        <f>Sheet1!A111</f>
        <v>43576.333333333336</v>
      </c>
      <c r="B111" s="3">
        <f>_xll.PITimeDat(Sheet2!B$2,Sheet2!$A111,"\\APPLEPI_AF\MWRD_Production\Hite Treatment Plant\04-Primaries","exact time")</f>
        <v>31.473512649536133</v>
      </c>
      <c r="C111" s="13">
        <v>43579.333333333336</v>
      </c>
      <c r="D111">
        <v>35.286000000000001</v>
      </c>
      <c r="E111">
        <f t="shared" si="5"/>
        <v>3.1550225302206045E-4</v>
      </c>
      <c r="F111" s="3">
        <f>_xll.PITimeDat(Sheet2!F$2,Sheet2!$A111,"\\APPLEPI_AF\MWRD_Production\Hite Treatment Plant\04-Primaries","exact time")</f>
        <v>17.398727416992188</v>
      </c>
      <c r="G111" s="3">
        <f t="shared" si="6"/>
        <v>1.8089548675150824</v>
      </c>
      <c r="H111" s="3">
        <f>_xll.PITimeDat(Sheet2!H$2,Sheet2!$A111,"\\APPLEPI_AF\MWRD_Production\Hite Treatment Plant\04-Primaries","exact time")</f>
        <v>23.592514038085938</v>
      </c>
      <c r="I111" s="3">
        <f t="shared" si="7"/>
        <v>1.3340465792974721</v>
      </c>
      <c r="J111" s="5">
        <f t="shared" si="8"/>
        <v>43688.893357807712</v>
      </c>
      <c r="K111">
        <f>Sheet1!F111</f>
        <v>72.464752197265625</v>
      </c>
      <c r="L111">
        <f>Sheet1!E111</f>
        <v>72.464754104614258</v>
      </c>
      <c r="M111" s="11">
        <f t="shared" si="9"/>
        <v>43576.333333333336</v>
      </c>
      <c r="N111" s="3">
        <f>_xll.PITimeDat("BOD_FC24",Sheet2!$M111,"\\APPLEPI_AF\MWRD_Production\Labworks Data\1920-NPRIC 1-3 Eff","exact time")</f>
        <v>172</v>
      </c>
      <c r="O111" s="3">
        <f>_xll.PITimeDat("BOD_FC24",Sheet2!$M111,"\\APPLEPI_AF\MWRD_Production\Labworks Data\1910-NPRIC 4-6 Eff","exact time")</f>
        <v>190</v>
      </c>
      <c r="P111" s="3">
        <f>_xll.PITimeDat("BOD_FC24",Sheet2!$M111,"\\APPLEPI_AF\MWRD_Production\Labworks Data\1900-NPRIC 7-10 Eff","exact time")</f>
        <v>171</v>
      </c>
    </row>
    <row r="112" spans="1:16" x14ac:dyDescent="0.25">
      <c r="A112" s="10">
        <f>Sheet1!A112</f>
        <v>43577.333333333336</v>
      </c>
      <c r="B112" s="3">
        <f>_xll.PITimeDat(Sheet2!B$2,Sheet2!$A112,"\\APPLEPI_AF\MWRD_Production\Hite Treatment Plant\04-Primaries","exact time")</f>
        <v>28.208307266235352</v>
      </c>
      <c r="C112" s="13">
        <v>43580.333333333336</v>
      </c>
      <c r="D112">
        <v>32.53</v>
      </c>
      <c r="E112">
        <f t="shared" si="5"/>
        <v>6.2526793176840418E-4</v>
      </c>
      <c r="F112" s="3">
        <f>_xll.PITimeDat(Sheet2!F$2,Sheet2!$A112,"\\APPLEPI_AF\MWRD_Production\Hite Treatment Plant\04-Primaries","exact time")</f>
        <v>17.256671905517578</v>
      </c>
      <c r="G112" s="3">
        <f t="shared" si="6"/>
        <v>1.6346319510899516</v>
      </c>
      <c r="H112" s="3">
        <f>_xll.PITimeDat(Sheet2!H$2,Sheet2!$A112,"\\APPLEPI_AF\MWRD_Production\Hite Treatment Plant\04-Primaries","exact time")</f>
        <v>27.093290328979492</v>
      </c>
      <c r="I112" s="3">
        <f t="shared" si="7"/>
        <v>1.0411547259013874</v>
      </c>
      <c r="J112" s="5">
        <f t="shared" si="8"/>
        <v>43687.05686005309</v>
      </c>
      <c r="K112">
        <f>Sheet1!F112</f>
        <v>72.558273315429688</v>
      </c>
      <c r="L112">
        <f>Sheet1!E112</f>
        <v>72.558269500732422</v>
      </c>
      <c r="M112" s="11">
        <f t="shared" si="9"/>
        <v>43577.333333333336</v>
      </c>
      <c r="N112" s="3">
        <f>_xll.PITimeDat("BOD_FC24",Sheet2!$M112,"\\APPLEPI_AF\MWRD_Production\Labworks Data\1920-NPRIC 1-3 Eff","exact time")</f>
        <v>161</v>
      </c>
      <c r="O112" s="3">
        <f>_xll.PITimeDat("BOD_FC24",Sheet2!$M112,"\\APPLEPI_AF\MWRD_Production\Labworks Data\1910-NPRIC 4-6 Eff","exact time")</f>
        <v>197</v>
      </c>
      <c r="P112" s="3">
        <f>_xll.PITimeDat("BOD_FC24",Sheet2!$M112,"\\APPLEPI_AF\MWRD_Production\Labworks Data\1900-NPRIC 7-10 Eff","exact time")</f>
        <v>200</v>
      </c>
    </row>
    <row r="113" spans="1:16" x14ac:dyDescent="0.25">
      <c r="A113" s="10">
        <f>Sheet1!A113</f>
        <v>43578.333333333336</v>
      </c>
      <c r="B113" s="3">
        <f>_xll.PITimeDat(Sheet2!B$2,Sheet2!$A113,"\\APPLEPI_AF\MWRD_Production\Hite Treatment Plant\04-Primaries","exact time")</f>
        <v>28.004119873046875</v>
      </c>
      <c r="C113" s="13">
        <v>43581.333333333336</v>
      </c>
      <c r="D113">
        <v>33.933</v>
      </c>
      <c r="E113">
        <f t="shared" si="5"/>
        <v>-4.9068430804871525E-4</v>
      </c>
      <c r="F113" s="3">
        <f>_xll.PITimeDat(Sheet2!F$2,Sheet2!$A113,"\\APPLEPI_AF\MWRD_Production\Hite Treatment Plant\04-Primaries","exact time")</f>
        <v>17.550308227539063</v>
      </c>
      <c r="G113" s="3">
        <f t="shared" si="6"/>
        <v>1.5956483219539253</v>
      </c>
      <c r="H113" s="3">
        <f>_xll.PITimeDat(Sheet2!H$2,Sheet2!$A113,"\\APPLEPI_AF\MWRD_Production\Hite Treatment Plant\04-Primaries","exact time")</f>
        <v>24.116531372070313</v>
      </c>
      <c r="I113" s="3">
        <f t="shared" si="7"/>
        <v>1.1612001510913312</v>
      </c>
      <c r="J113" s="5">
        <f t="shared" si="8"/>
        <v>43686.532450443636</v>
      </c>
      <c r="K113">
        <f>Sheet1!F113</f>
        <v>72.558273315429688</v>
      </c>
      <c r="L113">
        <f>Sheet1!E113</f>
        <v>69.875146865844727</v>
      </c>
      <c r="M113" s="11">
        <f t="shared" si="9"/>
        <v>43578.333333333336</v>
      </c>
      <c r="N113" s="3" t="str">
        <f>_xll.PITimeDat("BOD_FC24",Sheet2!$M113,"\\APPLEPI_AF\MWRD_Production\Labworks Data\1920-NPRIC 1-3 Eff","exact time")</f>
        <v>No events found.</v>
      </c>
      <c r="O113" s="3">
        <f>_xll.PITimeDat("BOD_FC24",Sheet2!$M113,"\\APPLEPI_AF\MWRD_Production\Labworks Data\1910-NPRIC 4-6 Eff","exact time")</f>
        <v>202</v>
      </c>
      <c r="P113" s="3">
        <f>_xll.PITimeDat("BOD_FC24",Sheet2!$M113,"\\APPLEPI_AF\MWRD_Production\Labworks Data\1900-NPRIC 7-10 Eff","exact time")</f>
        <v>177</v>
      </c>
    </row>
    <row r="114" spans="1:16" x14ac:dyDescent="0.25">
      <c r="A114" s="10">
        <f>Sheet1!A114</f>
        <v>43579.333333333336</v>
      </c>
      <c r="B114" s="3">
        <f>_xll.PITimeDat(Sheet2!B$2,Sheet2!$A114,"\\APPLEPI_AF\MWRD_Production\Hite Treatment Plant\04-Primaries","exact time")</f>
        <v>35.285888671875</v>
      </c>
      <c r="C114" s="13">
        <v>43582.333333333336</v>
      </c>
      <c r="D114">
        <v>33.292999999999999</v>
      </c>
      <c r="E114">
        <f t="shared" si="5"/>
        <v>1.2854909909718591E-3</v>
      </c>
      <c r="F114" s="3">
        <f>_xll.PITimeDat(Sheet2!F$2,Sheet2!$A114,"\\APPLEPI_AF\MWRD_Production\Hite Treatment Plant\04-Primaries","exact time")</f>
        <v>17.680513381958008</v>
      </c>
      <c r="G114" s="3">
        <f t="shared" si="6"/>
        <v>1.9957502313186397</v>
      </c>
      <c r="H114" s="3">
        <f>_xll.PITimeDat(Sheet2!H$2,Sheet2!$A114,"\\APPLEPI_AF\MWRD_Production\Hite Treatment Plant\04-Primaries","exact time")</f>
        <v>26.530517578125</v>
      </c>
      <c r="I114" s="3">
        <f t="shared" si="7"/>
        <v>1.3300113187753637</v>
      </c>
      <c r="J114" s="5">
        <f t="shared" si="8"/>
        <v>43697.120288687598</v>
      </c>
      <c r="K114">
        <f>Sheet1!F114</f>
        <v>72.558273315429688</v>
      </c>
      <c r="L114">
        <f>Sheet1!E114</f>
        <v>61.891544342041016</v>
      </c>
      <c r="M114" s="11">
        <f t="shared" si="9"/>
        <v>43579.333333333336</v>
      </c>
      <c r="N114" s="3" t="str">
        <f>_xll.PITimeDat("BOD_FC24",Sheet2!$M114,"\\APPLEPI_AF\MWRD_Production\Labworks Data\1920-NPRIC 1-3 Eff","exact time")</f>
        <v>No events found.</v>
      </c>
      <c r="O114" s="3">
        <f>_xll.PITimeDat("BOD_FC24",Sheet2!$M114,"\\APPLEPI_AF\MWRD_Production\Labworks Data\1910-NPRIC 4-6 Eff","exact time")</f>
        <v>199</v>
      </c>
      <c r="P114" s="3">
        <f>_xll.PITimeDat("BOD_FC24",Sheet2!$M114,"\\APPLEPI_AF\MWRD_Production\Labworks Data\1900-NPRIC 7-10 Eff","exact time")</f>
        <v>195</v>
      </c>
    </row>
    <row r="115" spans="1:16" x14ac:dyDescent="0.25">
      <c r="A115" s="10">
        <f>Sheet1!A115</f>
        <v>43580.333333333336</v>
      </c>
      <c r="B115" s="3">
        <f>_xll.PITimeDat(Sheet2!B$2,Sheet2!$A115,"\\APPLEPI_AF\MWRD_Production\Hite Treatment Plant\04-Primaries","exact time")</f>
        <v>32.529796600341797</v>
      </c>
      <c r="C115" s="13">
        <v>43583.333333333336</v>
      </c>
      <c r="D115">
        <v>28.847999999999999</v>
      </c>
      <c r="E115">
        <f t="shared" si="5"/>
        <v>1.0262974354501675E-3</v>
      </c>
      <c r="F115" s="3">
        <f>_xll.PITimeDat(Sheet2!F$2,Sheet2!$A115,"\\APPLEPI_AF\MWRD_Production\Hite Treatment Plant\04-Primaries","exact time")</f>
        <v>16.277166366577148</v>
      </c>
      <c r="G115" s="3">
        <f t="shared" si="6"/>
        <v>1.9984926041634077</v>
      </c>
      <c r="H115" s="3">
        <f>_xll.PITimeDat(Sheet2!H$2,Sheet2!$A115,"\\APPLEPI_AF\MWRD_Production\Hite Treatment Plant\04-Primaries","exact time")</f>
        <v>20.780721664428711</v>
      </c>
      <c r="I115" s="3">
        <f t="shared" si="7"/>
        <v>1.5653833935914025</v>
      </c>
      <c r="J115" s="5">
        <f t="shared" si="8"/>
        <v>43683.768536866279</v>
      </c>
      <c r="K115">
        <f>Sheet1!F115</f>
        <v>72.558273315429688</v>
      </c>
      <c r="L115">
        <f>Sheet1!E115</f>
        <v>53.335054397583008</v>
      </c>
      <c r="M115" s="11">
        <f t="shared" si="9"/>
        <v>43580.333333333336</v>
      </c>
      <c r="N115" s="3" t="str">
        <f>_xll.PITimeDat("BOD_FC24",Sheet2!$M115,"\\APPLEPI_AF\MWRD_Production\Labworks Data\1920-NPRIC 1-3 Eff","exact time")</f>
        <v>No events found.</v>
      </c>
      <c r="O115" s="3">
        <f>_xll.PITimeDat("BOD_FC24",Sheet2!$M115,"\\APPLEPI_AF\MWRD_Production\Labworks Data\1910-NPRIC 4-6 Eff","exact time")</f>
        <v>185</v>
      </c>
      <c r="P115" s="3">
        <f>_xll.PITimeDat("BOD_FC24",Sheet2!$M115,"\\APPLEPI_AF\MWRD_Production\Labworks Data\1900-NPRIC 7-10 Eff","exact time")</f>
        <v>153</v>
      </c>
    </row>
    <row r="116" spans="1:16" x14ac:dyDescent="0.25">
      <c r="A116" s="10">
        <f>Sheet1!A116</f>
        <v>43581.333333333336</v>
      </c>
      <c r="B116" s="3">
        <f>_xll.PITimeDat(Sheet2!B$2,Sheet2!$A116,"\\APPLEPI_AF\MWRD_Production\Hite Treatment Plant\04-Primaries","exact time")</f>
        <v>33.93316650390625</v>
      </c>
      <c r="C116" s="13">
        <v>43584.333333333336</v>
      </c>
      <c r="D116">
        <v>30.135999999999999</v>
      </c>
      <c r="E116">
        <f t="shared" si="5"/>
        <v>5.8334387041510192E-4</v>
      </c>
      <c r="F116" s="3">
        <f>_xll.PITimeDat(Sheet2!F$2,Sheet2!$A116,"\\APPLEPI_AF\MWRD_Production\Hite Treatment Plant\04-Primaries","exact time")</f>
        <v>16.950277328491211</v>
      </c>
      <c r="G116" s="3">
        <f t="shared" si="6"/>
        <v>2.0019239712891901</v>
      </c>
      <c r="H116" s="3">
        <f>_xll.PITimeDat(Sheet2!H$2,Sheet2!$A116,"\\APPLEPI_AF\MWRD_Production\Hite Treatment Plant\04-Primaries","exact time")</f>
        <v>29.752101898193359</v>
      </c>
      <c r="I116" s="3">
        <f t="shared" si="7"/>
        <v>1.1405300580113562</v>
      </c>
      <c r="J116" s="5">
        <f t="shared" si="8"/>
        <v>43697.107386379081</v>
      </c>
      <c r="K116">
        <f>Sheet1!F116</f>
        <v>72.558273315429688</v>
      </c>
      <c r="L116">
        <f>Sheet1!E116</f>
        <v>63.652656555175781</v>
      </c>
      <c r="M116" s="11">
        <f t="shared" si="9"/>
        <v>43581.333333333336</v>
      </c>
      <c r="N116" s="3" t="str">
        <f>_xll.PITimeDat("BOD_FC24",Sheet2!$M116,"\\APPLEPI_AF\MWRD_Production\Labworks Data\1920-NPRIC 1-3 Eff","exact time")</f>
        <v>No events found.</v>
      </c>
      <c r="O116" s="3">
        <f>_xll.PITimeDat("BOD_FC24",Sheet2!$M116,"\\APPLEPI_AF\MWRD_Production\Labworks Data\1910-NPRIC 4-6 Eff","exact time")</f>
        <v>189</v>
      </c>
      <c r="P116" s="3">
        <f>_xll.PITimeDat("BOD_FC24",Sheet2!$M116,"\\APPLEPI_AF\MWRD_Production\Labworks Data\1900-NPRIC 7-10 Eff","exact time")</f>
        <v>218</v>
      </c>
    </row>
    <row r="117" spans="1:16" x14ac:dyDescent="0.25">
      <c r="A117" s="10">
        <f>Sheet1!A117</f>
        <v>43582.333333333336</v>
      </c>
      <c r="B117" s="3">
        <f>_xll.PITimeDat(Sheet2!B$2,Sheet2!$A117,"\\APPLEPI_AF\MWRD_Production\Hite Treatment Plant\04-Primaries","exact time")</f>
        <v>33.292572021484375</v>
      </c>
      <c r="C117" s="13">
        <v>43585.333333333336</v>
      </c>
      <c r="D117">
        <v>31.622</v>
      </c>
      <c r="E117">
        <f t="shared" si="5"/>
        <v>2.4947169518685768E-5</v>
      </c>
      <c r="F117" s="3">
        <f>_xll.PITimeDat(Sheet2!F$2,Sheet2!$A117,"\\APPLEPI_AF\MWRD_Production\Hite Treatment Plant\04-Primaries","exact time")</f>
        <v>15.270645141601563</v>
      </c>
      <c r="G117" s="3">
        <f t="shared" si="6"/>
        <v>2.180168009456652</v>
      </c>
      <c r="H117" s="3">
        <f>_xll.PITimeDat(Sheet2!H$2,Sheet2!$A117,"\\APPLEPI_AF\MWRD_Production\Hite Treatment Plant\04-Primaries","exact time")</f>
        <v>22.631120681762695</v>
      </c>
      <c r="I117" s="3">
        <f t="shared" si="7"/>
        <v>1.4710969239942775</v>
      </c>
      <c r="J117" s="5">
        <f t="shared" si="8"/>
        <v>43690.329864134816</v>
      </c>
      <c r="K117">
        <f>Sheet1!F117</f>
        <v>71.1943359375</v>
      </c>
      <c r="L117">
        <f>Sheet1!E117</f>
        <v>71.194337844848633</v>
      </c>
      <c r="M117" s="11">
        <f t="shared" si="9"/>
        <v>43582.333333333336</v>
      </c>
      <c r="N117" s="3">
        <f>_xll.PITimeDat("BOD_FC24",Sheet2!$M117,"\\APPLEPI_AF\MWRD_Production\Labworks Data\1920-NPRIC 1-3 Eff","exact time")</f>
        <v>182</v>
      </c>
      <c r="O117" s="3">
        <f>_xll.PITimeDat("BOD_FC24",Sheet2!$M117,"\\APPLEPI_AF\MWRD_Production\Labworks Data\1910-NPRIC 4-6 Eff","exact time")</f>
        <v>167</v>
      </c>
      <c r="P117" s="3">
        <f>_xll.PITimeDat("BOD_FC24",Sheet2!$M117,"\\APPLEPI_AF\MWRD_Production\Labworks Data\1900-NPRIC 7-10 Eff","exact time")</f>
        <v>164</v>
      </c>
    </row>
    <row r="118" spans="1:16" x14ac:dyDescent="0.25">
      <c r="A118" s="10">
        <f>Sheet1!A118</f>
        <v>43583.333333333336</v>
      </c>
      <c r="B118" s="3">
        <f>_xll.PITimeDat(Sheet2!B$2,Sheet2!$A118,"\\APPLEPI_AF\MWRD_Production\Hite Treatment Plant\04-Primaries","exact time")</f>
        <v>28.84770393371582</v>
      </c>
      <c r="C118" s="13">
        <v>43586.333333333336</v>
      </c>
      <c r="D118">
        <v>28.029</v>
      </c>
      <c r="E118">
        <f t="shared" si="5"/>
        <v>-1.2224887337671173E-3</v>
      </c>
      <c r="F118" s="3">
        <f>_xll.PITimeDat(Sheet2!F$2,Sheet2!$A118,"\\APPLEPI_AF\MWRD_Production\Hite Treatment Plant\04-Primaries","exact time")</f>
        <v>16.817865371704102</v>
      </c>
      <c r="G118" s="3">
        <f t="shared" si="6"/>
        <v>1.7153011571998791</v>
      </c>
      <c r="H118" s="3">
        <f>_xll.PITimeDat(Sheet2!H$2,Sheet2!$A118,"\\APPLEPI_AF\MWRD_Production\Hite Treatment Plant\04-Primaries","exact time")</f>
        <v>27.996982574462891</v>
      </c>
      <c r="I118" s="3">
        <f t="shared" si="7"/>
        <v>1.0303861802603294</v>
      </c>
      <c r="J118" s="5">
        <f t="shared" si="8"/>
        <v>43689.738963881689</v>
      </c>
      <c r="K118">
        <f>Sheet1!F118</f>
        <v>73.662551879882813</v>
      </c>
      <c r="L118">
        <f>Sheet1!E118</f>
        <v>73.662551879882813</v>
      </c>
      <c r="M118" s="11">
        <f t="shared" si="9"/>
        <v>43583.333333333336</v>
      </c>
      <c r="N118" s="3">
        <f>_xll.PITimeDat("BOD_FC24",Sheet2!$M118,"\\APPLEPI_AF\MWRD_Production\Labworks Data\1920-NPRIC 1-3 Eff","exact time")</f>
        <v>151</v>
      </c>
      <c r="O118" s="3">
        <f>_xll.PITimeDat("BOD_FC24",Sheet2!$M118,"\\APPLEPI_AF\MWRD_Production\Labworks Data\1910-NPRIC 4-6 Eff","exact time")</f>
        <v>176</v>
      </c>
      <c r="P118" s="3">
        <f>_xll.PITimeDat("BOD_FC24",Sheet2!$M118,"\\APPLEPI_AF\MWRD_Production\Labworks Data\1900-NPRIC 7-10 Eff","exact time")</f>
        <v>199</v>
      </c>
    </row>
    <row r="119" spans="1:16" x14ac:dyDescent="0.25">
      <c r="A119" s="10">
        <f>Sheet1!A119</f>
        <v>43584.333333333336</v>
      </c>
      <c r="B119" s="3">
        <f>_xll.PITimeDat(Sheet2!B$2,Sheet2!$A119,"\\APPLEPI_AF\MWRD_Production\Hite Treatment Plant\04-Primaries","exact time")</f>
        <v>30.135824203491211</v>
      </c>
      <c r="C119" s="13">
        <v>43587.333333333336</v>
      </c>
      <c r="D119">
        <v>28.033000000000001</v>
      </c>
      <c r="E119">
        <f t="shared" si="5"/>
        <v>-8.5022040146878484E-5</v>
      </c>
      <c r="F119" s="3">
        <f>_xll.PITimeDat(Sheet2!F$2,Sheet2!$A119,"\\APPLEPI_AF\MWRD_Production\Hite Treatment Plant\04-Primaries","exact time")</f>
        <v>18.260873794555664</v>
      </c>
      <c r="G119" s="3">
        <f t="shared" si="6"/>
        <v>1.6502947527339009</v>
      </c>
      <c r="H119" s="3">
        <f>_xll.PITimeDat(Sheet2!H$2,Sheet2!$A119,"\\APPLEPI_AF\MWRD_Production\Hite Treatment Plant\04-Primaries","exact time")</f>
        <v>25.299959182739258</v>
      </c>
      <c r="I119" s="3">
        <f t="shared" si="7"/>
        <v>1.1911412182850949</v>
      </c>
      <c r="J119" s="5">
        <f t="shared" si="8"/>
        <v>43690.71320024482</v>
      </c>
      <c r="K119">
        <f>Sheet1!F119</f>
        <v>73.6966552734375</v>
      </c>
      <c r="L119">
        <f>Sheet1!E119</f>
        <v>73.696657180786133</v>
      </c>
      <c r="M119" s="11">
        <f t="shared" si="9"/>
        <v>43584.333333333336</v>
      </c>
      <c r="N119" s="3">
        <f>_xll.PITimeDat("BOD_FC24",Sheet2!$M119,"\\APPLEPI_AF\MWRD_Production\Labworks Data\1920-NPRIC 1-3 Eff","exact time")</f>
        <v>165</v>
      </c>
      <c r="O119" s="3">
        <f>_xll.PITimeDat("BOD_FC24",Sheet2!$M119,"\\APPLEPI_AF\MWRD_Production\Labworks Data\1910-NPRIC 4-6 Eff","exact time")</f>
        <v>200</v>
      </c>
      <c r="P119" s="3">
        <f>_xll.PITimeDat("BOD_FC24",Sheet2!$M119,"\\APPLEPI_AF\MWRD_Production\Labworks Data\1900-NPRIC 7-10 Eff","exact time")</f>
        <v>182</v>
      </c>
    </row>
    <row r="120" spans="1:16" x14ac:dyDescent="0.25">
      <c r="A120" s="10">
        <f>Sheet1!A120</f>
        <v>43585.333333333336</v>
      </c>
      <c r="B120" s="3">
        <f>_xll.PITimeDat(Sheet2!B$2,Sheet2!$A120,"\\APPLEPI_AF\MWRD_Production\Hite Treatment Plant\04-Primaries","exact time")</f>
        <v>31.621992111206055</v>
      </c>
      <c r="C120" s="13">
        <v>43588.333333333336</v>
      </c>
      <c r="D120">
        <v>25.968</v>
      </c>
      <c r="E120">
        <f t="shared" si="5"/>
        <v>2.3345336161923936E-4</v>
      </c>
      <c r="F120" s="3">
        <f>_xll.PITimeDat(Sheet2!F$2,Sheet2!$A120,"\\APPLEPI_AF\MWRD_Production\Hite Treatment Plant\04-Primaries","exact time")</f>
        <v>18.634550094604492</v>
      </c>
      <c r="G120" s="3">
        <f t="shared" si="6"/>
        <v>1.6969549546764742</v>
      </c>
      <c r="H120" s="3" t="str">
        <f>_xll.PITimeDat(Sheet2!H$2,Sheet2!$A120,"\\APPLEPI_AF\MWRD_Production\Hite Treatment Plant\04-Primaries","exact time")</f>
        <v>No events found.</v>
      </c>
      <c r="I120" s="3" t="e">
        <f t="shared" si="7"/>
        <v>#VALUE!</v>
      </c>
      <c r="J120" s="5">
        <f t="shared" si="8"/>
        <v>43666.255063947188</v>
      </c>
      <c r="K120">
        <f>Sheet1!F120</f>
        <v>73.6966552734375</v>
      </c>
      <c r="L120">
        <f>Sheet1!E120</f>
        <v>74.070333480834961</v>
      </c>
      <c r="M120" s="11">
        <f t="shared" si="9"/>
        <v>43585.333333333336</v>
      </c>
      <c r="N120" s="3" t="str">
        <f>_xll.PITimeDat("BOD_FC24",Sheet2!$M120,"\\APPLEPI_AF\MWRD_Production\Labworks Data\1920-NPRIC 1-3 Eff","exact time")</f>
        <v>No events found.</v>
      </c>
      <c r="O120" s="3">
        <f>_xll.PITimeDat("BOD_FC24",Sheet2!$M120,"\\APPLEPI_AF\MWRD_Production\Labworks Data\1910-NPRIC 4-6 Eff","exact time")</f>
        <v>194</v>
      </c>
      <c r="P120" s="3" t="str">
        <f>_xll.PITimeDat("BOD_FC24",Sheet2!$M120,"\\APPLEPI_AF\MWRD_Production\Labworks Data\1900-NPRIC 7-10 Eff","exact time")</f>
        <v>No events found.</v>
      </c>
    </row>
    <row r="121" spans="1:16" x14ac:dyDescent="0.25">
      <c r="A121" s="10">
        <f>Sheet1!A121</f>
        <v>43586.333333333336</v>
      </c>
      <c r="B121" s="3">
        <f>_xll.PITimeDat(Sheet2!B$2,Sheet2!$A121,"\\APPLEPI_AF\MWRD_Production\Hite Treatment Plant\04-Primaries","exact time")</f>
        <v>28.029342651367188</v>
      </c>
      <c r="C121" s="13">
        <v>43589.333333333336</v>
      </c>
      <c r="D121">
        <v>25.622</v>
      </c>
      <c r="E121">
        <f t="shared" si="5"/>
        <v>-7.3429423597596552E-5</v>
      </c>
      <c r="F121" s="3">
        <f>_xll.PITimeDat(Sheet2!F$2,Sheet2!$A121,"\\APPLEPI_AF\MWRD_Production\Hite Treatment Plant\04-Primaries","exact time")</f>
        <v>14.02066707611084</v>
      </c>
      <c r="G121" s="3">
        <f t="shared" si="6"/>
        <v>1.9991447267958509</v>
      </c>
      <c r="H121" s="3" t="str">
        <f>_xll.PITimeDat(Sheet2!H$2,Sheet2!$A121,"\\APPLEPI_AF\MWRD_Production\Hite Treatment Plant\04-Primaries","exact time")</f>
        <v>No events found.</v>
      </c>
      <c r="I121" s="3" t="e">
        <f t="shared" si="7"/>
        <v>#VALUE!</v>
      </c>
      <c r="J121" s="5">
        <f t="shared" si="8"/>
        <v>43659.004414358191</v>
      </c>
      <c r="K121">
        <f>Sheet1!F121</f>
        <v>73.6966552734375</v>
      </c>
      <c r="L121">
        <f>Sheet1!E121</f>
        <v>42.06200122833252</v>
      </c>
      <c r="M121" s="11">
        <f t="shared" si="9"/>
        <v>43586.333333333336</v>
      </c>
      <c r="N121" s="3" t="str">
        <f>_xll.PITimeDat("BOD_FC24",Sheet2!$M121,"\\APPLEPI_AF\MWRD_Production\Labworks Data\1920-NPRIC 1-3 Eff","exact time")</f>
        <v>No events found.</v>
      </c>
      <c r="O121" s="3">
        <f>_xll.PITimeDat("BOD_FC24",Sheet2!$M121,"\\APPLEPI_AF\MWRD_Production\Labworks Data\1910-NPRIC 4-6 Eff","exact time")</f>
        <v>179</v>
      </c>
      <c r="P121" s="3" t="str">
        <f>_xll.PITimeDat("BOD_FC24",Sheet2!$M121,"\\APPLEPI_AF\MWRD_Production\Labworks Data\1900-NPRIC 7-10 Eff","exact time")</f>
        <v>No events found.</v>
      </c>
    </row>
    <row r="122" spans="1:16" x14ac:dyDescent="0.25">
      <c r="A122" s="10">
        <f>Sheet1!A122</f>
        <v>43587.333333333336</v>
      </c>
      <c r="B122" s="3">
        <f>_xll.PITimeDat(Sheet2!B$2,Sheet2!$A122,"\\APPLEPI_AF\MWRD_Production\Hite Treatment Plant\04-Primaries","exact time")</f>
        <v>28.033023834228516</v>
      </c>
      <c r="C122" s="13">
        <v>43590.333333333336</v>
      </c>
      <c r="D122">
        <v>26.370999999999999</v>
      </c>
      <c r="E122">
        <f t="shared" si="5"/>
        <v>4.3286565156886993E-4</v>
      </c>
      <c r="F122" s="3">
        <f>_xll.PITimeDat(Sheet2!F$2,Sheet2!$A122,"\\APPLEPI_AF\MWRD_Production\Hite Treatment Plant\04-Primaries","exact time")</f>
        <v>14.025675773620605</v>
      </c>
      <c r="G122" s="3">
        <f t="shared" si="6"/>
        <v>1.9986932741560186</v>
      </c>
      <c r="H122" s="3" t="str">
        <f>_xll.PITimeDat(Sheet2!H$2,Sheet2!$A122,"\\APPLEPI_AF\MWRD_Production\Hite Treatment Plant\04-Primaries","exact time")</f>
        <v>No events found.</v>
      </c>
      <c r="I122" s="3" t="e">
        <f t="shared" si="7"/>
        <v>#VALUE!</v>
      </c>
      <c r="J122" s="5">
        <f t="shared" si="8"/>
        <v>43660.762159080994</v>
      </c>
      <c r="K122">
        <f>Sheet1!F122</f>
        <v>73.6966552734375</v>
      </c>
      <c r="L122">
        <f>Sheet1!E122</f>
        <v>42.077027320861816</v>
      </c>
      <c r="M122" s="11">
        <f t="shared" si="9"/>
        <v>43587.333333333336</v>
      </c>
      <c r="N122" s="3" t="str">
        <f>_xll.PITimeDat("BOD_FC24",Sheet2!$M122,"\\APPLEPI_AF\MWRD_Production\Labworks Data\1920-NPRIC 1-3 Eff","exact time")</f>
        <v>No events found.</v>
      </c>
      <c r="O122" s="3">
        <f>_xll.PITimeDat("BOD_FC24",Sheet2!$M122,"\\APPLEPI_AF\MWRD_Production\Labworks Data\1910-NPRIC 4-6 Eff","exact time")</f>
        <v>180</v>
      </c>
      <c r="P122" s="3" t="str">
        <f>_xll.PITimeDat("BOD_FC24",Sheet2!$M122,"\\APPLEPI_AF\MWRD_Production\Labworks Data\1900-NPRIC 7-10 Eff","exact time")</f>
        <v>No events found.</v>
      </c>
    </row>
    <row r="123" spans="1:16" x14ac:dyDescent="0.25">
      <c r="A123" s="10">
        <f>Sheet1!A123</f>
        <v>43588.333333333336</v>
      </c>
      <c r="B123" s="3">
        <f>_xll.PITimeDat(Sheet2!B$2,Sheet2!$A123,"\\APPLEPI_AF\MWRD_Production\Hite Treatment Plant\04-Primaries","exact time")</f>
        <v>25.967939376831055</v>
      </c>
      <c r="C123" s="13">
        <v>43591.333333333336</v>
      </c>
      <c r="D123">
        <v>26.76</v>
      </c>
      <c r="E123">
        <f t="shared" si="5"/>
        <v>-5.7819178285570553E-4</v>
      </c>
      <c r="F123" s="3">
        <f>_xll.PITimeDat(Sheet2!F$2,Sheet2!$A123,"\\APPLEPI_AF\MWRD_Production\Hite Treatment Plant\04-Primaries","exact time")</f>
        <v>12.999330520629883</v>
      </c>
      <c r="G123" s="3">
        <f t="shared" si="6"/>
        <v>1.9976366733363726</v>
      </c>
      <c r="H123" s="3" t="str">
        <f>_xll.PITimeDat(Sheet2!H$2,Sheet2!$A123,"\\APPLEPI_AF\MWRD_Production\Hite Treatment Plant\04-Primaries","exact time")</f>
        <v>No events found.</v>
      </c>
      <c r="I123" s="3" t="e">
        <f t="shared" si="7"/>
        <v>#VALUE!</v>
      </c>
      <c r="J123" s="5">
        <f t="shared" si="8"/>
        <v>43659.057661712352</v>
      </c>
      <c r="K123">
        <f>Sheet1!F123</f>
        <v>73.6966552734375</v>
      </c>
      <c r="L123">
        <f>Sheet1!E123</f>
        <v>38.997991561889648</v>
      </c>
      <c r="M123" s="11">
        <f t="shared" si="9"/>
        <v>43588.333333333336</v>
      </c>
      <c r="N123" s="3" t="str">
        <f>_xll.PITimeDat("BOD_FC24",Sheet2!$M123,"\\APPLEPI_AF\MWRD_Production\Labworks Data\1920-NPRIC 1-3 Eff","exact time")</f>
        <v>No events found.</v>
      </c>
      <c r="O123" s="3">
        <f>_xll.PITimeDat("BOD_FC24",Sheet2!$M123,"\\APPLEPI_AF\MWRD_Production\Labworks Data\1910-NPRIC 4-6 Eff","exact time")</f>
        <v>169</v>
      </c>
      <c r="P123" s="3" t="str">
        <f>_xll.PITimeDat("BOD_FC24",Sheet2!$M123,"\\APPLEPI_AF\MWRD_Production\Labworks Data\1900-NPRIC 7-10 Eff","exact time")</f>
        <v>No events found.</v>
      </c>
    </row>
    <row r="124" spans="1:16" x14ac:dyDescent="0.25">
      <c r="A124" s="10">
        <f>Sheet1!A124</f>
        <v>43589.333333333336</v>
      </c>
      <c r="B124" s="3">
        <f>_xll.PITimeDat(Sheet2!B$2,Sheet2!$A124,"\\APPLEPI_AF\MWRD_Production\Hite Treatment Plant\04-Primaries","exact time")</f>
        <v>25.622018814086914</v>
      </c>
      <c r="C124" s="13">
        <v>43592.333333333336</v>
      </c>
      <c r="D124">
        <v>31.391999999999999</v>
      </c>
      <c r="E124">
        <f t="shared" si="5"/>
        <v>-7.7834795253042973E-4</v>
      </c>
      <c r="F124" s="3">
        <f>_xll.PITimeDat(Sheet2!F$2,Sheet2!$A124,"\\APPLEPI_AF\MWRD_Production\Hite Treatment Plant\04-Primaries","exact time")</f>
        <v>12.799333572387695</v>
      </c>
      <c r="G124" s="3">
        <f t="shared" si="6"/>
        <v>2.0018244441540221</v>
      </c>
      <c r="H124" s="3" t="str">
        <f>_xll.PITimeDat(Sheet2!H$2,Sheet2!$A124,"\\APPLEPI_AF\MWRD_Production\Hite Treatment Plant\04-Primaries","exact time")</f>
        <v>No events found.</v>
      </c>
      <c r="I124" s="3" t="e">
        <f t="shared" si="7"/>
        <v>#VALUE!</v>
      </c>
      <c r="J124" s="5">
        <f t="shared" si="8"/>
        <v>43664.14773181601</v>
      </c>
      <c r="K124">
        <f>Sheet1!F124</f>
        <v>73.6966552734375</v>
      </c>
      <c r="L124">
        <f>Sheet1!E124</f>
        <v>38.398000717163086</v>
      </c>
      <c r="M124" s="11">
        <f t="shared" si="9"/>
        <v>43589.333333333336</v>
      </c>
      <c r="N124" s="3" t="str">
        <f>_xll.PITimeDat("BOD_FC24",Sheet2!$M124,"\\APPLEPI_AF\MWRD_Production\Labworks Data\1920-NPRIC 1-3 Eff","exact time")</f>
        <v>No events found.</v>
      </c>
      <c r="O124" s="3">
        <f>_xll.PITimeDat("BOD_FC24",Sheet2!$M124,"\\APPLEPI_AF\MWRD_Production\Labworks Data\1910-NPRIC 4-6 Eff","exact time")</f>
        <v>165</v>
      </c>
      <c r="P124" s="3" t="str">
        <f>_xll.PITimeDat("BOD_FC24",Sheet2!$M124,"\\APPLEPI_AF\MWRD_Production\Labworks Data\1900-NPRIC 7-10 Eff","exact time")</f>
        <v>No events found.</v>
      </c>
    </row>
    <row r="125" spans="1:16" x14ac:dyDescent="0.25">
      <c r="A125" s="10">
        <f>Sheet1!A125</f>
        <v>43590.333333333336</v>
      </c>
      <c r="B125" s="3">
        <f>_xll.PITimeDat(Sheet2!B$2,Sheet2!$A125,"\\APPLEPI_AF\MWRD_Production\Hite Treatment Plant\04-Primaries","exact time")</f>
        <v>26.370885848999023</v>
      </c>
      <c r="C125" s="13">
        <v>43593.333333333336</v>
      </c>
      <c r="D125">
        <v>31.276</v>
      </c>
      <c r="E125">
        <f t="shared" si="5"/>
        <v>-7.4713229218353991E-4</v>
      </c>
      <c r="F125" s="3">
        <f>_xll.PITimeDat(Sheet2!F$2,Sheet2!$A125,"\\APPLEPI_AF\MWRD_Production\Hite Treatment Plant\04-Primaries","exact time")</f>
        <v>13.19563102722168</v>
      </c>
      <c r="G125" s="3">
        <f t="shared" si="6"/>
        <v>1.9984558369810204</v>
      </c>
      <c r="H125" s="3" t="str">
        <f>_xll.PITimeDat(Sheet2!H$2,Sheet2!$A125,"\\APPLEPI_AF\MWRD_Production\Hite Treatment Plant\04-Primaries","exact time")</f>
        <v>No events found.</v>
      </c>
      <c r="I125" s="3" t="e">
        <f t="shared" si="7"/>
        <v>#VALUE!</v>
      </c>
      <c r="J125" s="5">
        <f t="shared" si="8"/>
        <v>43666.173558914248</v>
      </c>
      <c r="K125">
        <f>Sheet1!F125</f>
        <v>73.6966552734375</v>
      </c>
      <c r="L125">
        <f>Sheet1!E125</f>
        <v>39.586893081665039</v>
      </c>
      <c r="M125" s="11">
        <f t="shared" si="9"/>
        <v>43590.333333333336</v>
      </c>
      <c r="N125" s="3" t="str">
        <f>_xll.PITimeDat("BOD_FC24",Sheet2!$M125,"\\APPLEPI_AF\MWRD_Production\Labworks Data\1920-NPRIC 1-3 Eff","exact time")</f>
        <v>No events found.</v>
      </c>
      <c r="O125" s="3">
        <f>_xll.PITimeDat("BOD_FC24",Sheet2!$M125,"\\APPLEPI_AF\MWRD_Production\Labworks Data\1910-NPRIC 4-6 Eff","exact time")</f>
        <v>166</v>
      </c>
      <c r="P125" s="3" t="str">
        <f>_xll.PITimeDat("BOD_FC24",Sheet2!$M125,"\\APPLEPI_AF\MWRD_Production\Labworks Data\1900-NPRIC 7-10 Eff","exact time")</f>
        <v>No events found.</v>
      </c>
    </row>
    <row r="126" spans="1:16" x14ac:dyDescent="0.25">
      <c r="A126" s="10">
        <f>Sheet1!A126</f>
        <v>43591.333333333336</v>
      </c>
      <c r="B126" s="3">
        <f>_xll.PITimeDat(Sheet2!B$2,Sheet2!$A126,"\\APPLEPI_AF\MWRD_Production\Hite Treatment Plant\04-Primaries","exact time")</f>
        <v>26.760154724121094</v>
      </c>
      <c r="C126" s="13">
        <v>43594.333333333336</v>
      </c>
      <c r="D126">
        <v>28.806000000000001</v>
      </c>
      <c r="E126">
        <f t="shared" si="5"/>
        <v>1.6098377365804883E-3</v>
      </c>
      <c r="F126" s="3">
        <f>_xll.PITimeDat(Sheet2!F$2,Sheet2!$A126,"\\APPLEPI_AF\MWRD_Production\Hite Treatment Plant\04-Primaries","exact time")</f>
        <v>13.37857723236084</v>
      </c>
      <c r="G126" s="3">
        <f t="shared" si="6"/>
        <v>2.0002242584803529</v>
      </c>
      <c r="H126" s="3">
        <f>_xll.PITimeDat(Sheet2!H$2,Sheet2!$A126,"\\APPLEPI_AF\MWRD_Production\Hite Treatment Plant\04-Primaries","exact time")</f>
        <v>25.613655090332031</v>
      </c>
      <c r="I126" s="3">
        <f t="shared" si="7"/>
        <v>1.0447612661974905</v>
      </c>
      <c r="J126" s="5">
        <f t="shared" si="8"/>
        <v>43690.893554476366</v>
      </c>
      <c r="K126">
        <f>Sheet1!F126</f>
        <v>73.6966552734375</v>
      </c>
      <c r="L126">
        <f>Sheet1!E126</f>
        <v>52.370809555053711</v>
      </c>
      <c r="M126" s="11">
        <f t="shared" si="9"/>
        <v>43591.333333333336</v>
      </c>
      <c r="N126" s="3" t="str">
        <f>_xll.PITimeDat("BOD_FC24",Sheet2!$M126,"\\APPLEPI_AF\MWRD_Production\Labworks Data\1920-NPRIC 1-3 Eff","exact time")</f>
        <v>No events found.</v>
      </c>
      <c r="O126" s="3">
        <f>_xll.PITimeDat("BOD_FC24",Sheet2!$M126,"\\APPLEPI_AF\MWRD_Production\Labworks Data\1910-NPRIC 4-6 Eff","exact time")</f>
        <v>169</v>
      </c>
      <c r="P126" s="3">
        <f>_xll.PITimeDat("BOD_FC24",Sheet2!$M126,"\\APPLEPI_AF\MWRD_Production\Labworks Data\1900-NPRIC 7-10 Eff","exact time")</f>
        <v>201</v>
      </c>
    </row>
    <row r="127" spans="1:16" x14ac:dyDescent="0.25">
      <c r="A127" s="10">
        <f>Sheet1!A127</f>
        <v>43592.333333333336</v>
      </c>
      <c r="B127" s="3">
        <f>_xll.PITimeDat(Sheet2!B$2,Sheet2!$A127,"\\APPLEPI_AF\MWRD_Production\Hite Treatment Plant\04-Primaries","exact time")</f>
        <v>31.392244338989258</v>
      </c>
      <c r="C127" s="13">
        <v>43595.333333333336</v>
      </c>
      <c r="D127">
        <v>24.963999999999999</v>
      </c>
      <c r="E127">
        <f t="shared" si="5"/>
        <v>2.4168102848806588E-4</v>
      </c>
      <c r="F127" s="3">
        <f>_xll.PITimeDat(Sheet2!F$2,Sheet2!$A127,"\\APPLEPI_AF\MWRD_Production\Hite Treatment Plant\04-Primaries","exact time")</f>
        <v>15.689168930053711</v>
      </c>
      <c r="G127" s="3">
        <f t="shared" si="6"/>
        <v>2.0008863744755274</v>
      </c>
      <c r="H127" s="3" t="str">
        <f>_xll.PITimeDat(Sheet2!H$2,Sheet2!$A127,"\\APPLEPI_AF\MWRD_Production\Hite Treatment Plant\04-Primaries","exact time")</f>
        <v>No events found.</v>
      </c>
      <c r="I127" s="3" t="e">
        <f t="shared" si="7"/>
        <v>#VALUE!</v>
      </c>
      <c r="J127" s="5">
        <f t="shared" si="8"/>
        <v>43669.379874657883</v>
      </c>
      <c r="K127">
        <f>Sheet1!F127</f>
        <v>73.6966552734375</v>
      </c>
      <c r="L127">
        <f>Sheet1!E127</f>
        <v>56.991992950439453</v>
      </c>
      <c r="M127" s="11">
        <f t="shared" si="9"/>
        <v>43592.333333333336</v>
      </c>
      <c r="N127" s="3" t="str">
        <f>_xll.PITimeDat("BOD_FC24",Sheet2!$M127,"\\APPLEPI_AF\MWRD_Production\Labworks Data\1920-NPRIC 1-3 Eff","exact time")</f>
        <v>No events found.</v>
      </c>
      <c r="O127" s="3">
        <f>_xll.PITimeDat("BOD_FC24",Sheet2!$M127,"\\APPLEPI_AF\MWRD_Production\Labworks Data\1910-NPRIC 4-6 Eff","exact time")</f>
        <v>190</v>
      </c>
      <c r="P127" s="3" t="str">
        <f>_xll.PITimeDat("BOD_FC24",Sheet2!$M127,"\\APPLEPI_AF\MWRD_Production\Labworks Data\1900-NPRIC 7-10 Eff","exact time")</f>
        <v>No events found.</v>
      </c>
    </row>
    <row r="128" spans="1:16" x14ac:dyDescent="0.25">
      <c r="A128" s="10">
        <f>Sheet1!A128</f>
        <v>43593.333333333336</v>
      </c>
      <c r="B128" s="3">
        <f>_xll.PITimeDat(Sheet2!B$2,Sheet2!$A128,"\\APPLEPI_AF\MWRD_Production\Hite Treatment Plant\04-Primaries","exact time")</f>
        <v>31.276233673095703</v>
      </c>
      <c r="C128" s="13">
        <v>43596.333333333336</v>
      </c>
      <c r="D128">
        <v>24.096</v>
      </c>
      <c r="E128">
        <f t="shared" si="5"/>
        <v>2.0315289339066559E-3</v>
      </c>
      <c r="F128" s="3">
        <f>_xll.PITimeDat(Sheet2!F$2,Sheet2!$A128,"\\APPLEPI_AF\MWRD_Production\Hite Treatment Plant\04-Primaries","exact time")</f>
        <v>15.615899085998535</v>
      </c>
      <c r="G128" s="3">
        <f t="shared" si="6"/>
        <v>2.00284552947313</v>
      </c>
      <c r="H128" s="3">
        <f>_xll.PITimeDat(Sheet2!H$2,Sheet2!$A128,"\\APPLEPI_AF\MWRD_Production\Hite Treatment Plant\04-Primaries","exact time")</f>
        <v>23.945688247680664</v>
      </c>
      <c r="I128" s="3">
        <f t="shared" si="7"/>
        <v>1.3061321666594845</v>
      </c>
      <c r="J128" s="5">
        <f t="shared" si="8"/>
        <v>43693.272031398519</v>
      </c>
      <c r="K128">
        <f>Sheet1!F128</f>
        <v>73.6966552734375</v>
      </c>
      <c r="L128">
        <f>Sheet1!E128</f>
        <v>55.177486419677734</v>
      </c>
      <c r="M128" s="11">
        <f t="shared" si="9"/>
        <v>43593.333333333336</v>
      </c>
      <c r="N128" s="3" t="str">
        <f>_xll.PITimeDat("BOD_FC24",Sheet2!$M128,"\\APPLEPI_AF\MWRD_Production\Labworks Data\1920-NPRIC 1-3 Eff","exact time")</f>
        <v>No events found.</v>
      </c>
      <c r="O128" s="3">
        <f>_xll.PITimeDat("BOD_FC24",Sheet2!$M128,"\\APPLEPI_AF\MWRD_Production\Labworks Data\1910-NPRIC 4-6 Eff","exact time")</f>
        <v>170</v>
      </c>
      <c r="P128" s="3">
        <f>_xll.PITimeDat("BOD_FC24",Sheet2!$M128,"\\APPLEPI_AF\MWRD_Production\Labworks Data\1900-NPRIC 7-10 Eff","exact time")</f>
        <v>176</v>
      </c>
    </row>
    <row r="129" spans="1:16" x14ac:dyDescent="0.25">
      <c r="A129" s="10">
        <f>Sheet1!A129</f>
        <v>43594.333333333336</v>
      </c>
      <c r="B129" s="3">
        <f>_xll.PITimeDat(Sheet2!B$2,Sheet2!$A129,"\\APPLEPI_AF\MWRD_Production\Hite Treatment Plant\04-Primaries","exact time")</f>
        <v>28.805536270141602</v>
      </c>
      <c r="C129" s="13">
        <v>43597.333333333336</v>
      </c>
      <c r="D129">
        <v>27.207000000000001</v>
      </c>
      <c r="E129">
        <f t="shared" si="5"/>
        <v>-5.2146955085965389E-4</v>
      </c>
      <c r="F129" s="3">
        <f>_xll.PITimeDat(Sheet2!F$2,Sheet2!$A129,"\\APPLEPI_AF\MWRD_Production\Hite Treatment Plant\04-Primaries","exact time")</f>
        <v>14.408721923828125</v>
      </c>
      <c r="G129" s="3">
        <f t="shared" si="6"/>
        <v>1.9991735854451493</v>
      </c>
      <c r="H129" s="3" t="str">
        <f>_xll.PITimeDat(Sheet2!H$2,Sheet2!$A129,"\\APPLEPI_AF\MWRD_Production\Hite Treatment Plant\04-Primaries","exact time")</f>
        <v>No events found.</v>
      </c>
      <c r="I129" s="3" t="e">
        <f t="shared" si="7"/>
        <v>#VALUE!</v>
      </c>
      <c r="J129" s="5">
        <f t="shared" si="8"/>
        <v>43669.753243643201</v>
      </c>
      <c r="K129">
        <f>Sheet1!F129</f>
        <v>73.6966552734375</v>
      </c>
      <c r="L129">
        <f>Sheet1!E129</f>
        <v>52.763132095336914</v>
      </c>
      <c r="M129" s="11">
        <f t="shared" si="9"/>
        <v>43594.333333333336</v>
      </c>
      <c r="N129" s="3" t="str">
        <f>_xll.PITimeDat("BOD_FC24",Sheet2!$M129,"\\APPLEPI_AF\MWRD_Production\Labworks Data\1920-NPRIC 1-3 Eff","exact time")</f>
        <v>No events found.</v>
      </c>
      <c r="O129" s="3">
        <f>_xll.PITimeDat("BOD_FC24",Sheet2!$M129,"\\APPLEPI_AF\MWRD_Production\Labworks Data\1910-NPRIC 4-6 Eff","exact time")</f>
        <v>163</v>
      </c>
      <c r="P129" s="3" t="str">
        <f>_xll.PITimeDat("BOD_FC24",Sheet2!$M129,"\\APPLEPI_AF\MWRD_Production\Labworks Data\1900-NPRIC 7-10 Eff","exact time")</f>
        <v>No events found.</v>
      </c>
    </row>
    <row r="130" spans="1:16" x14ac:dyDescent="0.25">
      <c r="A130" s="10">
        <f>Sheet1!A130</f>
        <v>43595.333333333336</v>
      </c>
      <c r="B130" s="3">
        <f>_xll.PITimeDat(Sheet2!B$2,Sheet2!$A130,"\\APPLEPI_AF\MWRD_Production\Hite Treatment Plant\04-Primaries","exact time")</f>
        <v>24.963939666748047</v>
      </c>
      <c r="C130" s="13">
        <v>43598.333333333336</v>
      </c>
      <c r="D130">
        <v>30.887</v>
      </c>
      <c r="E130">
        <f t="shared" si="5"/>
        <v>8.9911600667910349E-6</v>
      </c>
      <c r="F130" s="3">
        <f>_xll.PITimeDat(Sheet2!F$2,Sheet2!$A130,"\\APPLEPI_AF\MWRD_Production\Hite Treatment Plant\04-Primaries","exact time")</f>
        <v>12.493017196655273</v>
      </c>
      <c r="G130" s="3">
        <f t="shared" si="6"/>
        <v>1.9982314339110638</v>
      </c>
      <c r="H130" s="3">
        <f>_xll.PITimeDat(Sheet2!H$2,Sheet2!$A130,"\\APPLEPI_AF\MWRD_Production\Hite Treatment Plant\04-Primaries","exact time")</f>
        <v>18.984285354614258</v>
      </c>
      <c r="I130" s="3">
        <f t="shared" si="7"/>
        <v>1.3149791630518446</v>
      </c>
      <c r="J130" s="5">
        <f t="shared" si="8"/>
        <v>43687.659815976433</v>
      </c>
      <c r="K130">
        <f>Sheet1!F130</f>
        <v>73.6966552734375</v>
      </c>
      <c r="L130">
        <f>Sheet1!E130</f>
        <v>43.970319747924805</v>
      </c>
      <c r="M130" s="11">
        <f t="shared" si="9"/>
        <v>43595.333333333336</v>
      </c>
      <c r="N130" s="3" t="str">
        <f>_xll.PITimeDat("BOD_FC24",Sheet2!$M130,"\\APPLEPI_AF\MWRD_Production\Labworks Data\1920-NPRIC 1-3 Eff","exact time")</f>
        <v>No events found.</v>
      </c>
      <c r="O130" s="3">
        <f>_xll.PITimeDat("BOD_FC24",Sheet2!$M130,"\\APPLEPI_AF\MWRD_Production\Labworks Data\1910-NPRIC 4-6 Eff","exact time")</f>
        <v>149</v>
      </c>
      <c r="P130" s="3">
        <f>_xll.PITimeDat("BOD_FC24",Sheet2!$M130,"\\APPLEPI_AF\MWRD_Production\Labworks Data\1900-NPRIC 7-10 Eff","exact time")</f>
        <v>144</v>
      </c>
    </row>
    <row r="131" spans="1:16" x14ac:dyDescent="0.25">
      <c r="A131" s="10">
        <f>Sheet1!A131</f>
        <v>43596.333333333336</v>
      </c>
      <c r="B131" s="3">
        <f>_xll.PITimeDat(Sheet2!B$2,Sheet2!$A131,"\\APPLEPI_AF\MWRD_Production\Hite Treatment Plant\04-Primaries","exact time")</f>
        <v>24.095510482788086</v>
      </c>
      <c r="C131" s="13">
        <v>43599.333333333336</v>
      </c>
      <c r="D131">
        <v>30.843</v>
      </c>
      <c r="E131">
        <f t="shared" si="5"/>
        <v>-7.3105445636478599E-4</v>
      </c>
      <c r="F131" s="3">
        <f>_xll.PITimeDat(Sheet2!F$2,Sheet2!$A131,"\\APPLEPI_AF\MWRD_Production\Hite Treatment Plant\04-Primaries","exact time")</f>
        <v>12.056241989135742</v>
      </c>
      <c r="G131" s="3">
        <f t="shared" si="6"/>
        <v>1.9985921404448672</v>
      </c>
      <c r="H131" s="3">
        <f>_xll.PITimeDat(Sheet2!H$2,Sheet2!$A131,"\\APPLEPI_AF\MWRD_Production\Hite Treatment Plant\04-Primaries","exact time")</f>
        <v>19.983512878417969</v>
      </c>
      <c r="I131" s="3">
        <f t="shared" si="7"/>
        <v>1.2057695075629591</v>
      </c>
      <c r="J131" s="5">
        <f t="shared" si="8"/>
        <v>43688.309459769669</v>
      </c>
      <c r="K131">
        <f>Sheet1!F131</f>
        <v>73.6966552734375</v>
      </c>
      <c r="L131">
        <f>Sheet1!E131</f>
        <v>44.095996856689453</v>
      </c>
      <c r="M131" s="11">
        <f t="shared" si="9"/>
        <v>43596.333333333336</v>
      </c>
      <c r="N131" s="3" t="str">
        <f>_xll.PITimeDat("BOD_FC24",Sheet2!$M131,"\\APPLEPI_AF\MWRD_Production\Labworks Data\1920-NPRIC 1-3 Eff","exact time")</f>
        <v>No events found.</v>
      </c>
      <c r="O131" s="3">
        <f>_xll.PITimeDat("BOD_FC24",Sheet2!$M131,"\\APPLEPI_AF\MWRD_Production\Labworks Data\1910-NPRIC 4-6 Eff","exact time")</f>
        <v>144</v>
      </c>
      <c r="P131" s="3">
        <f>_xll.PITimeDat("BOD_FC24",Sheet2!$M131,"\\APPLEPI_AF\MWRD_Production\Labworks Data\1900-NPRIC 7-10 Eff","exact time")</f>
        <v>152</v>
      </c>
    </row>
    <row r="132" spans="1:16" x14ac:dyDescent="0.25">
      <c r="A132" s="10">
        <f>Sheet1!A132</f>
        <v>43597.333333333336</v>
      </c>
      <c r="B132" s="3">
        <f>_xll.PITimeDat(Sheet2!B$2,Sheet2!$A132,"\\APPLEPI_AF\MWRD_Production\Hite Treatment Plant\04-Primaries","exact time")</f>
        <v>27.207141876220703</v>
      </c>
      <c r="C132" s="13">
        <v>43600.333333333336</v>
      </c>
      <c r="D132">
        <v>28.757999999999999</v>
      </c>
      <c r="E132">
        <f t="shared" ref="E132:E195" si="10">(D132-VLOOKUP(C132,$A$3:$B$196,2))/D132*100</f>
        <v>-8.8672676407740823E-4</v>
      </c>
      <c r="F132" s="3">
        <f>_xll.PITimeDat(Sheet2!F$2,Sheet2!$A132,"\\APPLEPI_AF\MWRD_Production\Hite Treatment Plant\04-Primaries","exact time")</f>
        <v>13.587178230285645</v>
      </c>
      <c r="G132" s="3">
        <f t="shared" ref="G132:G195" si="11">B132/F132</f>
        <v>2.0024129672176034</v>
      </c>
      <c r="H132" s="3">
        <f>_xll.PITimeDat(Sheet2!H$2,Sheet2!$A132,"\\APPLEPI_AF\MWRD_Production\Hite Treatment Plant\04-Primaries","exact time")</f>
        <v>23.890308380126953</v>
      </c>
      <c r="I132" s="3">
        <f t="shared" ref="I132:I195" si="12">B132/H132</f>
        <v>1.1388359431497688</v>
      </c>
      <c r="J132" s="5">
        <f t="shared" ref="J132:J195" si="13">SUM(B132:H132)</f>
        <v>43695.777488060427</v>
      </c>
      <c r="K132">
        <f>Sheet1!F132</f>
        <v>73.6966552734375</v>
      </c>
      <c r="L132">
        <f>Sheet1!E132</f>
        <v>51.064664840698242</v>
      </c>
      <c r="M132" s="11">
        <f t="shared" ref="M132:M195" si="14">A132</f>
        <v>43597.333333333336</v>
      </c>
      <c r="N132" s="3" t="str">
        <f>_xll.PITimeDat("BOD_FC24",Sheet2!$M132,"\\APPLEPI_AF\MWRD_Production\Labworks Data\1920-NPRIC 1-3 Eff","exact time")</f>
        <v>No events found.</v>
      </c>
      <c r="O132" s="3">
        <f>_xll.PITimeDat("BOD_FC24",Sheet2!$M132,"\\APPLEPI_AF\MWRD_Production\Labworks Data\1910-NPRIC 4-6 Eff","exact time")</f>
        <v>162</v>
      </c>
      <c r="P132" s="3">
        <f>_xll.PITimeDat("BOD_FC24",Sheet2!$M132,"\\APPLEPI_AF\MWRD_Production\Labworks Data\1900-NPRIC 7-10 Eff","exact time")</f>
        <v>182</v>
      </c>
    </row>
    <row r="133" spans="1:16" x14ac:dyDescent="0.25">
      <c r="A133" s="10">
        <f>Sheet1!A133</f>
        <v>43598.333333333336</v>
      </c>
      <c r="B133" s="3">
        <f>_xll.PITimeDat(Sheet2!B$2,Sheet2!$A133,"\\APPLEPI_AF\MWRD_Production\Hite Treatment Plant\04-Primaries","exact time")</f>
        <v>30.886997222900391</v>
      </c>
      <c r="C133" s="13">
        <v>43601.333333333336</v>
      </c>
      <c r="D133">
        <v>30.532</v>
      </c>
      <c r="E133">
        <f t="shared" si="10"/>
        <v>-1.585400777642012E-3</v>
      </c>
      <c r="F133" s="3">
        <f>_xll.PITimeDat(Sheet2!F$2,Sheet2!$A133,"\\APPLEPI_AF\MWRD_Production\Hite Treatment Plant\04-Primaries","exact time")</f>
        <v>15.443357467651367</v>
      </c>
      <c r="G133" s="3">
        <f t="shared" si="11"/>
        <v>2.0000182789007019</v>
      </c>
      <c r="H133" s="3">
        <f>_xll.PITimeDat(Sheet2!H$2,Sheet2!$A133,"\\APPLEPI_AF\MWRD_Production\Hite Treatment Plant\04-Primaries","exact time")</f>
        <v>26.051136016845703</v>
      </c>
      <c r="I133" s="3">
        <f t="shared" si="12"/>
        <v>1.1856295711222584</v>
      </c>
      <c r="J133" s="5">
        <f t="shared" si="13"/>
        <v>43706.245256918854</v>
      </c>
      <c r="K133">
        <f>Sheet1!F133</f>
        <v>73.6966552734375</v>
      </c>
      <c r="L133">
        <f>Sheet1!E133</f>
        <v>56.937850952148438</v>
      </c>
      <c r="M133" s="11">
        <f t="shared" si="14"/>
        <v>43598.333333333336</v>
      </c>
      <c r="N133" s="3" t="str">
        <f>_xll.PITimeDat("BOD_FC24",Sheet2!$M133,"\\APPLEPI_AF\MWRD_Production\Labworks Data\1920-NPRIC 1-3 Eff","exact time")</f>
        <v>No events found.</v>
      </c>
      <c r="O133" s="3">
        <f>_xll.PITimeDat("BOD_FC24",Sheet2!$M133,"\\APPLEPI_AF\MWRD_Production\Labworks Data\1910-NPRIC 4-6 Eff","exact time")</f>
        <v>183</v>
      </c>
      <c r="P133" s="3">
        <f>_xll.PITimeDat("BOD_FC24",Sheet2!$M133,"\\APPLEPI_AF\MWRD_Production\Labworks Data\1900-NPRIC 7-10 Eff","exact time")</f>
        <v>200</v>
      </c>
    </row>
    <row r="134" spans="1:16" x14ac:dyDescent="0.25">
      <c r="A134" s="10">
        <f>Sheet1!A134</f>
        <v>43599.333333333336</v>
      </c>
      <c r="B134" s="3">
        <f>_xll.PITimeDat(Sheet2!B$2,Sheet2!$A134,"\\APPLEPI_AF\MWRD_Production\Hite Treatment Plant\04-Primaries","exact time")</f>
        <v>30.843225479125977</v>
      </c>
      <c r="C134" s="13">
        <v>43602.333333333336</v>
      </c>
      <c r="D134">
        <v>29.263000000000002</v>
      </c>
      <c r="E134">
        <f t="shared" si="10"/>
        <v>-1.3834746656343269E-3</v>
      </c>
      <c r="F134" s="3">
        <f>_xll.PITimeDat(Sheet2!F$2,Sheet2!$A134,"\\APPLEPI_AF\MWRD_Production\Hite Treatment Plant\04-Primaries","exact time")</f>
        <v>15.436202049255371</v>
      </c>
      <c r="G134" s="3">
        <f t="shared" si="11"/>
        <v>1.9981097280735469</v>
      </c>
      <c r="H134" s="3">
        <f>_xll.PITimeDat(Sheet2!H$2,Sheet2!$A134,"\\APPLEPI_AF\MWRD_Production\Hite Treatment Plant\04-Primaries","exact time")</f>
        <v>22.741708755493164</v>
      </c>
      <c r="I134" s="3">
        <f t="shared" si="12"/>
        <v>1.3562404571589601</v>
      </c>
      <c r="J134" s="5">
        <f t="shared" si="13"/>
        <v>43702.614195870621</v>
      </c>
      <c r="K134">
        <f>Sheet1!F134</f>
        <v>73.6966552734375</v>
      </c>
      <c r="L134">
        <f>Sheet1!E134</f>
        <v>53.614112854003906</v>
      </c>
      <c r="M134" s="11">
        <f t="shared" si="14"/>
        <v>43599.333333333336</v>
      </c>
      <c r="N134" s="3" t="str">
        <f>_xll.PITimeDat("BOD_FC24",Sheet2!$M134,"\\APPLEPI_AF\MWRD_Production\Labworks Data\1920-NPRIC 1-3 Eff","exact time")</f>
        <v>No events found.</v>
      </c>
      <c r="O134" s="3">
        <f>_xll.PITimeDat("BOD_FC24",Sheet2!$M134,"\\APPLEPI_AF\MWRD_Production\Labworks Data\1910-NPRIC 4-6 Eff","exact time")</f>
        <v>174</v>
      </c>
      <c r="P134" s="3">
        <f>_xll.PITimeDat("BOD_FC24",Sheet2!$M134,"\\APPLEPI_AF\MWRD_Production\Labworks Data\1900-NPRIC 7-10 Eff","exact time")</f>
        <v>171</v>
      </c>
    </row>
    <row r="135" spans="1:16" x14ac:dyDescent="0.25">
      <c r="A135" s="10">
        <f>Sheet1!A135</f>
        <v>43600.333333333336</v>
      </c>
      <c r="B135" s="3">
        <f>_xll.PITimeDat(Sheet2!B$2,Sheet2!$A135,"\\APPLEPI_AF\MWRD_Production\Hite Treatment Plant\04-Primaries","exact time")</f>
        <v>28.758255004882813</v>
      </c>
      <c r="C135" s="13">
        <v>43603.333333333336</v>
      </c>
      <c r="D135">
        <v>26.079000000000001</v>
      </c>
      <c r="E135">
        <f t="shared" si="10"/>
        <v>-1.7717373810381425E-3</v>
      </c>
      <c r="F135" s="3">
        <f>_xll.PITimeDat(Sheet2!F$2,Sheet2!$A135,"\\APPLEPI_AF\MWRD_Production\Hite Treatment Plant\04-Primaries","exact time")</f>
        <v>14.373369216918945</v>
      </c>
      <c r="G135" s="3">
        <f t="shared" si="11"/>
        <v>2.0008012436660545</v>
      </c>
      <c r="H135" s="3">
        <f>_xll.PITimeDat(Sheet2!H$2,Sheet2!$A135,"\\APPLEPI_AF\MWRD_Production\Hite Treatment Plant\04-Primaries","exact time")</f>
        <v>25.595293045043945</v>
      </c>
      <c r="I135" s="3">
        <f t="shared" si="12"/>
        <v>1.1235759228961559</v>
      </c>
      <c r="J135" s="5">
        <f t="shared" si="13"/>
        <v>43700.138280106468</v>
      </c>
      <c r="K135">
        <f>Sheet1!F135</f>
        <v>73.6966552734375</v>
      </c>
      <c r="L135">
        <f>Sheet1!E135</f>
        <v>54.342031478881836</v>
      </c>
      <c r="M135" s="11">
        <f t="shared" si="14"/>
        <v>43600.333333333336</v>
      </c>
      <c r="N135" s="3" t="str">
        <f>_xll.PITimeDat("BOD_FC24",Sheet2!$M135,"\\APPLEPI_AF\MWRD_Production\Labworks Data\1920-NPRIC 1-3 Eff","exact time")</f>
        <v>No events found.</v>
      </c>
      <c r="O135" s="3">
        <f>_xll.PITimeDat("BOD_FC24",Sheet2!$M135,"\\APPLEPI_AF\MWRD_Production\Labworks Data\1910-NPRIC 4-6 Eff","exact time")</f>
        <v>172</v>
      </c>
      <c r="P135" s="3">
        <f>_xll.PITimeDat("BOD_FC24",Sheet2!$M135,"\\APPLEPI_AF\MWRD_Production\Labworks Data\1900-NPRIC 7-10 Eff","exact time")</f>
        <v>196</v>
      </c>
    </row>
    <row r="136" spans="1:16" x14ac:dyDescent="0.25">
      <c r="A136" s="10">
        <f>Sheet1!A136</f>
        <v>43601.333333333336</v>
      </c>
      <c r="B136" s="3">
        <f>_xll.PITimeDat(Sheet2!B$2,Sheet2!$A136,"\\APPLEPI_AF\MWRD_Production\Hite Treatment Plant\04-Primaries","exact time")</f>
        <v>30.53248405456543</v>
      </c>
      <c r="C136" s="13">
        <v>43604.333333333336</v>
      </c>
      <c r="D136">
        <v>28.041</v>
      </c>
      <c r="E136">
        <f t="shared" si="10"/>
        <v>1.0121919166646411E-3</v>
      </c>
      <c r="F136" s="3">
        <f>_xll.PITimeDat(Sheet2!F$2,Sheet2!$A136,"\\APPLEPI_AF\MWRD_Production\Hite Treatment Plant\04-Primaries","exact time")</f>
        <v>15.27397346496582</v>
      </c>
      <c r="G136" s="3">
        <f t="shared" si="11"/>
        <v>1.9989876324322757</v>
      </c>
      <c r="H136" s="3">
        <f>_xll.PITimeDat(Sheet2!H$2,Sheet2!$A136,"\\APPLEPI_AF\MWRD_Production\Hite Treatment Plant\04-Primaries","exact time")</f>
        <v>24.792058944702148</v>
      </c>
      <c r="I136" s="3">
        <f t="shared" si="12"/>
        <v>1.2315428953548031</v>
      </c>
      <c r="J136" s="5">
        <f t="shared" si="13"/>
        <v>43704.972849621918</v>
      </c>
      <c r="K136">
        <f>Sheet1!F136</f>
        <v>73.6966552734375</v>
      </c>
      <c r="L136">
        <f>Sheet1!E136</f>
        <v>55.340005874633789</v>
      </c>
      <c r="M136" s="11">
        <f t="shared" si="14"/>
        <v>43601.333333333336</v>
      </c>
      <c r="N136" s="3" t="str">
        <f>_xll.PITimeDat("BOD_FC24",Sheet2!$M136,"\\APPLEPI_AF\MWRD_Production\Labworks Data\1920-NPRIC 1-3 Eff","exact time")</f>
        <v>No events found.</v>
      </c>
      <c r="O136" s="3">
        <f>_xll.PITimeDat("BOD_FC24",Sheet2!$M136,"\\APPLEPI_AF\MWRD_Production\Labworks Data\1910-NPRIC 4-6 Eff","exact time")</f>
        <v>183</v>
      </c>
      <c r="P136" s="3">
        <f>_xll.PITimeDat("BOD_FC24",Sheet2!$M136,"\\APPLEPI_AF\MWRD_Production\Labworks Data\1900-NPRIC 7-10 Eff","exact time")</f>
        <v>191</v>
      </c>
    </row>
    <row r="137" spans="1:16" x14ac:dyDescent="0.25">
      <c r="A137" s="10">
        <f>Sheet1!A137</f>
        <v>43602.333333333336</v>
      </c>
      <c r="B137" s="3">
        <f>_xll.PITimeDat(Sheet2!B$2,Sheet2!$A137,"\\APPLEPI_AF\MWRD_Production\Hite Treatment Plant\04-Primaries","exact time")</f>
        <v>29.263404846191406</v>
      </c>
      <c r="C137" s="13">
        <v>43605.333333333336</v>
      </c>
      <c r="D137">
        <v>29.859000000000002</v>
      </c>
      <c r="E137">
        <f t="shared" si="10"/>
        <v>6.4128920575730818E-4</v>
      </c>
      <c r="F137" s="3">
        <f>_xll.PITimeDat(Sheet2!F$2,Sheet2!$A137,"\\APPLEPI_AF\MWRD_Production\Hite Treatment Plant\04-Primaries","exact time")</f>
        <v>14.672581672668457</v>
      </c>
      <c r="G137" s="3">
        <f t="shared" si="11"/>
        <v>1.9944278041199932</v>
      </c>
      <c r="H137" s="3">
        <f>_xll.PITimeDat(Sheet2!H$2,Sheet2!$A137,"\\APPLEPI_AF\MWRD_Production\Hite Treatment Plant\04-Primaries","exact time")</f>
        <v>26.11060905456543</v>
      </c>
      <c r="I137" s="3">
        <f t="shared" si="12"/>
        <v>1.120747692443226</v>
      </c>
      <c r="J137" s="5">
        <f t="shared" si="13"/>
        <v>43707.233998000083</v>
      </c>
      <c r="K137">
        <f>Sheet1!F137</f>
        <v>73.6966552734375</v>
      </c>
      <c r="L137">
        <f>Sheet1!E137</f>
        <v>55.455772399902344</v>
      </c>
      <c r="M137" s="11">
        <f t="shared" si="14"/>
        <v>43602.333333333336</v>
      </c>
      <c r="N137" s="3" t="str">
        <f>_xll.PITimeDat("BOD_FC24",Sheet2!$M137,"\\APPLEPI_AF\MWRD_Production\Labworks Data\1920-NPRIC 1-3 Eff","exact time")</f>
        <v>No events found.</v>
      </c>
      <c r="O137" s="3">
        <f>_xll.PITimeDat("BOD_FC24",Sheet2!$M137,"\\APPLEPI_AF\MWRD_Production\Labworks Data\1910-NPRIC 4-6 Eff","exact time")</f>
        <v>178</v>
      </c>
      <c r="P137" s="3">
        <f>_xll.PITimeDat("BOD_FC24",Sheet2!$M137,"\\APPLEPI_AF\MWRD_Production\Labworks Data\1900-NPRIC 7-10 Eff","exact time")</f>
        <v>203</v>
      </c>
    </row>
    <row r="138" spans="1:16" x14ac:dyDescent="0.25">
      <c r="A138" s="10">
        <f>Sheet1!A138</f>
        <v>43603.333333333336</v>
      </c>
      <c r="B138" s="3">
        <f>_xll.PITimeDat(Sheet2!B$2,Sheet2!$A138,"\\APPLEPI_AF\MWRD_Production\Hite Treatment Plant\04-Primaries","exact time")</f>
        <v>26.079462051391602</v>
      </c>
      <c r="C138" s="13">
        <v>43606.333333333336</v>
      </c>
      <c r="D138">
        <v>30.873999999999999</v>
      </c>
      <c r="E138">
        <f t="shared" si="10"/>
        <v>1.0237434625879475E-3</v>
      </c>
      <c r="F138" s="3">
        <f>_xll.PITimeDat(Sheet2!F$2,Sheet2!$A138,"\\APPLEPI_AF\MWRD_Production\Hite Treatment Plant\04-Primaries","exact time")</f>
        <v>13.065572738647461</v>
      </c>
      <c r="G138" s="3">
        <f t="shared" si="11"/>
        <v>1.9960443046059173</v>
      </c>
      <c r="H138" s="3">
        <f>_xll.PITimeDat(Sheet2!H$2,Sheet2!$A138,"\\APPLEPI_AF\MWRD_Production\Hite Treatment Plant\04-Primaries","exact time")</f>
        <v>23.68458366394043</v>
      </c>
      <c r="I138" s="3">
        <f t="shared" si="12"/>
        <v>1.1011154944259103</v>
      </c>
      <c r="J138" s="5">
        <f t="shared" si="13"/>
        <v>43702.034019835388</v>
      </c>
      <c r="K138">
        <f>Sheet1!F138</f>
        <v>73.6966552734375</v>
      </c>
      <c r="L138">
        <f>Sheet1!E138</f>
        <v>49.815729141235352</v>
      </c>
      <c r="M138" s="11">
        <f t="shared" si="14"/>
        <v>43603.333333333336</v>
      </c>
      <c r="N138" s="3" t="str">
        <f>_xll.PITimeDat("BOD_FC24",Sheet2!$M138,"\\APPLEPI_AF\MWRD_Production\Labworks Data\1920-NPRIC 1-3 Eff","exact time")</f>
        <v>No events found.</v>
      </c>
      <c r="O138" s="3">
        <f>_xll.PITimeDat("BOD_FC24",Sheet2!$M138,"\\APPLEPI_AF\MWRD_Production\Labworks Data\1910-NPRIC 4-6 Eff","exact time")</f>
        <v>161</v>
      </c>
      <c r="P138" s="3">
        <f>_xll.PITimeDat("BOD_FC24",Sheet2!$M138,"\\APPLEPI_AF\MWRD_Production\Labworks Data\1900-NPRIC 7-10 Eff","exact time")</f>
        <v>184</v>
      </c>
    </row>
    <row r="139" spans="1:16" x14ac:dyDescent="0.25">
      <c r="A139" s="10">
        <f>Sheet1!A139</f>
        <v>43604.333333333336</v>
      </c>
      <c r="B139" s="3">
        <f>_xll.PITimeDat(Sheet2!B$2,Sheet2!$A139,"\\APPLEPI_AF\MWRD_Production\Hite Treatment Plant\04-Primaries","exact time")</f>
        <v>28.040716171264648</v>
      </c>
      <c r="C139" s="13">
        <v>43607.333333333336</v>
      </c>
      <c r="D139">
        <v>30.978999999999999</v>
      </c>
      <c r="E139">
        <f t="shared" si="10"/>
        <v>7.2621965181801922E-4</v>
      </c>
      <c r="F139" s="3">
        <f>_xll.PITimeDat(Sheet2!F$2,Sheet2!$A139,"\\APPLEPI_AF\MWRD_Production\Hite Treatment Plant\04-Primaries","exact time")</f>
        <v>14.0157470703125</v>
      </c>
      <c r="G139" s="3">
        <f t="shared" si="11"/>
        <v>2.0006579763885139</v>
      </c>
      <c r="H139" s="3">
        <f>_xll.PITimeDat(Sheet2!H$2,Sheet2!$A139,"\\APPLEPI_AF\MWRD_Production\Hite Treatment Plant\04-Primaries","exact time")</f>
        <v>23.29749870300293</v>
      </c>
      <c r="I139" s="3">
        <f t="shared" si="12"/>
        <v>1.2035934212821886</v>
      </c>
      <c r="J139" s="5">
        <f t="shared" si="13"/>
        <v>43705.667679473954</v>
      </c>
      <c r="K139">
        <f>Sheet1!F139</f>
        <v>73.6966552734375</v>
      </c>
      <c r="L139">
        <f>Sheet1!E139</f>
        <v>51.32899284362793</v>
      </c>
      <c r="M139" s="11">
        <f t="shared" si="14"/>
        <v>43604.333333333336</v>
      </c>
      <c r="N139" s="3" t="str">
        <f>_xll.PITimeDat("BOD_FC24",Sheet2!$M139,"\\APPLEPI_AF\MWRD_Production\Labworks Data\1920-NPRIC 1-3 Eff","exact time")</f>
        <v>No events found.</v>
      </c>
      <c r="O139" s="3">
        <f>_xll.PITimeDat("BOD_FC24",Sheet2!$M139,"\\APPLEPI_AF\MWRD_Production\Labworks Data\1910-NPRIC 4-6 Eff","exact time")</f>
        <v>169</v>
      </c>
      <c r="P139" s="3">
        <f>_xll.PITimeDat("BOD_FC24",Sheet2!$M139,"\\APPLEPI_AF\MWRD_Production\Labworks Data\1900-NPRIC 7-10 Eff","exact time")</f>
        <v>179</v>
      </c>
    </row>
    <row r="140" spans="1:16" x14ac:dyDescent="0.25">
      <c r="A140" s="10">
        <f>Sheet1!A140</f>
        <v>43605.333333333336</v>
      </c>
      <c r="B140" s="3">
        <f>_xll.PITimeDat(Sheet2!B$2,Sheet2!$A140,"\\APPLEPI_AF\MWRD_Production\Hite Treatment Plant\04-Primaries","exact time")</f>
        <v>29.858808517456055</v>
      </c>
      <c r="C140" s="13">
        <v>43608.333333333336</v>
      </c>
      <c r="D140">
        <v>30.384</v>
      </c>
      <c r="E140">
        <f t="shared" si="10"/>
        <v>-1.515433184405144E-3</v>
      </c>
      <c r="F140" s="3">
        <f>_xll.PITimeDat(Sheet2!F$2,Sheet2!$A140,"\\APPLEPI_AF\MWRD_Production\Hite Treatment Plant\04-Primaries","exact time")</f>
        <v>14.141742706298828</v>
      </c>
      <c r="G140" s="3">
        <f t="shared" si="11"/>
        <v>2.1113952599460561</v>
      </c>
      <c r="H140" s="3">
        <f>_xll.PITimeDat(Sheet2!H$2,Sheet2!$A140,"\\APPLEPI_AF\MWRD_Production\Hite Treatment Plant\04-Primaries","exact time")</f>
        <v>23.812309265136719</v>
      </c>
      <c r="I140" s="3">
        <f t="shared" si="12"/>
        <v>1.2539232623344068</v>
      </c>
      <c r="J140" s="5">
        <f t="shared" si="13"/>
        <v>43708.640073648989</v>
      </c>
      <c r="K140">
        <f>Sheet1!F140</f>
        <v>67.812858581542969</v>
      </c>
      <c r="L140">
        <f>Sheet1!E140</f>
        <v>67.812860488891602</v>
      </c>
      <c r="M140" s="11">
        <f t="shared" si="14"/>
        <v>43605.333333333336</v>
      </c>
      <c r="N140" s="3">
        <f>_xll.PITimeDat("BOD_FC24",Sheet2!$M140,"\\APPLEPI_AF\MWRD_Production\Labworks Data\1920-NPRIC 1-3 Eff","exact time")</f>
        <v>165</v>
      </c>
      <c r="O140" s="3">
        <f>_xll.PITimeDat("BOD_FC24",Sheet2!$M140,"\\APPLEPI_AF\MWRD_Production\Labworks Data\1910-NPRIC 4-6 Eff","exact time")</f>
        <v>156</v>
      </c>
      <c r="P140" s="3">
        <f>_xll.PITimeDat("BOD_FC24",Sheet2!$M140,"\\APPLEPI_AF\MWRD_Production\Labworks Data\1900-NPRIC 7-10 Eff","exact time")</f>
        <v>176</v>
      </c>
    </row>
    <row r="141" spans="1:16" x14ac:dyDescent="0.25">
      <c r="A141" s="10">
        <f>Sheet1!A141</f>
        <v>43606.333333333336</v>
      </c>
      <c r="B141" s="3">
        <f>_xll.PITimeDat(Sheet2!B$2,Sheet2!$A141,"\\APPLEPI_AF\MWRD_Production\Hite Treatment Plant\04-Primaries","exact time")</f>
        <v>30.873683929443359</v>
      </c>
      <c r="C141" s="13">
        <v>43609.333333333336</v>
      </c>
      <c r="D141">
        <v>28.094999999999999</v>
      </c>
      <c r="E141">
        <f t="shared" si="10"/>
        <v>6.4060301473945771E-4</v>
      </c>
      <c r="F141" s="3">
        <f>_xll.PITimeDat(Sheet2!F$2,Sheet2!$A141,"\\APPLEPI_AF\MWRD_Production\Hite Treatment Plant\04-Primaries","exact time")</f>
        <v>15.022624969482422</v>
      </c>
      <c r="G141" s="3">
        <f t="shared" si="11"/>
        <v>2.0551457546308605</v>
      </c>
      <c r="H141" s="3">
        <f>_xll.PITimeDat(Sheet2!H$2,Sheet2!$A141,"\\APPLEPI_AF\MWRD_Production\Hite Treatment Plant\04-Primaries","exact time")</f>
        <v>26.50001335144043</v>
      </c>
      <c r="I141" s="3">
        <f t="shared" si="12"/>
        <v>1.1650440896010037</v>
      </c>
      <c r="J141" s="5">
        <f t="shared" si="13"/>
        <v>43711.88044194135</v>
      </c>
      <c r="K141">
        <f>Sheet1!F141</f>
        <v>67.812858581542969</v>
      </c>
      <c r="L141">
        <f>Sheet1!E141</f>
        <v>71.381446838378906</v>
      </c>
      <c r="M141" s="11">
        <f t="shared" si="14"/>
        <v>43606.333333333336</v>
      </c>
      <c r="N141" s="3" t="str">
        <f>_xll.PITimeDat("BOD_FC24",Sheet2!$M141,"\\APPLEPI_AF\MWRD_Production\Labworks Data\1920-NPRIC 1-3 Eff","exact time")</f>
        <v>No events found.</v>
      </c>
      <c r="O141" s="3">
        <f>_xll.PITimeDat("BOD_FC24",Sheet2!$M141,"\\APPLEPI_AF\MWRD_Production\Labworks Data\1910-NPRIC 4-6 Eff","exact time")</f>
        <v>161</v>
      </c>
      <c r="P141" s="3">
        <f>_xll.PITimeDat("BOD_FC24",Sheet2!$M141,"\\APPLEPI_AF\MWRD_Production\Labworks Data\1900-NPRIC 7-10 Eff","exact time")</f>
        <v>192</v>
      </c>
    </row>
    <row r="142" spans="1:16" x14ac:dyDescent="0.25">
      <c r="A142" s="10">
        <f>Sheet1!A142</f>
        <v>43607.333333333336</v>
      </c>
      <c r="B142" s="3">
        <f>_xll.PITimeDat(Sheet2!B$2,Sheet2!$A142,"\\APPLEPI_AF\MWRD_Production\Hite Treatment Plant\04-Primaries","exact time")</f>
        <v>30.978775024414063</v>
      </c>
      <c r="C142" s="13">
        <v>43610.333333333336</v>
      </c>
      <c r="D142">
        <v>24.273</v>
      </c>
      <c r="E142">
        <f t="shared" si="10"/>
        <v>-2.3083373887781747E-4</v>
      </c>
      <c r="F142" s="3">
        <f>_xll.PITimeDat(Sheet2!F$2,Sheet2!$A142,"\\APPLEPI_AF\MWRD_Production\Hite Treatment Plant\04-Primaries","exact time")</f>
        <v>15.484746932983398</v>
      </c>
      <c r="G142" s="3">
        <f t="shared" si="11"/>
        <v>2.0005993742414669</v>
      </c>
      <c r="H142" s="3">
        <f>_xll.PITimeDat(Sheet2!H$2,Sheet2!$A142,"\\APPLEPI_AF\MWRD_Production\Hite Treatment Plant\04-Primaries","exact time")</f>
        <v>25.167667388916016</v>
      </c>
      <c r="I142" s="3">
        <f t="shared" si="12"/>
        <v>1.2308957578665909</v>
      </c>
      <c r="J142" s="5">
        <f t="shared" si="13"/>
        <v>43708.237891220153</v>
      </c>
      <c r="K142">
        <f>Sheet1!F142</f>
        <v>67.812858581542969</v>
      </c>
      <c r="L142">
        <f>Sheet1!E142</f>
        <v>56.137161254882813</v>
      </c>
      <c r="M142" s="11">
        <f t="shared" si="14"/>
        <v>43607.333333333336</v>
      </c>
      <c r="N142" s="3" t="str">
        <f>_xll.PITimeDat("BOD_FC24",Sheet2!$M142,"\\APPLEPI_AF\MWRD_Production\Labworks Data\1920-NPRIC 1-3 Eff","exact time")</f>
        <v>No events found.</v>
      </c>
      <c r="O142" s="3">
        <f>_xll.PITimeDat("BOD_FC24",Sheet2!$M142,"\\APPLEPI_AF\MWRD_Production\Labworks Data\1910-NPRIC 4-6 Eff","exact time")</f>
        <v>172</v>
      </c>
      <c r="P142" s="3">
        <f>_xll.PITimeDat("BOD_FC24",Sheet2!$M142,"\\APPLEPI_AF\MWRD_Production\Labworks Data\1900-NPRIC 7-10 Eff","exact time")</f>
        <v>187</v>
      </c>
    </row>
    <row r="143" spans="1:16" x14ac:dyDescent="0.25">
      <c r="A143" s="10">
        <f>Sheet1!A143</f>
        <v>43608.333333333336</v>
      </c>
      <c r="B143" s="3">
        <f>_xll.PITimeDat(Sheet2!B$2,Sheet2!$A143,"\\APPLEPI_AF\MWRD_Production\Hite Treatment Plant\04-Primaries","exact time")</f>
        <v>30.38446044921875</v>
      </c>
      <c r="C143" s="13">
        <v>43612.333333333336</v>
      </c>
      <c r="D143">
        <v>27.204999999999998</v>
      </c>
      <c r="E143">
        <f t="shared" si="10"/>
        <v>1.3884628680039782E-3</v>
      </c>
      <c r="F143" s="3">
        <f>_xll.PITimeDat(Sheet2!F$2,Sheet2!$A143,"\\APPLEPI_AF\MWRD_Production\Hite Treatment Plant\04-Primaries","exact time")</f>
        <v>15.169344902038574</v>
      </c>
      <c r="G143" s="3">
        <f t="shared" si="11"/>
        <v>2.0030173119167096</v>
      </c>
      <c r="H143" s="3">
        <f>_xll.PITimeDat(Sheet2!H$2,Sheet2!$A143,"\\APPLEPI_AF\MWRD_Production\Hite Treatment Plant\04-Primaries","exact time")</f>
        <v>26.012350082397461</v>
      </c>
      <c r="I143" s="3">
        <f t="shared" si="12"/>
        <v>1.1680782533285945</v>
      </c>
      <c r="J143" s="5">
        <f t="shared" si="13"/>
        <v>43713.10889454178</v>
      </c>
      <c r="K143">
        <f>Sheet1!F143</f>
        <v>67.812858581542969</v>
      </c>
      <c r="L143">
        <f>Sheet1!E143</f>
        <v>56.351039886474609</v>
      </c>
      <c r="M143" s="11">
        <f t="shared" si="14"/>
        <v>43608.333333333336</v>
      </c>
      <c r="N143" s="3" t="str">
        <f>_xll.PITimeDat("BOD_FC24",Sheet2!$M143,"\\APPLEPI_AF\MWRD_Production\Labworks Data\1920-NPRIC 1-3 Eff","exact time")</f>
        <v>No events found.</v>
      </c>
      <c r="O143" s="3">
        <f>_xll.PITimeDat("BOD_FC24",Sheet2!$M143,"\\APPLEPI_AF\MWRD_Production\Labworks Data\1910-NPRIC 4-6 Eff","exact time")</f>
        <v>171</v>
      </c>
      <c r="P143" s="3">
        <f>_xll.PITimeDat("BOD_FC24",Sheet2!$M143,"\\APPLEPI_AF\MWRD_Production\Labworks Data\1900-NPRIC 7-10 Eff","exact time")</f>
        <v>195</v>
      </c>
    </row>
    <row r="144" spans="1:16" x14ac:dyDescent="0.25">
      <c r="A144" s="10">
        <f>Sheet1!A144</f>
        <v>43609.333333333336</v>
      </c>
      <c r="B144" s="3">
        <f>_xll.PITimeDat(Sheet2!B$2,Sheet2!$A144,"\\APPLEPI_AF\MWRD_Production\Hite Treatment Plant\04-Primaries","exact time")</f>
        <v>28.094820022583008</v>
      </c>
      <c r="C144" s="13">
        <v>43613.333333333336</v>
      </c>
      <c r="D144">
        <v>27.655999999999999</v>
      </c>
      <c r="E144">
        <f t="shared" si="10"/>
        <v>4.6158167954758929E-4</v>
      </c>
      <c r="F144" s="3">
        <f>_xll.PITimeDat(Sheet2!F$2,Sheet2!$A144,"\\APPLEPI_AF\MWRD_Production\Hite Treatment Plant\04-Primaries","exact time")</f>
        <v>14.043662071228027</v>
      </c>
      <c r="G144" s="3">
        <f t="shared" si="11"/>
        <v>2.0005337553758369</v>
      </c>
      <c r="H144" s="3">
        <f>_xll.PITimeDat(Sheet2!H$2,Sheet2!$A144,"\\APPLEPI_AF\MWRD_Production\Hite Treatment Plant\04-Primaries","exact time")</f>
        <v>24.496837615966797</v>
      </c>
      <c r="I144" s="3">
        <f t="shared" si="12"/>
        <v>1.1468753829788658</v>
      </c>
      <c r="J144" s="5">
        <f t="shared" si="13"/>
        <v>43709.62564838017</v>
      </c>
      <c r="K144">
        <f>Sheet1!F144</f>
        <v>67.812858581542969</v>
      </c>
      <c r="L144">
        <f>Sheet1!E144</f>
        <v>52.584161758422852</v>
      </c>
      <c r="M144" s="11">
        <f t="shared" si="14"/>
        <v>43609.333333333336</v>
      </c>
      <c r="N144" s="3" t="str">
        <f>_xll.PITimeDat("BOD_FC24",Sheet2!$M144,"\\APPLEPI_AF\MWRD_Production\Labworks Data\1920-NPRIC 1-3 Eff","exact time")</f>
        <v>No events found.</v>
      </c>
      <c r="O144" s="3">
        <f>_xll.PITimeDat("BOD_FC24",Sheet2!$M144,"\\APPLEPI_AF\MWRD_Production\Labworks Data\1910-NPRIC 4-6 Eff","exact time")</f>
        <v>161</v>
      </c>
      <c r="P144" s="3">
        <f>_xll.PITimeDat("BOD_FC24",Sheet2!$M144,"\\APPLEPI_AF\MWRD_Production\Labworks Data\1900-NPRIC 7-10 Eff","exact time")</f>
        <v>184</v>
      </c>
    </row>
    <row r="145" spans="1:16" x14ac:dyDescent="0.25">
      <c r="A145" s="10">
        <f>Sheet1!A145</f>
        <v>43610.333333333336</v>
      </c>
      <c r="B145" s="3">
        <f>_xll.PITimeDat(Sheet2!B$2,Sheet2!$A145,"\\APPLEPI_AF\MWRD_Production\Hite Treatment Plant\04-Primaries","exact time")</f>
        <v>24.273056030273438</v>
      </c>
      <c r="C145" s="13">
        <v>43614.333333333336</v>
      </c>
      <c r="D145">
        <v>32.594999999999999</v>
      </c>
      <c r="E145">
        <f t="shared" si="10"/>
        <v>1.4240600192671057E-3</v>
      </c>
      <c r="F145" s="3">
        <f>_xll.PITimeDat(Sheet2!F$2,Sheet2!$A145,"\\APPLEPI_AF\MWRD_Production\Hite Treatment Plant\04-Primaries","exact time")</f>
        <v>12.144684791564941</v>
      </c>
      <c r="G145" s="3">
        <f t="shared" si="11"/>
        <v>1.9986567331193499</v>
      </c>
      <c r="H145" s="3">
        <f>_xll.PITimeDat(Sheet2!H$2,Sheet2!$A145,"\\APPLEPI_AF\MWRD_Production\Hite Treatment Plant\04-Primaries","exact time")</f>
        <v>21.235618591308594</v>
      </c>
      <c r="I145" s="3">
        <f t="shared" si="12"/>
        <v>1.1430350345531266</v>
      </c>
      <c r="J145" s="5">
        <f t="shared" si="13"/>
        <v>43706.581773539627</v>
      </c>
      <c r="K145">
        <f>Sheet1!F145</f>
        <v>67.812858581542969</v>
      </c>
      <c r="L145">
        <f>Sheet1!E145</f>
        <v>45.524988174438477</v>
      </c>
      <c r="M145" s="11">
        <f t="shared" si="14"/>
        <v>43610.333333333336</v>
      </c>
      <c r="N145" s="3" t="str">
        <f>_xll.PITimeDat("BOD_FC24",Sheet2!$M145,"\\APPLEPI_AF\MWRD_Production\Labworks Data\1920-NPRIC 1-3 Eff","exact time")</f>
        <v>No events found.</v>
      </c>
      <c r="O145" s="3">
        <f>_xll.PITimeDat("BOD_FC24",Sheet2!$M145,"\\APPLEPI_AF\MWRD_Production\Labworks Data\1910-NPRIC 4-6 Eff","exact time")</f>
        <v>144</v>
      </c>
      <c r="P145" s="3">
        <f>_xll.PITimeDat("BOD_FC24",Sheet2!$M145,"\\APPLEPI_AF\MWRD_Production\Labworks Data\1900-NPRIC 7-10 Eff","exact time")</f>
        <v>162</v>
      </c>
    </row>
    <row r="146" spans="1:16" x14ac:dyDescent="0.25">
      <c r="A146" s="10">
        <f>Sheet1!A146</f>
        <v>43612.333333333336</v>
      </c>
      <c r="B146" s="3">
        <f>_xll.PITimeDat(Sheet2!B$2,Sheet2!$A146,"\\APPLEPI_AF\MWRD_Production\Hite Treatment Plant\04-Primaries","exact time")</f>
        <v>27.204622268676758</v>
      </c>
      <c r="C146" s="13">
        <v>43615.333333333336</v>
      </c>
      <c r="D146">
        <v>32.445</v>
      </c>
      <c r="E146">
        <f t="shared" si="10"/>
        <v>-4.8111392235811613E-4</v>
      </c>
      <c r="F146" s="3">
        <f>_xll.PITimeDat(Sheet2!F$2,Sheet2!$A146,"\\APPLEPI_AF\MWRD_Production\Hite Treatment Plant\04-Primaries","exact time")</f>
        <v>13.594448089599609</v>
      </c>
      <c r="G146" s="3">
        <f t="shared" si="11"/>
        <v>2.0011568023485684</v>
      </c>
      <c r="H146" s="3">
        <f>_xll.PITimeDat(Sheet2!H$2,Sheet2!$A146,"\\APPLEPI_AF\MWRD_Production\Hite Treatment Plant\04-Primaries","exact time")</f>
        <v>20.98906135559082</v>
      </c>
      <c r="I146" s="3">
        <f t="shared" si="12"/>
        <v>1.2961333433536468</v>
      </c>
      <c r="J146" s="5">
        <f t="shared" si="13"/>
        <v>43711.567140735628</v>
      </c>
      <c r="K146">
        <f>Sheet1!F146</f>
        <v>67.812858581542969</v>
      </c>
      <c r="L146">
        <f>Sheet1!E146</f>
        <v>48.177957534790039</v>
      </c>
      <c r="M146" s="11">
        <f t="shared" si="14"/>
        <v>43612.333333333336</v>
      </c>
      <c r="N146" s="3" t="str">
        <f>_xll.PITimeDat("BOD_FC24",Sheet2!$M146,"\\APPLEPI_AF\MWRD_Production\Labworks Data\1920-NPRIC 1-3 Eff","exact time")</f>
        <v>No events found.</v>
      </c>
      <c r="O146" s="3">
        <f>_xll.PITimeDat("BOD_FC24",Sheet2!$M146,"\\APPLEPI_AF\MWRD_Production\Labworks Data\1910-NPRIC 4-6 Eff","exact time")</f>
        <v>148</v>
      </c>
      <c r="P146" s="3">
        <f>_xll.PITimeDat("BOD_FC24",Sheet2!$M146,"\\APPLEPI_AF\MWRD_Production\Labworks Data\1900-NPRIC 7-10 Eff","exact time")</f>
        <v>155</v>
      </c>
    </row>
    <row r="147" spans="1:16" x14ac:dyDescent="0.25">
      <c r="A147" s="10">
        <f>Sheet1!A147</f>
        <v>43613.333333333336</v>
      </c>
      <c r="B147" s="3">
        <f>_xll.PITimeDat(Sheet2!B$2,Sheet2!$A147,"\\APPLEPI_AF\MWRD_Production\Hite Treatment Plant\04-Primaries","exact time")</f>
        <v>27.655872344970703</v>
      </c>
      <c r="C147" s="13">
        <v>43616.333333333336</v>
      </c>
      <c r="D147">
        <v>29.995999999999999</v>
      </c>
      <c r="E147">
        <f t="shared" si="10"/>
        <v>-1.5715596389458957E-3</v>
      </c>
      <c r="F147" s="3">
        <f>_xll.PITimeDat(Sheet2!F$2,Sheet2!$A147,"\\APPLEPI_AF\MWRD_Production\Hite Treatment Plant\04-Primaries","exact time")</f>
        <v>13.847246170043945</v>
      </c>
      <c r="G147" s="3">
        <f t="shared" si="11"/>
        <v>1.9972109981549446</v>
      </c>
      <c r="H147" s="3">
        <f>_xll.PITimeDat(Sheet2!H$2,Sheet2!$A147,"\\APPLEPI_AF\MWRD_Production\Hite Treatment Plant\04-Primaries","exact time")</f>
        <v>22.824392318725586</v>
      </c>
      <c r="I147" s="3">
        <f t="shared" si="12"/>
        <v>1.2116805546792706</v>
      </c>
      <c r="J147" s="5">
        <f t="shared" si="13"/>
        <v>43712.652483605591</v>
      </c>
      <c r="K147">
        <f>Sheet1!F147</f>
        <v>67.812858581542969</v>
      </c>
      <c r="L147">
        <f>Sheet1!E147</f>
        <v>50.518884658813477</v>
      </c>
      <c r="M147" s="11">
        <f t="shared" si="14"/>
        <v>43613.333333333336</v>
      </c>
      <c r="N147" s="3" t="str">
        <f>_xll.PITimeDat("BOD_FC24",Sheet2!$M147,"\\APPLEPI_AF\MWRD_Production\Labworks Data\1920-NPRIC 1-3 Eff","exact time")</f>
        <v>No events found.</v>
      </c>
      <c r="O147" s="3">
        <f>_xll.PITimeDat("BOD_FC24",Sheet2!$M147,"\\APPLEPI_AF\MWRD_Production\Labworks Data\1910-NPRIC 4-6 Eff","exact time")</f>
        <v>150</v>
      </c>
      <c r="P147" s="3">
        <f>_xll.PITimeDat("BOD_FC24",Sheet2!$M147,"\\APPLEPI_AF\MWRD_Production\Labworks Data\1900-NPRIC 7-10 Eff","exact time")</f>
        <v>167</v>
      </c>
    </row>
    <row r="148" spans="1:16" x14ac:dyDescent="0.25">
      <c r="A148" s="10">
        <f>Sheet1!A148</f>
        <v>43614.333333333336</v>
      </c>
      <c r="B148" s="3">
        <f>_xll.PITimeDat(Sheet2!B$2,Sheet2!$A148,"\\APPLEPI_AF\MWRD_Production\Hite Treatment Plant\04-Primaries","exact time")</f>
        <v>32.594535827636719</v>
      </c>
      <c r="C148" s="13">
        <v>43617.333333333336</v>
      </c>
      <c r="D148">
        <v>26.55</v>
      </c>
      <c r="E148">
        <f t="shared" si="10"/>
        <v>1.5689828301580432E-3</v>
      </c>
      <c r="F148" s="3">
        <f>_xll.PITimeDat(Sheet2!F$2,Sheet2!$A148,"\\APPLEPI_AF\MWRD_Production\Hite Treatment Plant\04-Primaries","exact time")</f>
        <v>15.310197830200195</v>
      </c>
      <c r="G148" s="3">
        <f t="shared" si="11"/>
        <v>2.1289428255030272</v>
      </c>
      <c r="H148" s="3">
        <f>_xll.PITimeDat(Sheet2!H$2,Sheet2!$A148,"\\APPLEPI_AF\MWRD_Production\Hite Treatment Plant\04-Primaries","exact time")</f>
        <v>30.035158157348633</v>
      </c>
      <c r="I148" s="3">
        <f t="shared" si="12"/>
        <v>1.0852127249298964</v>
      </c>
      <c r="J148" s="5">
        <f t="shared" si="13"/>
        <v>43723.953736956857</v>
      </c>
      <c r="K148">
        <f>Sheet1!F148</f>
        <v>77.939895629882813</v>
      </c>
      <c r="L148">
        <f>Sheet1!E148</f>
        <v>77.939891815185547</v>
      </c>
      <c r="M148" s="11">
        <f t="shared" si="14"/>
        <v>43614.333333333336</v>
      </c>
      <c r="N148" s="3">
        <f>_xll.PITimeDat("BOD_FC24",Sheet2!$M148,"\\APPLEPI_AF\MWRD_Production\Labworks Data\1920-NPRIC 1-3 Eff","exact time")</f>
        <v>187</v>
      </c>
      <c r="O148" s="3">
        <f>_xll.PITimeDat("BOD_FC24",Sheet2!$M148,"\\APPLEPI_AF\MWRD_Production\Labworks Data\1910-NPRIC 4-6 Eff","exact time")</f>
        <v>176</v>
      </c>
      <c r="P148" s="3">
        <f>_xll.PITimeDat("BOD_FC24",Sheet2!$M148,"\\APPLEPI_AF\MWRD_Production\Labworks Data\1900-NPRIC 7-10 Eff","exact time")</f>
        <v>224</v>
      </c>
    </row>
    <row r="149" spans="1:16" x14ac:dyDescent="0.25">
      <c r="A149" s="10">
        <f>Sheet1!A149</f>
        <v>43615.333333333336</v>
      </c>
      <c r="B149" s="3">
        <f>_xll.PITimeDat(Sheet2!B$2,Sheet2!$A149,"\\APPLEPI_AF\MWRD_Production\Hite Treatment Plant\04-Primaries","exact time")</f>
        <v>32.445156097412109</v>
      </c>
      <c r="C149" s="13">
        <v>43618.333333333336</v>
      </c>
      <c r="D149">
        <v>27.565999999999999</v>
      </c>
      <c r="E149">
        <f t="shared" si="10"/>
        <v>9.6182514238173263E-4</v>
      </c>
      <c r="F149" s="3">
        <f>_xll.PITimeDat(Sheet2!F$2,Sheet2!$A149,"\\APPLEPI_AF\MWRD_Production\Hite Treatment Plant\04-Primaries","exact time")</f>
        <v>15.80341911315918</v>
      </c>
      <c r="G149" s="3">
        <f t="shared" si="11"/>
        <v>2.0530466138429309</v>
      </c>
      <c r="H149" s="3">
        <f>_xll.PITimeDat(Sheet2!H$2,Sheet2!$A149,"\\APPLEPI_AF\MWRD_Production\Hite Treatment Plant\04-Primaries","exact time")</f>
        <v>27.627687454223633</v>
      </c>
      <c r="I149" s="3">
        <f t="shared" si="12"/>
        <v>1.1743710417736031</v>
      </c>
      <c r="J149" s="5">
        <f t="shared" si="13"/>
        <v>43723.829604437116</v>
      </c>
      <c r="K149">
        <f>Sheet1!F149</f>
        <v>77.939895629882813</v>
      </c>
      <c r="L149">
        <f>Sheet1!E149</f>
        <v>76.025642395019531</v>
      </c>
      <c r="M149" s="11">
        <f t="shared" si="14"/>
        <v>43615.333333333336</v>
      </c>
      <c r="N149" s="3" t="str">
        <f>_xll.PITimeDat("BOD_FC24",Sheet2!$M149,"\\APPLEPI_AF\MWRD_Production\Labworks Data\1920-NPRIC 1-3 Eff","exact time")</f>
        <v>No events found.</v>
      </c>
      <c r="O149" s="3">
        <f>_xll.PITimeDat("BOD_FC24",Sheet2!$M149,"\\APPLEPI_AF\MWRD_Production\Labworks Data\1910-NPRIC 4-6 Eff","exact time")</f>
        <v>182</v>
      </c>
      <c r="P149" s="3">
        <f>_xll.PITimeDat("BOD_FC24",Sheet2!$M149,"\\APPLEPI_AF\MWRD_Production\Labworks Data\1900-NPRIC 7-10 Eff","exact time")</f>
        <v>208</v>
      </c>
    </row>
    <row r="150" spans="1:16" x14ac:dyDescent="0.25">
      <c r="A150" s="10">
        <f>Sheet1!A150</f>
        <v>43616.333333333336</v>
      </c>
      <c r="B150" s="3">
        <f>_xll.PITimeDat(Sheet2!B$2,Sheet2!$A150,"\\APPLEPI_AF\MWRD_Production\Hite Treatment Plant\04-Primaries","exact time")</f>
        <v>29.996471405029297</v>
      </c>
      <c r="C150" s="13">
        <v>43619.333333333336</v>
      </c>
      <c r="D150">
        <v>20.686</v>
      </c>
      <c r="E150">
        <f t="shared" si="10"/>
        <v>-1.7650950569303844E-3</v>
      </c>
      <c r="F150" s="3">
        <f>_xll.PITimeDat(Sheet2!F$2,Sheet2!$A150,"\\APPLEPI_AF\MWRD_Production\Hite Treatment Plant\04-Primaries","exact time")</f>
        <v>15.013535499572754</v>
      </c>
      <c r="G150" s="3">
        <f t="shared" si="11"/>
        <v>1.997961866202862</v>
      </c>
      <c r="H150" s="3">
        <f>_xll.PITimeDat(Sheet2!H$2,Sheet2!$A150,"\\APPLEPI_AF\MWRD_Production\Hite Treatment Plant\04-Primaries","exact time")</f>
        <v>24.759284973144531</v>
      </c>
      <c r="I150" s="3">
        <f t="shared" si="12"/>
        <v>1.211524138825711</v>
      </c>
      <c r="J150" s="5">
        <f t="shared" si="13"/>
        <v>43711.784821982234</v>
      </c>
      <c r="K150">
        <f>Sheet1!F150</f>
        <v>77.939895629882813</v>
      </c>
      <c r="L150">
        <f>Sheet1!E150</f>
        <v>54.786355972290039</v>
      </c>
      <c r="M150" s="11">
        <f t="shared" si="14"/>
        <v>43616.333333333336</v>
      </c>
      <c r="N150" s="3" t="str">
        <f>_xll.PITimeDat("BOD_FC24",Sheet2!$M150,"\\APPLEPI_AF\MWRD_Production\Labworks Data\1920-NPRIC 1-3 Eff","exact time")</f>
        <v>No events found.</v>
      </c>
      <c r="O150" s="3">
        <f>_xll.PITimeDat("BOD_FC24",Sheet2!$M150,"\\APPLEPI_AF\MWRD_Production\Labworks Data\1910-NPRIC 4-6 Eff","exact time")</f>
        <v>174</v>
      </c>
      <c r="P150" s="3">
        <f>_xll.PITimeDat("BOD_FC24",Sheet2!$M150,"\\APPLEPI_AF\MWRD_Production\Labworks Data\1900-NPRIC 7-10 Eff","exact time")</f>
        <v>188</v>
      </c>
    </row>
    <row r="151" spans="1:16" x14ac:dyDescent="0.25">
      <c r="A151" s="10">
        <f>Sheet1!A151</f>
        <v>43617.333333333336</v>
      </c>
      <c r="B151" s="3">
        <f>_xll.PITimeDat(Sheet2!B$2,Sheet2!$A151,"\\APPLEPI_AF\MWRD_Production\Hite Treatment Plant\04-Primaries","exact time")</f>
        <v>26.549583435058594</v>
      </c>
      <c r="C151" s="13">
        <v>43620.333333333336</v>
      </c>
      <c r="D151">
        <v>29.140999999999998</v>
      </c>
      <c r="E151">
        <f t="shared" si="10"/>
        <v>-8.7962800680381481E-4</v>
      </c>
      <c r="F151" s="3">
        <f>_xll.PITimeDat(Sheet2!F$2,Sheet2!$A151,"\\APPLEPI_AF\MWRD_Production\Hite Treatment Plant\04-Primaries","exact time")</f>
        <v>13.272500038146973</v>
      </c>
      <c r="G151" s="3">
        <f t="shared" si="11"/>
        <v>2.0003453274629104</v>
      </c>
      <c r="H151" s="3">
        <f>_xll.PITimeDat(Sheet2!H$2,Sheet2!$A151,"\\APPLEPI_AF\MWRD_Production\Hite Treatment Plant\04-Primaries","exact time")</f>
        <v>20.829376220703125</v>
      </c>
      <c r="I151" s="3">
        <f t="shared" si="12"/>
        <v>1.274622108398519</v>
      </c>
      <c r="J151" s="5">
        <f t="shared" si="13"/>
        <v>43712.125258726701</v>
      </c>
      <c r="K151">
        <f>Sheet1!F151</f>
        <v>77.939895629882813</v>
      </c>
      <c r="L151">
        <f>Sheet1!E151</f>
        <v>47.37437629699707</v>
      </c>
      <c r="M151" s="11">
        <f t="shared" si="14"/>
        <v>43617.333333333336</v>
      </c>
      <c r="N151" s="3" t="str">
        <f>_xll.PITimeDat("BOD_FC24",Sheet2!$M151,"\\APPLEPI_AF\MWRD_Production\Labworks Data\1920-NPRIC 1-3 Eff","exact time")</f>
        <v>No events found.</v>
      </c>
      <c r="O151" s="3">
        <f>_xll.PITimeDat("BOD_FC24",Sheet2!$M151,"\\APPLEPI_AF\MWRD_Production\Labworks Data\1910-NPRIC 4-6 Eff","exact time")</f>
        <v>154</v>
      </c>
      <c r="P151" s="3">
        <f>_xll.PITimeDat("BOD_FC24",Sheet2!$M151,"\\APPLEPI_AF\MWRD_Production\Labworks Data\1900-NPRIC 7-10 Eff","exact time")</f>
        <v>158</v>
      </c>
    </row>
    <row r="152" spans="1:16" x14ac:dyDescent="0.25">
      <c r="A152" s="10">
        <f>Sheet1!A152</f>
        <v>43618.333333333336</v>
      </c>
      <c r="B152" s="3">
        <f>_xll.PITimeDat(Sheet2!B$2,Sheet2!$A152,"\\APPLEPI_AF\MWRD_Production\Hite Treatment Plant\04-Primaries","exact time")</f>
        <v>27.56573486328125</v>
      </c>
      <c r="C152" s="13">
        <v>43621.333333333336</v>
      </c>
      <c r="D152">
        <v>29.015999999999998</v>
      </c>
      <c r="E152">
        <f t="shared" si="10"/>
        <v>-5.2187835214368675E-4</v>
      </c>
      <c r="F152" s="3">
        <f>_xll.PITimeDat(Sheet2!F$2,Sheet2!$A152,"\\APPLEPI_AF\MWRD_Production\Hite Treatment Plant\04-Primaries","exact time")</f>
        <v>13.79450511932373</v>
      </c>
      <c r="G152" s="3">
        <f t="shared" si="11"/>
        <v>1.9983127067506317</v>
      </c>
      <c r="H152" s="3">
        <f>_xll.PITimeDat(Sheet2!H$2,Sheet2!$A152,"\\APPLEPI_AF\MWRD_Production\Hite Treatment Plant\04-Primaries","exact time")</f>
        <v>23.220165252685547</v>
      </c>
      <c r="I152" s="3">
        <f t="shared" si="12"/>
        <v>1.1871463688266866</v>
      </c>
      <c r="J152" s="5">
        <f t="shared" si="13"/>
        <v>43716.927529397028</v>
      </c>
      <c r="K152">
        <f>Sheet1!F152</f>
        <v>77.939895629882813</v>
      </c>
      <c r="L152">
        <f>Sheet1!E152</f>
        <v>50.809175491333008</v>
      </c>
      <c r="M152" s="11">
        <f t="shared" si="14"/>
        <v>43618.333333333336</v>
      </c>
      <c r="N152" s="3" t="str">
        <f>_xll.PITimeDat("BOD_FC24",Sheet2!$M152,"\\APPLEPI_AF\MWRD_Production\Labworks Data\1920-NPRIC 1-3 Eff","exact time")</f>
        <v>No events found.</v>
      </c>
      <c r="O152" s="3">
        <f>_xll.PITimeDat("BOD_FC24",Sheet2!$M152,"\\APPLEPI_AF\MWRD_Production\Labworks Data\1910-NPRIC 4-6 Eff","exact time")</f>
        <v>158</v>
      </c>
      <c r="P152" s="3">
        <f>_xll.PITimeDat("BOD_FC24",Sheet2!$M152,"\\APPLEPI_AF\MWRD_Production\Labworks Data\1900-NPRIC 7-10 Eff","exact time")</f>
        <v>175</v>
      </c>
    </row>
    <row r="153" spans="1:16" x14ac:dyDescent="0.25">
      <c r="A153" s="10">
        <f>Sheet1!A153</f>
        <v>43619.333333333336</v>
      </c>
      <c r="B153" s="3">
        <f>_xll.PITimeDat(Sheet2!B$2,Sheet2!$A153,"\\APPLEPI_AF\MWRD_Production\Hite Treatment Plant\04-Primaries","exact time")</f>
        <v>20.686365127563477</v>
      </c>
      <c r="C153" s="13">
        <v>43622.333333333336</v>
      </c>
      <c r="D153">
        <v>27.722999999999999</v>
      </c>
      <c r="E153">
        <f t="shared" si="10"/>
        <v>-1.6703043382054997E-3</v>
      </c>
      <c r="F153" s="3">
        <f>_xll.PITimeDat(Sheet2!F$2,Sheet2!$A153,"\\APPLEPI_AF\MWRD_Production\Hite Treatment Plant\04-Primaries","exact time")</f>
        <v>13.900966644287109</v>
      </c>
      <c r="G153" s="3">
        <f t="shared" si="11"/>
        <v>1.4881242187617916</v>
      </c>
      <c r="H153" s="3">
        <f>_xll.PITimeDat(Sheet2!H$2,Sheet2!$A153,"\\APPLEPI_AF\MWRD_Production\Hite Treatment Plant\04-Primaries","exact time")</f>
        <v>23.869178771972656</v>
      </c>
      <c r="I153" s="3">
        <f t="shared" si="12"/>
        <v>0.86665592164626715</v>
      </c>
      <c r="J153" s="5">
        <f t="shared" si="13"/>
        <v>43709.999297791583</v>
      </c>
      <c r="K153">
        <f>Sheet1!F153</f>
        <v>58.456512451171875</v>
      </c>
      <c r="L153">
        <f>Sheet1!E153</f>
        <v>58.456510543823242</v>
      </c>
      <c r="M153" s="11">
        <f t="shared" si="14"/>
        <v>43619.333333333336</v>
      </c>
      <c r="N153" s="3">
        <f>_xll.PITimeDat("BOD_FC24",Sheet2!$M153,"\\APPLEPI_AF\MWRD_Production\Labworks Data\1920-NPRIC 1-3 Eff","exact time")</f>
        <v>117</v>
      </c>
      <c r="O153" s="3">
        <f>_xll.PITimeDat("BOD_FC24",Sheet2!$M153,"\\APPLEPI_AF\MWRD_Production\Labworks Data\1910-NPRIC 4-6 Eff","exact time")</f>
        <v>157</v>
      </c>
      <c r="P153" s="3">
        <f>_xll.PITimeDat("BOD_FC24",Sheet2!$M153,"\\APPLEPI_AF\MWRD_Production\Labworks Data\1900-NPRIC 7-10 Eff","exact time")</f>
        <v>179</v>
      </c>
    </row>
    <row r="154" spans="1:16" x14ac:dyDescent="0.25">
      <c r="A154" s="10">
        <f>Sheet1!A154</f>
        <v>43620.333333333336</v>
      </c>
      <c r="B154" s="3">
        <f>_xll.PITimeDat(Sheet2!B$2,Sheet2!$A154,"\\APPLEPI_AF\MWRD_Production\Hite Treatment Plant\04-Primaries","exact time")</f>
        <v>29.141256332397461</v>
      </c>
      <c r="C154" s="13">
        <v>43623.333333333336</v>
      </c>
      <c r="D154">
        <v>30.92</v>
      </c>
      <c r="E154">
        <f t="shared" si="10"/>
        <v>-1.3635198635031361E-3</v>
      </c>
      <c r="F154" s="3">
        <f>_xll.PITimeDat(Sheet2!F$2,Sheet2!$A154,"\\APPLEPI_AF\MWRD_Production\Hite Treatment Plant\04-Primaries","exact time")</f>
        <v>14.289454460144043</v>
      </c>
      <c r="G154" s="3">
        <f t="shared" si="11"/>
        <v>2.0393540154858862</v>
      </c>
      <c r="H154" s="3">
        <f>_xll.PITimeDat(Sheet2!H$2,Sheet2!$A154,"\\APPLEPI_AF\MWRD_Production\Hite Treatment Plant\04-Primaries","exact time")</f>
        <v>27.755153656005859</v>
      </c>
      <c r="I154" s="3">
        <f t="shared" si="12"/>
        <v>1.0499403712035176</v>
      </c>
      <c r="J154" s="5">
        <f t="shared" si="13"/>
        <v>43727.477188277502</v>
      </c>
      <c r="K154">
        <f>Sheet1!F154</f>
        <v>71.185867309570313</v>
      </c>
      <c r="L154">
        <f>Sheet1!E154</f>
        <v>71.185864448547363</v>
      </c>
      <c r="M154" s="11">
        <f t="shared" si="14"/>
        <v>43620.333333333336</v>
      </c>
      <c r="N154" s="3">
        <f>_xll.PITimeDat("BOD_FC24",Sheet2!$M154,"\\APPLEPI_AF\MWRD_Production\Labworks Data\1920-NPRIC 1-3 Eff","exact time")</f>
        <v>167</v>
      </c>
      <c r="O154" s="3">
        <f>_xll.PITimeDat("BOD_FC24",Sheet2!$M154,"\\APPLEPI_AF\MWRD_Production\Labworks Data\1910-NPRIC 4-6 Eff","exact time")</f>
        <v>164</v>
      </c>
      <c r="P154" s="3">
        <f>_xll.PITimeDat("BOD_FC24",Sheet2!$M154,"\\APPLEPI_AF\MWRD_Production\Labworks Data\1900-NPRIC 7-10 Eff","exact time")</f>
        <v>209</v>
      </c>
    </row>
    <row r="155" spans="1:16" x14ac:dyDescent="0.25">
      <c r="A155" s="10">
        <f>Sheet1!A155</f>
        <v>43621.333333333336</v>
      </c>
      <c r="B155" s="3">
        <f>_xll.PITimeDat(Sheet2!B$2,Sheet2!$A155,"\\APPLEPI_AF\MWRD_Production\Hite Treatment Plant\04-Primaries","exact time")</f>
        <v>29.016151428222656</v>
      </c>
      <c r="C155" s="13">
        <v>43624.333333333336</v>
      </c>
      <c r="D155">
        <v>30.352</v>
      </c>
      <c r="E155">
        <f t="shared" si="10"/>
        <v>3.7940854327556714E-4</v>
      </c>
      <c r="F155" s="3">
        <f>_xll.PITimeDat(Sheet2!F$2,Sheet2!$A155,"\\APPLEPI_AF\MWRD_Production\Hite Treatment Plant\04-Primaries","exact time")</f>
        <v>14.260369300842285</v>
      </c>
      <c r="G155" s="3">
        <f t="shared" si="11"/>
        <v>2.0347405327370325</v>
      </c>
      <c r="H155" s="3">
        <f>_xll.PITimeDat(Sheet2!H$2,Sheet2!$A155,"\\APPLEPI_AF\MWRD_Production\Hite Treatment Plant\04-Primaries","exact time")</f>
        <v>23.706535339355469</v>
      </c>
      <c r="I155" s="3">
        <f t="shared" si="12"/>
        <v>1.2239726730566418</v>
      </c>
      <c r="J155" s="5">
        <f t="shared" si="13"/>
        <v>43723.703509343031</v>
      </c>
      <c r="K155">
        <f>Sheet1!F155</f>
        <v>71.185867309570313</v>
      </c>
      <c r="L155">
        <f>Sheet1!E155</f>
        <v>67.108160972595215</v>
      </c>
      <c r="M155" s="11">
        <f t="shared" si="14"/>
        <v>43621.333333333336</v>
      </c>
      <c r="N155" s="3" t="str">
        <f>_xll.PITimeDat("BOD_FC24",Sheet2!$M155,"\\APPLEPI_AF\MWRD_Production\Labworks Data\1920-NPRIC 1-3 Eff","exact time")</f>
        <v>No events found.</v>
      </c>
      <c r="O155" s="3">
        <f>_xll.PITimeDat("BOD_FC24",Sheet2!$M155,"\\APPLEPI_AF\MWRD_Production\Labworks Data\1910-NPRIC 4-6 Eff","exact time")</f>
        <v>164</v>
      </c>
      <c r="P155" s="3">
        <f>_xll.PITimeDat("BOD_FC24",Sheet2!$M155,"\\APPLEPI_AF\MWRD_Production\Labworks Data\1900-NPRIC 7-10 Eff","exact time")</f>
        <v>179</v>
      </c>
    </row>
    <row r="156" spans="1:16" x14ac:dyDescent="0.25">
      <c r="A156" s="10">
        <f>Sheet1!A156</f>
        <v>43622.333333333336</v>
      </c>
      <c r="B156" s="3">
        <f>_xll.PITimeDat(Sheet2!B$2,Sheet2!$A156,"\\APPLEPI_AF\MWRD_Production\Hite Treatment Plant\04-Primaries","exact time")</f>
        <v>27.72346305847168</v>
      </c>
      <c r="C156" s="13">
        <v>43625.333333333336</v>
      </c>
      <c r="D156">
        <v>23.814</v>
      </c>
      <c r="E156">
        <f t="shared" si="10"/>
        <v>-2.0709638082178788E-3</v>
      </c>
      <c r="F156" s="3">
        <f>_xll.PITimeDat(Sheet2!F$2,Sheet2!$A156,"\\APPLEPI_AF\MWRD_Production\Hite Treatment Plant\04-Primaries","exact time")</f>
        <v>13.853554725646973</v>
      </c>
      <c r="G156" s="3">
        <f t="shared" si="11"/>
        <v>2.0011804628849128</v>
      </c>
      <c r="H156" s="3">
        <f>_xll.PITimeDat(Sheet2!H$2,Sheet2!$A156,"\\APPLEPI_AF\MWRD_Production\Hite Treatment Plant\04-Primaries","exact time")</f>
        <v>24.617748260498047</v>
      </c>
      <c r="I156" s="3">
        <f t="shared" si="12"/>
        <v>1.1261575496308531</v>
      </c>
      <c r="J156" s="5">
        <f t="shared" si="13"/>
        <v>43717.341208877035</v>
      </c>
      <c r="K156">
        <f>Sheet1!F156</f>
        <v>71.185867309570313</v>
      </c>
      <c r="L156">
        <f>Sheet1!E156</f>
        <v>52.324857711791992</v>
      </c>
      <c r="M156" s="11">
        <f t="shared" si="14"/>
        <v>43622.333333333336</v>
      </c>
      <c r="N156" s="3" t="str">
        <f>_xll.PITimeDat("BOD_FC24",Sheet2!$M156,"\\APPLEPI_AF\MWRD_Production\Labworks Data\1920-NPRIC 1-3 Eff","exact time")</f>
        <v>No events found.</v>
      </c>
      <c r="O156" s="3">
        <f>_xll.PITimeDat("BOD_FC24",Sheet2!$M156,"\\APPLEPI_AF\MWRD_Production\Labworks Data\1910-NPRIC 4-6 Eff","exact time")</f>
        <v>160</v>
      </c>
      <c r="P156" s="3">
        <f>_xll.PITimeDat("BOD_FC24",Sheet2!$M156,"\\APPLEPI_AF\MWRD_Production\Labworks Data\1900-NPRIC 7-10 Eff","exact time")</f>
        <v>186</v>
      </c>
    </row>
    <row r="157" spans="1:16" x14ac:dyDescent="0.25">
      <c r="A157" s="10">
        <f>Sheet1!A157</f>
        <v>43623.333333333336</v>
      </c>
      <c r="B157" s="3">
        <f>_xll.PITimeDat(Sheet2!B$2,Sheet2!$A157,"\\APPLEPI_AF\MWRD_Production\Hite Treatment Plant\04-Primaries","exact time")</f>
        <v>30.920421600341797</v>
      </c>
      <c r="C157" s="13">
        <v>43626.333333333336</v>
      </c>
      <c r="D157">
        <v>34.258000000000003</v>
      </c>
      <c r="E157">
        <f t="shared" si="10"/>
        <v>1.0261310713542723E-3</v>
      </c>
      <c r="F157" s="3">
        <f>_xll.PITimeDat(Sheet2!F$2,Sheet2!$A157,"\\APPLEPI_AF\MWRD_Production\Hite Treatment Plant\04-Primaries","exact time")</f>
        <v>14.17467212677002</v>
      </c>
      <c r="G157" s="3">
        <f t="shared" si="11"/>
        <v>2.1813853134525822</v>
      </c>
      <c r="H157" s="3">
        <f>_xll.PITimeDat(Sheet2!H$2,Sheet2!$A157,"\\APPLEPI_AF\MWRD_Production\Hite Treatment Plant\04-Primaries","exact time")</f>
        <v>24.008510589599609</v>
      </c>
      <c r="I157" s="3">
        <f t="shared" si="12"/>
        <v>1.2878942025556721</v>
      </c>
      <c r="J157" s="5">
        <f t="shared" si="13"/>
        <v>43731.877349094575</v>
      </c>
      <c r="K157">
        <f>Sheet1!F157</f>
        <v>69.103607177734375</v>
      </c>
      <c r="L157">
        <f>Sheet1!E157</f>
        <v>69.103604316711426</v>
      </c>
      <c r="M157" s="11">
        <f t="shared" si="14"/>
        <v>43623.333333333336</v>
      </c>
      <c r="N157" s="3">
        <f>_xll.PITimeDat("BOD_FC24",Sheet2!$M157,"\\APPLEPI_AF\MWRD_Production\Labworks Data\1920-NPRIC 1-3 Eff","exact time")</f>
        <v>180</v>
      </c>
      <c r="O157" s="3">
        <f>_xll.PITimeDat("BOD_FC24",Sheet2!$M157,"\\APPLEPI_AF\MWRD_Production\Labworks Data\1910-NPRIC 4-6 Eff","exact time")</f>
        <v>165</v>
      </c>
      <c r="P157" s="3">
        <f>_xll.PITimeDat("BOD_FC24",Sheet2!$M157,"\\APPLEPI_AF\MWRD_Production\Labworks Data\1900-NPRIC 7-10 Eff","exact time")</f>
        <v>182</v>
      </c>
    </row>
    <row r="158" spans="1:16" x14ac:dyDescent="0.25">
      <c r="A158" s="10">
        <f>Sheet1!A158</f>
        <v>43624.333333333336</v>
      </c>
      <c r="B158" s="3">
        <f>_xll.PITimeDat(Sheet2!B$2,Sheet2!$A158,"\\APPLEPI_AF\MWRD_Production\Hite Treatment Plant\04-Primaries","exact time")</f>
        <v>30.351884841918945</v>
      </c>
      <c r="C158" s="13">
        <v>43628.333333333336</v>
      </c>
      <c r="D158">
        <v>29.713000000000001</v>
      </c>
      <c r="E158">
        <f t="shared" si="10"/>
        <v>-1.5319900222513165E-3</v>
      </c>
      <c r="F158" s="3">
        <f>_xll.PITimeDat(Sheet2!F$2,Sheet2!$A158,"\\APPLEPI_AF\MWRD_Production\Hite Treatment Plant\04-Primaries","exact time")</f>
        <v>12.55753231048584</v>
      </c>
      <c r="G158" s="3">
        <f t="shared" si="11"/>
        <v>2.4170262191222389</v>
      </c>
      <c r="H158" s="3">
        <f>_xll.PITimeDat(Sheet2!H$2,Sheet2!$A158,"\\APPLEPI_AF\MWRD_Production\Hite Treatment Plant\04-Primaries","exact time")</f>
        <v>21.082504272460938</v>
      </c>
      <c r="I158" s="3">
        <f t="shared" si="12"/>
        <v>1.4396717035919757</v>
      </c>
      <c r="J158" s="5">
        <f t="shared" si="13"/>
        <v>43724.453748987311</v>
      </c>
      <c r="K158">
        <f>Sheet1!F158</f>
        <v>69.103607177734375</v>
      </c>
      <c r="L158">
        <f>Sheet1!E158</f>
        <v>64.560458183288574</v>
      </c>
      <c r="M158" s="11">
        <f t="shared" si="14"/>
        <v>43624.333333333336</v>
      </c>
      <c r="N158" s="3" t="str">
        <f>_xll.PITimeDat("BOD_FC24",Sheet2!$M158,"\\APPLEPI_AF\MWRD_Production\Labworks Data\1920-NPRIC 1-3 Eff","exact time")</f>
        <v>No events found.</v>
      </c>
      <c r="O158" s="3">
        <f>_xll.PITimeDat("BOD_FC24",Sheet2!$M158,"\\APPLEPI_AF\MWRD_Production\Labworks Data\1910-NPRIC 4-6 Eff","exact time")</f>
        <v>149</v>
      </c>
      <c r="P158" s="3">
        <f>_xll.PITimeDat("BOD_FC24",Sheet2!$M158,"\\APPLEPI_AF\MWRD_Production\Labworks Data\1900-NPRIC 7-10 Eff","exact time")</f>
        <v>161</v>
      </c>
    </row>
    <row r="159" spans="1:16" x14ac:dyDescent="0.25">
      <c r="A159" s="10">
        <f>Sheet1!A159</f>
        <v>43625.333333333336</v>
      </c>
      <c r="B159" s="3">
        <f>_xll.PITimeDat(Sheet2!B$2,Sheet2!$A159,"\\APPLEPI_AF\MWRD_Production\Hite Treatment Plant\04-Primaries","exact time")</f>
        <v>23.814493179321289</v>
      </c>
      <c r="C159" s="13">
        <v>43629.333333333336</v>
      </c>
      <c r="D159">
        <v>29.207999999999998</v>
      </c>
      <c r="E159">
        <f t="shared" si="10"/>
        <v>1.6319297888687462E-3</v>
      </c>
      <c r="F159" s="3">
        <f>_xll.PITimeDat(Sheet2!F$2,Sheet2!$A159,"\\APPLEPI_AF\MWRD_Production\Hite Treatment Plant\04-Primaries","exact time")</f>
        <v>11.152555465698242</v>
      </c>
      <c r="G159" s="3">
        <f t="shared" si="11"/>
        <v>2.1353395867491707</v>
      </c>
      <c r="H159" s="3">
        <f>_xll.PITimeDat(Sheet2!H$2,Sheet2!$A159,"\\APPLEPI_AF\MWRD_Production\Hite Treatment Plant\04-Primaries","exact time")</f>
        <v>20.017852783203125</v>
      </c>
      <c r="I159" s="3">
        <f t="shared" si="12"/>
        <v>1.1896627194353184</v>
      </c>
      <c r="J159" s="5">
        <f t="shared" si="13"/>
        <v>43715.663206278092</v>
      </c>
      <c r="K159">
        <f>Sheet1!F159</f>
        <v>54.984901428222656</v>
      </c>
      <c r="L159">
        <f>Sheet1!E159</f>
        <v>54.984901428222656</v>
      </c>
      <c r="M159" s="11">
        <f t="shared" si="14"/>
        <v>43625.333333333336</v>
      </c>
      <c r="N159" s="3">
        <f>_xll.PITimeDat("BOD_FC24",Sheet2!$M159,"\\APPLEPI_AF\MWRD_Production\Labworks Data\1920-NPRIC 1-3 Eff","exact time")</f>
        <v>142</v>
      </c>
      <c r="O159" s="3">
        <f>_xll.PITimeDat("BOD_FC24",Sheet2!$M159,"\\APPLEPI_AF\MWRD_Production\Labworks Data\1910-NPRIC 4-6 Eff","exact time")</f>
        <v>133</v>
      </c>
      <c r="P159" s="3">
        <f>_xll.PITimeDat("BOD_FC24",Sheet2!$M159,"\\APPLEPI_AF\MWRD_Production\Labworks Data\1900-NPRIC 7-10 Eff","exact time")</f>
        <v>152</v>
      </c>
    </row>
    <row r="160" spans="1:16" x14ac:dyDescent="0.25">
      <c r="A160" s="10">
        <f>Sheet1!A160</f>
        <v>43626.333333333336</v>
      </c>
      <c r="B160" s="3">
        <f>_xll.PITimeDat(Sheet2!B$2,Sheet2!$A160,"\\APPLEPI_AF\MWRD_Production\Hite Treatment Plant\04-Primaries","exact time")</f>
        <v>34.257648468017578</v>
      </c>
      <c r="C160" s="13">
        <v>43630.333333333336</v>
      </c>
      <c r="D160">
        <v>29.234999999999999</v>
      </c>
      <c r="E160">
        <f t="shared" si="10"/>
        <v>1.0613561675572741E-3</v>
      </c>
      <c r="F160" s="3">
        <f>_xll.PITimeDat(Sheet2!F$2,Sheet2!$A160,"\\APPLEPI_AF\MWRD_Production\Hite Treatment Plant\04-Primaries","exact time")</f>
        <v>14.940768241882324</v>
      </c>
      <c r="G160" s="3">
        <f t="shared" si="11"/>
        <v>2.2928973874305676</v>
      </c>
      <c r="H160" s="3">
        <f>_xll.PITimeDat(Sheet2!H$2,Sheet2!$A160,"\\APPLEPI_AF\MWRD_Production\Hite Treatment Plant\04-Primaries","exact time")</f>
        <v>25.953838348388672</v>
      </c>
      <c r="I160" s="3">
        <f t="shared" si="12"/>
        <v>1.3199453586850456</v>
      </c>
      <c r="J160" s="5">
        <f t="shared" si="13"/>
        <v>43737.014547135223</v>
      </c>
      <c r="K160">
        <f>Sheet1!F160</f>
        <v>75.152252197265625</v>
      </c>
      <c r="L160">
        <f>Sheet1!E160</f>
        <v>75.152255058288574</v>
      </c>
      <c r="M160" s="11">
        <f t="shared" si="14"/>
        <v>43626.333333333336</v>
      </c>
      <c r="N160" s="3">
        <f>_xll.PITimeDat("BOD_FC24",Sheet2!$M160,"\\APPLEPI_AF\MWRD_Production\Labworks Data\1920-NPRIC 1-3 Eff","exact time")</f>
        <v>196</v>
      </c>
      <c r="O160" s="3">
        <f>_xll.PITimeDat("BOD_FC24",Sheet2!$M160,"\\APPLEPI_AF\MWRD_Production\Labworks Data\1910-NPRIC 4-6 Eff","exact time")</f>
        <v>171</v>
      </c>
      <c r="P160" s="3">
        <f>_xll.PITimeDat("BOD_FC24",Sheet2!$M160,"\\APPLEPI_AF\MWRD_Production\Labworks Data\1900-NPRIC 7-10 Eff","exact time")</f>
        <v>195</v>
      </c>
    </row>
    <row r="161" spans="1:16" x14ac:dyDescent="0.25">
      <c r="A161" s="10">
        <f>Sheet1!A161</f>
        <v>43628.333333333336</v>
      </c>
      <c r="B161" s="3">
        <f>_xll.PITimeDat(Sheet2!B$2,Sheet2!$A161,"\\APPLEPI_AF\MWRD_Production\Hite Treatment Plant\04-Primaries","exact time")</f>
        <v>29.713455200195313</v>
      </c>
      <c r="C161" s="13">
        <v>43631.333333333336</v>
      </c>
      <c r="D161">
        <v>27.292000000000002</v>
      </c>
      <c r="E161">
        <f t="shared" si="10"/>
        <v>7.7546315518390419E-5</v>
      </c>
      <c r="F161" s="3">
        <f>_xll.PITimeDat(Sheet2!F$2,Sheet2!$A161,"\\APPLEPI_AF\MWRD_Production\Hite Treatment Plant\04-Primaries","exact time")</f>
        <v>14.893659591674805</v>
      </c>
      <c r="G161" s="3">
        <f t="shared" si="11"/>
        <v>1.9950405753065832</v>
      </c>
      <c r="H161" s="3">
        <f>_xll.PITimeDat(Sheet2!H$2,Sheet2!$A161,"\\APPLEPI_AF\MWRD_Production\Hite Treatment Plant\04-Primaries","exact time")</f>
        <v>26.663059234619141</v>
      </c>
      <c r="I161" s="3">
        <f t="shared" si="12"/>
        <v>1.1144053253129917</v>
      </c>
      <c r="J161" s="5">
        <f t="shared" si="13"/>
        <v>43731.890625481443</v>
      </c>
      <c r="K161">
        <f>Sheet1!F161</f>
        <v>75.152252197265625</v>
      </c>
      <c r="L161">
        <f>Sheet1!E161</f>
        <v>56.45037841796875</v>
      </c>
      <c r="M161" s="11">
        <f t="shared" si="14"/>
        <v>43628.333333333336</v>
      </c>
      <c r="N161" s="3" t="str">
        <f>_xll.PITimeDat("BOD_FC24",Sheet2!$M161,"\\APPLEPI_AF\MWRD_Production\Labworks Data\1920-NPRIC 1-3 Eff","exact time")</f>
        <v>No events found.</v>
      </c>
      <c r="O161" s="3">
        <f>_xll.PITimeDat("BOD_FC24",Sheet2!$M161,"\\APPLEPI_AF\MWRD_Production\Labworks Data\1910-NPRIC 4-6 Eff","exact time")</f>
        <v>176</v>
      </c>
      <c r="P161" s="3">
        <f>_xll.PITimeDat("BOD_FC24",Sheet2!$M161,"\\APPLEPI_AF\MWRD_Production\Labworks Data\1900-NPRIC 7-10 Eff","exact time")</f>
        <v>203</v>
      </c>
    </row>
    <row r="162" spans="1:16" x14ac:dyDescent="0.25">
      <c r="A162" s="10">
        <f>Sheet1!A162</f>
        <v>43629.333333333336</v>
      </c>
      <c r="B162" s="3">
        <f>_xll.PITimeDat(Sheet2!B$2,Sheet2!$A162,"\\APPLEPI_AF\MWRD_Production\Hite Treatment Plant\04-Primaries","exact time")</f>
        <v>29.207523345947266</v>
      </c>
      <c r="C162" s="13">
        <v>43632.333333333336</v>
      </c>
      <c r="D162">
        <v>25.637</v>
      </c>
      <c r="E162">
        <f t="shared" si="10"/>
        <v>-6.2155296711484474E-4</v>
      </c>
      <c r="F162" s="3">
        <f>_xll.PITimeDat(Sheet2!F$2,Sheet2!$A162,"\\APPLEPI_AF\MWRD_Production\Hite Treatment Plant\04-Primaries","exact time")</f>
        <v>14.622734069824219</v>
      </c>
      <c r="G162" s="3">
        <f t="shared" si="11"/>
        <v>1.9974050821467459</v>
      </c>
      <c r="H162" s="3">
        <f>_xll.PITimeDat(Sheet2!H$2,Sheet2!$A162,"\\APPLEPI_AF\MWRD_Production\Hite Treatment Plant\04-Primaries","exact time")</f>
        <v>25.714628219604492</v>
      </c>
      <c r="I162" s="3">
        <f t="shared" si="12"/>
        <v>1.1358330012206763</v>
      </c>
      <c r="J162" s="5">
        <f t="shared" si="13"/>
        <v>43729.512002497897</v>
      </c>
      <c r="K162">
        <f>Sheet1!F162</f>
        <v>75.152252197265625</v>
      </c>
      <c r="L162">
        <f>Sheet1!E162</f>
        <v>54.96009635925293</v>
      </c>
      <c r="M162" s="11">
        <f t="shared" si="14"/>
        <v>43629.333333333336</v>
      </c>
      <c r="N162" s="3" t="str">
        <f>_xll.PITimeDat("BOD_FC24",Sheet2!$M162,"\\APPLEPI_AF\MWRD_Production\Labworks Data\1920-NPRIC 1-3 Eff","exact time")</f>
        <v>No events found.</v>
      </c>
      <c r="O162" s="3">
        <f>_xll.PITimeDat("BOD_FC24",Sheet2!$M162,"\\APPLEPI_AF\MWRD_Production\Labworks Data\1910-NPRIC 4-6 Eff","exact time")</f>
        <v>170</v>
      </c>
      <c r="P162" s="3">
        <f>_xll.PITimeDat("BOD_FC24",Sheet2!$M162,"\\APPLEPI_AF\MWRD_Production\Labworks Data\1900-NPRIC 7-10 Eff","exact time")</f>
        <v>196</v>
      </c>
    </row>
    <row r="163" spans="1:16" x14ac:dyDescent="0.25">
      <c r="A163" s="10">
        <f>Sheet1!A163</f>
        <v>43630.333333333336</v>
      </c>
      <c r="B163" s="3">
        <f>_xll.PITimeDat(Sheet2!B$2,Sheet2!$A163,"\\APPLEPI_AF\MWRD_Production\Hite Treatment Plant\04-Primaries","exact time")</f>
        <v>29.234689712524414</v>
      </c>
      <c r="C163" s="13">
        <v>43633.333333333336</v>
      </c>
      <c r="D163">
        <v>28.010999999999999</v>
      </c>
      <c r="E163">
        <f t="shared" si="10"/>
        <v>2.0542248957166869E-4</v>
      </c>
      <c r="F163" s="3">
        <f>_xll.PITimeDat(Sheet2!F$2,Sheet2!$A163,"\\APPLEPI_AF\MWRD_Production\Hite Treatment Plant\04-Primaries","exact time")</f>
        <v>14.632229804992676</v>
      </c>
      <c r="G163" s="3">
        <f t="shared" si="11"/>
        <v>1.9979654572230146</v>
      </c>
      <c r="H163" s="3">
        <f>_xll.PITimeDat(Sheet2!H$2,Sheet2!$A163,"\\APPLEPI_AF\MWRD_Production\Hite Treatment Plant\04-Primaries","exact time")</f>
        <v>21.283679962158203</v>
      </c>
      <c r="I163" s="3">
        <f t="shared" si="12"/>
        <v>1.3735730740409031</v>
      </c>
      <c r="J163" s="5">
        <f t="shared" si="13"/>
        <v>43728.493103692723</v>
      </c>
      <c r="K163">
        <f>Sheet1!F163</f>
        <v>75.152252197265625</v>
      </c>
      <c r="L163">
        <f>Sheet1!E163</f>
        <v>50.548139572143555</v>
      </c>
      <c r="M163" s="11">
        <f t="shared" si="14"/>
        <v>43630.333333333336</v>
      </c>
      <c r="N163" s="3" t="str">
        <f>_xll.PITimeDat("BOD_FC24",Sheet2!$M163,"\\APPLEPI_AF\MWRD_Production\Labworks Data\1920-NPRIC 1-3 Eff","exact time")</f>
        <v>No events found.</v>
      </c>
      <c r="O163" s="3">
        <f>_xll.PITimeDat("BOD_FC24",Sheet2!$M163,"\\APPLEPI_AF\MWRD_Production\Labworks Data\1910-NPRIC 4-6 Eff","exact time")</f>
        <v>172</v>
      </c>
      <c r="P163" s="3">
        <f>_xll.PITimeDat("BOD_FC24",Sheet2!$M163,"\\APPLEPI_AF\MWRD_Production\Labworks Data\1900-NPRIC 7-10 Eff","exact time")</f>
        <v>163</v>
      </c>
    </row>
    <row r="164" spans="1:16" x14ac:dyDescent="0.25">
      <c r="A164" s="10">
        <f>Sheet1!A164</f>
        <v>43631.333333333336</v>
      </c>
      <c r="B164" s="3">
        <f>_xll.PITimeDat(Sheet2!B$2,Sheet2!$A164,"\\APPLEPI_AF\MWRD_Production\Hite Treatment Plant\04-Primaries","exact time")</f>
        <v>27.29197883605957</v>
      </c>
      <c r="C164" s="13">
        <v>43634.333333333336</v>
      </c>
      <c r="D164">
        <v>28.084</v>
      </c>
      <c r="E164">
        <f t="shared" si="10"/>
        <v>1.447911514478682E-3</v>
      </c>
      <c r="F164" s="3">
        <f>_xll.PITimeDat(Sheet2!F$2,Sheet2!$A164,"\\APPLEPI_AF\MWRD_Production\Hite Treatment Plant\04-Primaries","exact time")</f>
        <v>13.650887489318848</v>
      </c>
      <c r="G164" s="3">
        <f t="shared" si="11"/>
        <v>1.9992823805349074</v>
      </c>
      <c r="H164" s="3">
        <f>_xll.PITimeDat(Sheet2!H$2,Sheet2!$A164,"\\APPLEPI_AF\MWRD_Production\Hite Treatment Plant\04-Primaries","exact time")</f>
        <v>23.641689300537109</v>
      </c>
      <c r="I164" s="3">
        <f t="shared" si="12"/>
        <v>1.1544005375047177</v>
      </c>
      <c r="J164" s="5">
        <f t="shared" si="13"/>
        <v>43729.002619251303</v>
      </c>
      <c r="K164">
        <f>Sheet1!F164</f>
        <v>75.152252197265625</v>
      </c>
      <c r="L164">
        <f>Sheet1!E164</f>
        <v>50.943464279174805</v>
      </c>
      <c r="M164" s="11">
        <f t="shared" si="14"/>
        <v>43631.333333333336</v>
      </c>
      <c r="N164" s="3" t="str">
        <f>_xll.PITimeDat("BOD_FC24",Sheet2!$M164,"\\APPLEPI_AF\MWRD_Production\Labworks Data\1920-NPRIC 1-3 Eff","exact time")</f>
        <v>No events found.</v>
      </c>
      <c r="O164" s="3">
        <f>_xll.PITimeDat("BOD_FC24",Sheet2!$M164,"\\APPLEPI_AF\MWRD_Production\Labworks Data\1910-NPRIC 4-6 Eff","exact time")</f>
        <v>163</v>
      </c>
      <c r="P164" s="3">
        <f>_xll.PITimeDat("BOD_FC24",Sheet2!$M164,"\\APPLEPI_AF\MWRD_Production\Labworks Data\1900-NPRIC 7-10 Eff","exact time")</f>
        <v>183</v>
      </c>
    </row>
    <row r="165" spans="1:16" x14ac:dyDescent="0.25">
      <c r="A165" s="10">
        <f>Sheet1!A165</f>
        <v>43632.333333333336</v>
      </c>
      <c r="B165" s="3">
        <f>_xll.PITimeDat(Sheet2!B$2,Sheet2!$A165,"\\APPLEPI_AF\MWRD_Production\Hite Treatment Plant\04-Primaries","exact time")</f>
        <v>25.63715934753418</v>
      </c>
      <c r="C165" s="13">
        <v>43635.333333333336</v>
      </c>
      <c r="D165">
        <v>25.911999999999999</v>
      </c>
      <c r="E165">
        <f t="shared" si="10"/>
        <v>-1.8280278977622485E-3</v>
      </c>
      <c r="F165" s="3">
        <f>_xll.PITimeDat(Sheet2!F$2,Sheet2!$A165,"\\APPLEPI_AF\MWRD_Production\Hite Treatment Plant\04-Primaries","exact time")</f>
        <v>12.823625564575195</v>
      </c>
      <c r="G165" s="3">
        <f t="shared" si="11"/>
        <v>1.9992130321050476</v>
      </c>
      <c r="H165" s="3">
        <f>_xll.PITimeDat(Sheet2!H$2,Sheet2!$A165,"\\APPLEPI_AF\MWRD_Production\Hite Treatment Plant\04-Primaries","exact time")</f>
        <v>20.199005126953125</v>
      </c>
      <c r="I165" s="3">
        <f t="shared" si="12"/>
        <v>1.2692288153006357</v>
      </c>
      <c r="J165" s="5">
        <f t="shared" si="13"/>
        <v>43721.902508376603</v>
      </c>
      <c r="K165">
        <f>Sheet1!F165</f>
        <v>75.152252197265625</v>
      </c>
      <c r="L165">
        <f>Sheet1!E165</f>
        <v>45.846256256103516</v>
      </c>
      <c r="M165" s="11">
        <f t="shared" si="14"/>
        <v>43632.333333333336</v>
      </c>
      <c r="N165" s="3" t="str">
        <f>_xll.PITimeDat("BOD_FC24",Sheet2!$M165,"\\APPLEPI_AF\MWRD_Production\Labworks Data\1920-NPRIC 1-3 Eff","exact time")</f>
        <v>No events found.</v>
      </c>
      <c r="O165" s="3">
        <f>_xll.PITimeDat("BOD_FC24",Sheet2!$M165,"\\APPLEPI_AF\MWRD_Production\Labworks Data\1910-NPRIC 4-6 Eff","exact time")</f>
        <v>152</v>
      </c>
      <c r="P165" s="3">
        <f>_xll.PITimeDat("BOD_FC24",Sheet2!$M165,"\\APPLEPI_AF\MWRD_Production\Labworks Data\1900-NPRIC 7-10 Eff","exact time")</f>
        <v>157</v>
      </c>
    </row>
    <row r="166" spans="1:16" x14ac:dyDescent="0.25">
      <c r="A166" s="10">
        <f>Sheet1!A166</f>
        <v>43633.333333333336</v>
      </c>
      <c r="B166" s="3">
        <f>_xll.PITimeDat(Sheet2!B$2,Sheet2!$A166,"\\APPLEPI_AF\MWRD_Production\Hite Treatment Plant\04-Primaries","exact time")</f>
        <v>28.010942459106445</v>
      </c>
      <c r="C166" s="13">
        <v>43636.333333333336</v>
      </c>
      <c r="D166">
        <v>32.484000000000002</v>
      </c>
      <c r="E166">
        <f t="shared" si="10"/>
        <v>-8.9606163081667231E-4</v>
      </c>
      <c r="F166" s="3">
        <f>_xll.PITimeDat(Sheet2!F$2,Sheet2!$A166,"\\APPLEPI_AF\MWRD_Production\Hite Treatment Plant\04-Primaries","exact time")</f>
        <v>13.989178657531738</v>
      </c>
      <c r="G166" s="3">
        <f t="shared" si="11"/>
        <v>2.0023293107365832</v>
      </c>
      <c r="H166" s="3">
        <f>_xll.PITimeDat(Sheet2!H$2,Sheet2!$A166,"\\APPLEPI_AF\MWRD_Production\Hite Treatment Plant\04-Primaries","exact time")</f>
        <v>24.740833282470703</v>
      </c>
      <c r="I166" s="3">
        <f t="shared" si="12"/>
        <v>1.1321745771171203</v>
      </c>
      <c r="J166" s="5">
        <f t="shared" si="13"/>
        <v>43737.559720981546</v>
      </c>
      <c r="K166">
        <f>Sheet1!F166</f>
        <v>75.152252197265625</v>
      </c>
      <c r="L166">
        <f>Sheet1!E166</f>
        <v>52.71919059753418</v>
      </c>
      <c r="M166" s="11">
        <f t="shared" si="14"/>
        <v>43633.333333333336</v>
      </c>
      <c r="N166" s="3" t="str">
        <f>_xll.PITimeDat("BOD_FC24",Sheet2!$M166,"\\APPLEPI_AF\MWRD_Production\Labworks Data\1920-NPRIC 1-3 Eff","exact time")</f>
        <v>No events found.</v>
      </c>
      <c r="O166" s="3">
        <f>_xll.PITimeDat("BOD_FC24",Sheet2!$M166,"\\APPLEPI_AF\MWRD_Production\Labworks Data\1910-NPRIC 4-6 Eff","exact time")</f>
        <v>161</v>
      </c>
      <c r="P166" s="3">
        <f>_xll.PITimeDat("BOD_FC24",Sheet2!$M166,"\\APPLEPI_AF\MWRD_Production\Labworks Data\1900-NPRIC 7-10 Eff","exact time")</f>
        <v>187</v>
      </c>
    </row>
    <row r="167" spans="1:16" x14ac:dyDescent="0.25">
      <c r="A167" s="10">
        <f>Sheet1!A167</f>
        <v>43634.333333333336</v>
      </c>
      <c r="B167" s="3">
        <f>_xll.PITimeDat(Sheet2!B$2,Sheet2!$A167,"\\APPLEPI_AF\MWRD_Production\Hite Treatment Plant\04-Primaries","exact time")</f>
        <v>28.083593368530273</v>
      </c>
      <c r="C167" s="13">
        <v>43637.333333333336</v>
      </c>
      <c r="D167">
        <v>27.934000000000001</v>
      </c>
      <c r="E167">
        <f t="shared" si="10"/>
        <v>-2.9770862128383362E-3</v>
      </c>
      <c r="F167" s="3">
        <f>_xll.PITimeDat(Sheet2!F$2,Sheet2!$A167,"\\APPLEPI_AF\MWRD_Production\Hite Treatment Plant\04-Primaries","exact time")</f>
        <v>14.053858757019043</v>
      </c>
      <c r="G167" s="3">
        <f t="shared" si="11"/>
        <v>1.9982834504085389</v>
      </c>
      <c r="H167" s="3">
        <f>_xll.PITimeDat(Sheet2!H$2,Sheet2!$A167,"\\APPLEPI_AF\MWRD_Production\Hite Treatment Plant\04-Primaries","exact time")</f>
        <v>22.787681579589844</v>
      </c>
      <c r="I167" s="3">
        <f t="shared" si="12"/>
        <v>1.2324023955856833</v>
      </c>
      <c r="J167" s="5">
        <f t="shared" si="13"/>
        <v>43732.187773402678</v>
      </c>
      <c r="K167">
        <f>Sheet1!F167</f>
        <v>75.152252197265625</v>
      </c>
      <c r="L167">
        <f>Sheet1!E167</f>
        <v>50.89539909362793</v>
      </c>
      <c r="M167" s="11">
        <f t="shared" si="14"/>
        <v>43634.333333333336</v>
      </c>
      <c r="N167" s="3" t="str">
        <f>_xll.PITimeDat("BOD_FC24",Sheet2!$M167,"\\APPLEPI_AF\MWRD_Production\Labworks Data\1920-NPRIC 1-3 Eff","exact time")</f>
        <v>No events found.</v>
      </c>
      <c r="O167" s="3">
        <f>_xll.PITimeDat("BOD_FC24",Sheet2!$M167,"\\APPLEPI_AF\MWRD_Production\Labworks Data\1910-NPRIC 4-6 Eff","exact time")</f>
        <v>164</v>
      </c>
      <c r="P167" s="3">
        <f>_xll.PITimeDat("BOD_FC24",Sheet2!$M167,"\\APPLEPI_AF\MWRD_Production\Labworks Data\1900-NPRIC 7-10 Eff","exact time")</f>
        <v>173</v>
      </c>
    </row>
    <row r="168" spans="1:16" x14ac:dyDescent="0.25">
      <c r="A168" s="10">
        <f>Sheet1!A168</f>
        <v>43635.333333333336</v>
      </c>
      <c r="B168" s="3">
        <f>_xll.PITimeDat(Sheet2!B$2,Sheet2!$A168,"\\APPLEPI_AF\MWRD_Production\Hite Treatment Plant\04-Primaries","exact time")</f>
        <v>25.912473678588867</v>
      </c>
      <c r="C168" s="13">
        <v>43638.333333333336</v>
      </c>
      <c r="D168">
        <v>30.404</v>
      </c>
      <c r="E168">
        <f t="shared" si="10"/>
        <v>-1.0705342372459964E-3</v>
      </c>
      <c r="F168" s="3">
        <f>_xll.PITimeDat(Sheet2!F$2,Sheet2!$A168,"\\APPLEPI_AF\MWRD_Production\Hite Treatment Plant\04-Primaries","exact time")</f>
        <v>12.948456764221191</v>
      </c>
      <c r="G168" s="3">
        <f t="shared" si="11"/>
        <v>2.0012016992009025</v>
      </c>
      <c r="H168" s="3">
        <f>_xll.PITimeDat(Sheet2!H$2,Sheet2!$A168,"\\APPLEPI_AF\MWRD_Production\Hite Treatment Plant\04-Primaries","exact time")</f>
        <v>24.305099487304688</v>
      </c>
      <c r="I168" s="3">
        <f t="shared" si="12"/>
        <v>1.0661332076473813</v>
      </c>
      <c r="J168" s="5">
        <f t="shared" si="13"/>
        <v>43733.903494428421</v>
      </c>
      <c r="K168">
        <f>Sheet1!F168</f>
        <v>75.152252197265625</v>
      </c>
      <c r="L168">
        <f>Sheet1!E168</f>
        <v>50.20201301574707</v>
      </c>
      <c r="M168" s="11">
        <f t="shared" si="14"/>
        <v>43635.333333333336</v>
      </c>
      <c r="N168" s="3" t="str">
        <f>_xll.PITimeDat("BOD_FC24",Sheet2!$M168,"\\APPLEPI_AF\MWRD_Production\Labworks Data\1920-NPRIC 1-3 Eff","exact time")</f>
        <v>No events found.</v>
      </c>
      <c r="O168" s="3">
        <f>_xll.PITimeDat("BOD_FC24",Sheet2!$M168,"\\APPLEPI_AF\MWRD_Production\Labworks Data\1910-NPRIC 4-6 Eff","exact time")</f>
        <v>151</v>
      </c>
      <c r="P168" s="3">
        <f>_xll.PITimeDat("BOD_FC24",Sheet2!$M168,"\\APPLEPI_AF\MWRD_Production\Labworks Data\1900-NPRIC 7-10 Eff","exact time")</f>
        <v>185</v>
      </c>
    </row>
    <row r="169" spans="1:16" x14ac:dyDescent="0.25">
      <c r="A169" s="10">
        <f>Sheet1!A169</f>
        <v>43636.333333333336</v>
      </c>
      <c r="B169" s="3">
        <f>_xll.PITimeDat(Sheet2!B$2,Sheet2!$A169,"\\APPLEPI_AF\MWRD_Production\Hite Treatment Plant\04-Primaries","exact time")</f>
        <v>32.484291076660156</v>
      </c>
      <c r="C169" s="13">
        <v>43639.333333333336</v>
      </c>
      <c r="D169">
        <v>29.504999999999999</v>
      </c>
      <c r="E169">
        <f t="shared" si="10"/>
        <v>1.0565567210502635E-3</v>
      </c>
      <c r="F169" s="3">
        <f>_xll.PITimeDat(Sheet2!F$2,Sheet2!$A169,"\\APPLEPI_AF\MWRD_Production\Hite Treatment Plant\04-Primaries","exact time")</f>
        <v>15.584778785705566</v>
      </c>
      <c r="G169" s="3">
        <f t="shared" si="11"/>
        <v>2.0843601005395662</v>
      </c>
      <c r="H169" s="3">
        <f>_xll.PITimeDat(Sheet2!H$2,Sheet2!$A169,"\\APPLEPI_AF\MWRD_Production\Hite Treatment Plant\04-Primaries","exact time")</f>
        <v>25.426572799682617</v>
      </c>
      <c r="I169" s="3">
        <f t="shared" si="12"/>
        <v>1.2775725353385272</v>
      </c>
      <c r="J169" s="5">
        <f t="shared" si="13"/>
        <v>43744.419392652642</v>
      </c>
      <c r="K169">
        <f>Sheet1!F169</f>
        <v>73.495643615722656</v>
      </c>
      <c r="L169">
        <f>Sheet1!E169</f>
        <v>73.49564266204834</v>
      </c>
      <c r="M169" s="11">
        <f t="shared" si="14"/>
        <v>43636.333333333336</v>
      </c>
      <c r="N169" s="3">
        <f>_xll.PITimeDat("BOD_FC24",Sheet2!$M169,"\\APPLEPI_AF\MWRD_Production\Labworks Data\1920-NPRIC 1-3 Eff","exact time")</f>
        <v>192</v>
      </c>
      <c r="O169" s="3">
        <f>_xll.PITimeDat("BOD_FC24",Sheet2!$M169,"\\APPLEPI_AF\MWRD_Production\Labworks Data\1910-NPRIC 4-6 Eff","exact time")</f>
        <v>184</v>
      </c>
      <c r="P169" s="3">
        <f>_xll.PITimeDat("BOD_FC24",Sheet2!$M169,"\\APPLEPI_AF\MWRD_Production\Labworks Data\1900-NPRIC 7-10 Eff","exact time")</f>
        <v>195</v>
      </c>
    </row>
    <row r="170" spans="1:16" x14ac:dyDescent="0.25">
      <c r="A170" s="10">
        <f>Sheet1!A170</f>
        <v>43637.333333333336</v>
      </c>
      <c r="B170" s="3">
        <f>_xll.PITimeDat(Sheet2!B$2,Sheet2!$A170,"\\APPLEPI_AF\MWRD_Production\Hite Treatment Plant\04-Primaries","exact time")</f>
        <v>27.934831619262695</v>
      </c>
      <c r="C170" s="13">
        <v>43640.333333333336</v>
      </c>
      <c r="D170">
        <v>26.327000000000002</v>
      </c>
      <c r="E170">
        <f t="shared" si="10"/>
        <v>-4.334152186259022E-4</v>
      </c>
      <c r="F170" s="3">
        <f>_xll.PITimeDat(Sheet2!F$2,Sheet2!$A170,"\\APPLEPI_AF\MWRD_Production\Hite Treatment Plant\04-Primaries","exact time")</f>
        <v>13.873866081237793</v>
      </c>
      <c r="G170" s="3">
        <f t="shared" si="11"/>
        <v>2.0134857476417571</v>
      </c>
      <c r="H170" s="3">
        <f>_xll.PITimeDat(Sheet2!H$2,Sheet2!$A170,"\\APPLEPI_AF\MWRD_Production\Hite Treatment Plant\04-Primaries","exact time")</f>
        <v>22.994749069213867</v>
      </c>
      <c r="I170" s="3">
        <f t="shared" si="12"/>
        <v>1.2148352450022069</v>
      </c>
      <c r="J170" s="5">
        <f t="shared" si="13"/>
        <v>43733.476832435474</v>
      </c>
      <c r="K170">
        <f>Sheet1!F170</f>
        <v>64.803443908691406</v>
      </c>
      <c r="L170">
        <f>Sheet1!E170</f>
        <v>64.803446769714355</v>
      </c>
      <c r="M170" s="11">
        <f t="shared" si="14"/>
        <v>43637.333333333336</v>
      </c>
      <c r="N170" s="3">
        <f>_xll.PITimeDat("BOD_FC24",Sheet2!$M170,"\\APPLEPI_AF\MWRD_Production\Labworks Data\1920-NPRIC 1-3 Eff","exact time")</f>
        <v>162</v>
      </c>
      <c r="O170" s="3">
        <f>_xll.PITimeDat("BOD_FC24",Sheet2!$M170,"\\APPLEPI_AF\MWRD_Production\Labworks Data\1910-NPRIC 4-6 Eff","exact time")</f>
        <v>161</v>
      </c>
      <c r="P170" s="3">
        <f>_xll.PITimeDat("BOD_FC24",Sheet2!$M170,"\\APPLEPI_AF\MWRD_Production\Labworks Data\1900-NPRIC 7-10 Eff","exact time")</f>
        <v>174</v>
      </c>
    </row>
    <row r="171" spans="1:16" x14ac:dyDescent="0.25">
      <c r="A171" s="10">
        <f>Sheet1!A171</f>
        <v>43638.333333333336</v>
      </c>
      <c r="B171" s="3">
        <f>_xll.PITimeDat(Sheet2!B$2,Sheet2!$A171,"\\APPLEPI_AF\MWRD_Production\Hite Treatment Plant\04-Primaries","exact time")</f>
        <v>30.404325485229492</v>
      </c>
      <c r="C171" s="13">
        <v>43641.333333333336</v>
      </c>
      <c r="D171">
        <v>29.576000000000001</v>
      </c>
      <c r="E171">
        <f t="shared" si="10"/>
        <v>-1.7484459065560221E-4</v>
      </c>
      <c r="F171" s="3">
        <f>_xll.PITimeDat(Sheet2!F$2,Sheet2!$A171,"\\APPLEPI_AF\MWRD_Production\Hite Treatment Plant\04-Primaries","exact time")</f>
        <v>13.679344177246094</v>
      </c>
      <c r="G171" s="3">
        <f t="shared" si="11"/>
        <v>2.2226449668401025</v>
      </c>
      <c r="H171" s="3">
        <f>_xll.PITimeDat(Sheet2!H$2,Sheet2!$A171,"\\APPLEPI_AF\MWRD_Production\Hite Treatment Plant\04-Primaries","exact time")</f>
        <v>22.484546661376953</v>
      </c>
      <c r="I171" s="3">
        <f t="shared" si="12"/>
        <v>1.352232088248273</v>
      </c>
      <c r="J171" s="5">
        <f t="shared" si="13"/>
        <v>43739.700019779433</v>
      </c>
      <c r="K171">
        <f>Sheet1!F171</f>
        <v>66.568214416503906</v>
      </c>
      <c r="L171">
        <f>Sheet1!E171</f>
        <v>66.568216323852539</v>
      </c>
      <c r="M171" s="11">
        <f t="shared" si="14"/>
        <v>43638.333333333336</v>
      </c>
      <c r="N171" s="3">
        <f>_xll.PITimeDat("BOD_FC24",Sheet2!$M171,"\\APPLEPI_AF\MWRD_Production\Labworks Data\1920-NPRIC 1-3 Eff","exact time")</f>
        <v>170</v>
      </c>
      <c r="O171" s="3">
        <f>_xll.PITimeDat("BOD_FC24",Sheet2!$M171,"\\APPLEPI_AF\MWRD_Production\Labworks Data\1910-NPRIC 4-6 Eff","exact time")</f>
        <v>153</v>
      </c>
      <c r="P171" s="3">
        <f>_xll.PITimeDat("BOD_FC24",Sheet2!$M171,"\\APPLEPI_AF\MWRD_Production\Labworks Data\1900-NPRIC 7-10 Eff","exact time")</f>
        <v>167</v>
      </c>
    </row>
    <row r="172" spans="1:16" x14ac:dyDescent="0.25">
      <c r="A172" s="10">
        <f>Sheet1!A172</f>
        <v>43639.333333333336</v>
      </c>
      <c r="B172" s="3">
        <f>_xll.PITimeDat(Sheet2!B$2,Sheet2!$A172,"\\APPLEPI_AF\MWRD_Production\Hite Treatment Plant\04-Primaries","exact time")</f>
        <v>29.504688262939453</v>
      </c>
      <c r="C172" s="13">
        <v>43642.333333333336</v>
      </c>
      <c r="D172">
        <v>30.055</v>
      </c>
      <c r="E172">
        <f t="shared" si="10"/>
        <v>7.6207637072908951E-3</v>
      </c>
      <c r="F172" s="3">
        <f>_xll.PITimeDat(Sheet2!F$2,Sheet2!$A172,"\\APPLEPI_AF\MWRD_Production\Hite Treatment Plant\04-Primaries","exact time")</f>
        <v>12.855142593383789</v>
      </c>
      <c r="G172" s="3">
        <f t="shared" si="11"/>
        <v>2.2951661600490341</v>
      </c>
      <c r="H172" s="3">
        <f>_xll.PITimeDat(Sheet2!H$2,Sheet2!$A172,"\\APPLEPI_AF\MWRD_Production\Hite Treatment Plant\04-Primaries","exact time")</f>
        <v>23.138275146484375</v>
      </c>
      <c r="I172" s="3">
        <f t="shared" si="12"/>
        <v>1.2751464003323683</v>
      </c>
      <c r="J172" s="5">
        <f t="shared" si="13"/>
        <v>43740.189226259899</v>
      </c>
      <c r="K172">
        <f>Sheet1!F172</f>
        <v>66.568214416503906</v>
      </c>
      <c r="L172">
        <f>Sheet1!E172</f>
        <v>66.397743225097656</v>
      </c>
      <c r="M172" s="11">
        <f t="shared" si="14"/>
        <v>43639.333333333336</v>
      </c>
      <c r="N172" s="3" t="str">
        <f>_xll.PITimeDat("BOD_FC24",Sheet2!$M172,"\\APPLEPI_AF\MWRD_Production\Labworks Data\1920-NPRIC 1-3 Eff","exact time")</f>
        <v>No events found.</v>
      </c>
      <c r="O172" s="3">
        <f>_xll.PITimeDat("BOD_FC24",Sheet2!$M172,"\\APPLEPI_AF\MWRD_Production\Labworks Data\1910-NPRIC 4-6 Eff","exact time")</f>
        <v>148</v>
      </c>
      <c r="P172" s="3">
        <f>_xll.PITimeDat("BOD_FC24",Sheet2!$M172,"\\APPLEPI_AF\MWRD_Production\Labworks Data\1900-NPRIC 7-10 Eff","exact time")</f>
        <v>174</v>
      </c>
    </row>
    <row r="173" spans="1:16" x14ac:dyDescent="0.25">
      <c r="A173" s="10">
        <f>Sheet1!A173</f>
        <v>43640.333333333336</v>
      </c>
      <c r="B173" s="3">
        <f>_xll.PITimeDat(Sheet2!B$2,Sheet2!$A173,"\\APPLEPI_AF\MWRD_Production\Hite Treatment Plant\04-Primaries","exact time")</f>
        <v>26.327114105224609</v>
      </c>
      <c r="C173" s="13">
        <v>43643.333333333336</v>
      </c>
      <c r="D173">
        <v>29.843</v>
      </c>
      <c r="E173">
        <f t="shared" si="10"/>
        <v>-7.9389879627874522E-4</v>
      </c>
      <c r="F173" s="3">
        <f>_xll.PITimeDat(Sheet2!F$2,Sheet2!$A173,"\\APPLEPI_AF\MWRD_Production\Hite Treatment Plant\04-Primaries","exact time")</f>
        <v>12.29362964630127</v>
      </c>
      <c r="G173" s="3">
        <f t="shared" si="11"/>
        <v>2.1415249086461241</v>
      </c>
      <c r="H173" s="3">
        <f>_xll.PITimeDat(Sheet2!H$2,Sheet2!$A173,"\\APPLEPI_AF\MWRD_Production\Hite Treatment Plant\04-Primaries","exact time")</f>
        <v>21.794689178466797</v>
      </c>
      <c r="I173" s="3">
        <f t="shared" si="12"/>
        <v>1.2079600626392901</v>
      </c>
      <c r="J173" s="5">
        <f t="shared" si="13"/>
        <v>43735.73249727318</v>
      </c>
      <c r="K173">
        <f>Sheet1!F173</f>
        <v>60.415431976318359</v>
      </c>
      <c r="L173">
        <f>Sheet1!E173</f>
        <v>60.415432929992676</v>
      </c>
      <c r="M173" s="11">
        <f t="shared" si="14"/>
        <v>43640.333333333336</v>
      </c>
      <c r="N173" s="3">
        <f>_xll.PITimeDat("BOD_FC24",Sheet2!$M173,"\\APPLEPI_AF\MWRD_Production\Labworks Data\1920-NPRIC 1-3 Eff","exact time")</f>
        <v>150</v>
      </c>
      <c r="O173" s="3">
        <f>_xll.PITimeDat("BOD_FC24",Sheet2!$M173,"\\APPLEPI_AF\MWRD_Production\Labworks Data\1910-NPRIC 4-6 Eff","exact time")</f>
        <v>140</v>
      </c>
      <c r="P173" s="3">
        <f>_xll.PITimeDat("BOD_FC24",Sheet2!$M173,"\\APPLEPI_AF\MWRD_Production\Labworks Data\1900-NPRIC 7-10 Eff","exact time")</f>
        <v>164</v>
      </c>
    </row>
    <row r="174" spans="1:16" x14ac:dyDescent="0.25">
      <c r="A174" s="10">
        <f>Sheet1!A174</f>
        <v>43641.333333333336</v>
      </c>
      <c r="B174" s="3">
        <f>_xll.PITimeDat(Sheet2!B$2,Sheet2!$A174,"\\APPLEPI_AF\MWRD_Production\Hite Treatment Plant\04-Primaries","exact time")</f>
        <v>29.576051712036133</v>
      </c>
      <c r="C174" s="13">
        <v>43644.333333333336</v>
      </c>
      <c r="D174">
        <v>30.32</v>
      </c>
      <c r="E174">
        <f t="shared" si="10"/>
        <v>1.5233626151786254E-3</v>
      </c>
      <c r="F174" s="3">
        <f>_xll.PITimeDat(Sheet2!F$2,Sheet2!$A174,"\\APPLEPI_AF\MWRD_Production\Hite Treatment Plant\04-Primaries","exact time")</f>
        <v>13.471656799316406</v>
      </c>
      <c r="G174" s="3">
        <f t="shared" si="11"/>
        <v>2.1954279382723669</v>
      </c>
      <c r="H174" s="3">
        <f>_xll.PITimeDat(Sheet2!H$2,Sheet2!$A174,"\\APPLEPI_AF\MWRD_Production\Hite Treatment Plant\04-Primaries","exact time")</f>
        <v>23.474105834960938</v>
      </c>
      <c r="I174" s="3">
        <f t="shared" si="12"/>
        <v>1.2599436979613221</v>
      </c>
      <c r="J174" s="5">
        <f t="shared" si="13"/>
        <v>43743.372098980537</v>
      </c>
      <c r="K174">
        <f>Sheet1!F174</f>
        <v>66.521812438964844</v>
      </c>
      <c r="L174">
        <f>Sheet1!E174</f>
        <v>66.521814346313477</v>
      </c>
      <c r="M174" s="11">
        <f t="shared" si="14"/>
        <v>43641.333333333336</v>
      </c>
      <c r="N174" s="3">
        <f>_xll.PITimeDat("BOD_FC24",Sheet2!$M174,"\\APPLEPI_AF\MWRD_Production\Labworks Data\1920-NPRIC 1-3 Eff","exact time")</f>
        <v>170</v>
      </c>
      <c r="O174" s="3">
        <f>_xll.PITimeDat("BOD_FC24",Sheet2!$M174,"\\APPLEPI_AF\MWRD_Production\Labworks Data\1910-NPRIC 4-6 Eff","exact time")</f>
        <v>155</v>
      </c>
      <c r="P174" s="3">
        <f>_xll.PITimeDat("BOD_FC24",Sheet2!$M174,"\\APPLEPI_AF\MWRD_Production\Labworks Data\1900-NPRIC 7-10 Eff","exact time")</f>
        <v>178</v>
      </c>
    </row>
    <row r="175" spans="1:16" x14ac:dyDescent="0.25">
      <c r="A175" s="10">
        <f>Sheet1!A175</f>
        <v>43642.333333333336</v>
      </c>
      <c r="B175" s="3">
        <f>_xll.PITimeDat(Sheet2!B$2,Sheet2!$A175,"\\APPLEPI_AF\MWRD_Production\Hite Treatment Plant\04-Primaries","exact time")</f>
        <v>30.052709579467773</v>
      </c>
      <c r="C175" s="13">
        <v>43645.333333333336</v>
      </c>
      <c r="D175">
        <v>25.866</v>
      </c>
      <c r="E175">
        <f t="shared" si="10"/>
        <v>2.1685343150625895E-4</v>
      </c>
      <c r="F175" s="3">
        <f>_xll.PITimeDat(Sheet2!F$2,Sheet2!$A175,"\\APPLEPI_AF\MWRD_Production\Hite Treatment Plant\04-Primaries","exact time")</f>
        <v>13.924760818481445</v>
      </c>
      <c r="G175" s="3">
        <f t="shared" si="11"/>
        <v>2.1582208822991582</v>
      </c>
      <c r="H175" s="3">
        <f>_xll.PITimeDat(Sheet2!H$2,Sheet2!$A175,"\\APPLEPI_AF\MWRD_Production\Hite Treatment Plant\04-Primaries","exact time")</f>
        <v>24.681056976318359</v>
      </c>
      <c r="I175" s="3">
        <f t="shared" si="12"/>
        <v>1.2176427293330083</v>
      </c>
      <c r="J175" s="5">
        <f t="shared" si="13"/>
        <v>43742.016298443341</v>
      </c>
      <c r="K175">
        <f>Sheet1!F175</f>
        <v>68.658523559570313</v>
      </c>
      <c r="L175">
        <f>Sheet1!E175</f>
        <v>68.658527374267578</v>
      </c>
      <c r="M175" s="11">
        <f t="shared" si="14"/>
        <v>43642.333333333336</v>
      </c>
      <c r="N175" s="3">
        <f>_xll.PITimeDat("BOD_FC24",Sheet2!$M175,"\\APPLEPI_AF\MWRD_Production\Labworks Data\1920-NPRIC 1-3 Eff","exact time")</f>
        <v>174</v>
      </c>
      <c r="O175" s="3">
        <f>_xll.PITimeDat("BOD_FC24",Sheet2!$M175,"\\APPLEPI_AF\MWRD_Production\Labworks Data\1910-NPRIC 4-6 Eff","exact time")</f>
        <v>161</v>
      </c>
      <c r="P175" s="3">
        <f>_xll.PITimeDat("BOD_FC24",Sheet2!$M175,"\\APPLEPI_AF\MWRD_Production\Labworks Data\1900-NPRIC 7-10 Eff","exact time")</f>
        <v>187</v>
      </c>
    </row>
    <row r="176" spans="1:16" x14ac:dyDescent="0.25">
      <c r="A176" s="10">
        <f>Sheet1!A176</f>
        <v>43643.333333333336</v>
      </c>
      <c r="B176" s="3">
        <f>_xll.PITimeDat(Sheet2!B$2,Sheet2!$A176,"\\APPLEPI_AF\MWRD_Production\Hite Treatment Plant\04-Primaries","exact time")</f>
        <v>29.843236923217773</v>
      </c>
      <c r="C176" s="13">
        <v>43646.333333333336</v>
      </c>
      <c r="D176">
        <v>25.576000000000001</v>
      </c>
      <c r="E176">
        <f t="shared" si="10"/>
        <v>-1.0747256262565038E-3</v>
      </c>
      <c r="F176" s="3">
        <f>_xll.PITimeDat(Sheet2!F$2,Sheet2!$A176,"\\APPLEPI_AF\MWRD_Production\Hite Treatment Plant\04-Primaries","exact time")</f>
        <v>13.713909149169922</v>
      </c>
      <c r="G176" s="3">
        <f t="shared" si="11"/>
        <v>2.1761291108614449</v>
      </c>
      <c r="H176" s="3">
        <f>_xll.PITimeDat(Sheet2!H$2,Sheet2!$A176,"\\APPLEPI_AF\MWRD_Production\Hite Treatment Plant\04-Primaries","exact time")</f>
        <v>22.079563140869141</v>
      </c>
      <c r="I176" s="3">
        <f t="shared" si="12"/>
        <v>1.3516226173867598</v>
      </c>
      <c r="J176" s="5">
        <f t="shared" si="13"/>
        <v>43739.721096931833</v>
      </c>
      <c r="K176">
        <f>Sheet1!F176</f>
        <v>68.658523559570313</v>
      </c>
      <c r="L176">
        <f>Sheet1!E176</f>
        <v>65.846181869506836</v>
      </c>
      <c r="M176" s="11">
        <f t="shared" si="14"/>
        <v>43643.333333333336</v>
      </c>
      <c r="N176" s="3" t="str">
        <f>_xll.PITimeDat("BOD_FC24",Sheet2!$M176,"\\APPLEPI_AF\MWRD_Production\Labworks Data\1920-NPRIC 1-3 Eff","exact time")</f>
        <v>No events found.</v>
      </c>
      <c r="O176" s="3">
        <f>_xll.PITimeDat("BOD_FC24",Sheet2!$M176,"\\APPLEPI_AF\MWRD_Production\Labworks Data\1910-NPRIC 4-6 Eff","exact time")</f>
        <v>160</v>
      </c>
      <c r="P176" s="3">
        <f>_xll.PITimeDat("BOD_FC24",Sheet2!$M176,"\\APPLEPI_AF\MWRD_Production\Labworks Data\1900-NPRIC 7-10 Eff","exact time")</f>
        <v>168</v>
      </c>
    </row>
    <row r="177" spans="1:16" x14ac:dyDescent="0.25">
      <c r="A177" s="10">
        <f>Sheet1!A177</f>
        <v>43644.333333333336</v>
      </c>
      <c r="B177" s="3">
        <f>_xll.PITimeDat(Sheet2!B$2,Sheet2!$A177,"\\APPLEPI_AF\MWRD_Production\Hite Treatment Plant\04-Primaries","exact time")</f>
        <v>30.319538116455078</v>
      </c>
      <c r="C177" s="13">
        <v>43647.333333333336</v>
      </c>
      <c r="D177">
        <v>27.878</v>
      </c>
      <c r="E177">
        <f t="shared" si="10"/>
        <v>4.3694279749641716E-4</v>
      </c>
      <c r="F177" s="3">
        <f>_xll.PITimeDat(Sheet2!F$2,Sheet2!$A177,"\\APPLEPI_AF\MWRD_Production\Hite Treatment Plant\04-Primaries","exact time")</f>
        <v>14.145163536071777</v>
      </c>
      <c r="G177" s="3">
        <f t="shared" si="11"/>
        <v>2.1434561741995277</v>
      </c>
      <c r="H177" s="3">
        <f>_xll.PITimeDat(Sheet2!H$2,Sheet2!$A177,"\\APPLEPI_AF\MWRD_Production\Hite Treatment Plant\04-Primaries","exact time")</f>
        <v>22.898906707763672</v>
      </c>
      <c r="I177" s="3">
        <f t="shared" si="12"/>
        <v>1.3240605109839374</v>
      </c>
      <c r="J177" s="5">
        <f t="shared" si="13"/>
        <v>43744.718834810621</v>
      </c>
      <c r="K177">
        <f>Sheet1!F177</f>
        <v>67.363609313964844</v>
      </c>
      <c r="L177">
        <f>Sheet1!E177</f>
        <v>67.363608360290527</v>
      </c>
      <c r="M177" s="11">
        <f t="shared" si="14"/>
        <v>43644.333333333336</v>
      </c>
      <c r="N177" s="3">
        <f>_xll.PITimeDat("BOD_FC24",Sheet2!$M177,"\\APPLEPI_AF\MWRD_Production\Labworks Data\1920-NPRIC 1-3 Eff","exact time")</f>
        <v>178</v>
      </c>
      <c r="O177" s="3">
        <f>_xll.PITimeDat("BOD_FC24",Sheet2!$M177,"\\APPLEPI_AF\MWRD_Production\Labworks Data\1910-NPRIC 4-6 Eff","exact time")</f>
        <v>166</v>
      </c>
      <c r="P177" s="3">
        <f>_xll.PITimeDat("BOD_FC24",Sheet2!$M177,"\\APPLEPI_AF\MWRD_Production\Labworks Data\1900-NPRIC 7-10 Eff","exact time")</f>
        <v>176</v>
      </c>
    </row>
    <row r="178" spans="1:16" x14ac:dyDescent="0.25">
      <c r="A178" s="10">
        <f>Sheet1!A178</f>
        <v>43645.333333333336</v>
      </c>
      <c r="B178" s="3">
        <f>_xll.PITimeDat(Sheet2!B$2,Sheet2!$A178,"\\APPLEPI_AF\MWRD_Production\Hite Treatment Plant\04-Primaries","exact time")</f>
        <v>25.865943908691406</v>
      </c>
      <c r="C178" s="13">
        <v>43648.333333333336</v>
      </c>
      <c r="D178">
        <v>31.896999999999998</v>
      </c>
      <c r="E178">
        <f t="shared" si="10"/>
        <v>1.0663978611772744E-3</v>
      </c>
      <c r="F178" s="3">
        <f>_xll.PITimeDat(Sheet2!F$2,Sheet2!$A178,"\\APPLEPI_AF\MWRD_Production\Hite Treatment Plant\04-Primaries","exact time")</f>
        <v>12.43389892578125</v>
      </c>
      <c r="G178" s="3">
        <f t="shared" si="11"/>
        <v>2.0802761919721968</v>
      </c>
      <c r="H178" s="3">
        <f>_xll.PITimeDat(Sheet2!H$2,Sheet2!$A178,"\\APPLEPI_AF\MWRD_Production\Hite Treatment Plant\04-Primaries","exact time")</f>
        <v>20.313095092773438</v>
      </c>
      <c r="I178" s="3">
        <f t="shared" si="12"/>
        <v>1.2733630099478757</v>
      </c>
      <c r="J178" s="5">
        <f t="shared" si="13"/>
        <v>43740.92461385041</v>
      </c>
      <c r="K178">
        <f>Sheet1!F178</f>
        <v>58.612937927246094</v>
      </c>
      <c r="L178">
        <f>Sheet1!E178</f>
        <v>58.612937927246094</v>
      </c>
      <c r="M178" s="11">
        <f t="shared" si="14"/>
        <v>43645.333333333336</v>
      </c>
      <c r="N178" s="3">
        <f>_xll.PITimeDat("BOD_FC24",Sheet2!$M178,"\\APPLEPI_AF\MWRD_Production\Labworks Data\1920-NPRIC 1-3 Eff","exact time")</f>
        <v>154</v>
      </c>
      <c r="O178" s="3">
        <f>_xll.PITimeDat("BOD_FC24",Sheet2!$M178,"\\APPLEPI_AF\MWRD_Production\Labworks Data\1910-NPRIC 4-6 Eff","exact time")</f>
        <v>148</v>
      </c>
      <c r="P178" s="3">
        <f>_xll.PITimeDat("BOD_FC24",Sheet2!$M178,"\\APPLEPI_AF\MWRD_Production\Labworks Data\1900-NPRIC 7-10 Eff","exact time")</f>
        <v>157</v>
      </c>
    </row>
    <row r="179" spans="1:16" x14ac:dyDescent="0.25">
      <c r="A179" s="10">
        <f>Sheet1!A179</f>
        <v>43646.333333333336</v>
      </c>
      <c r="B179" s="3">
        <f>_xll.PITimeDat(Sheet2!B$2,Sheet2!$A179,"\\APPLEPI_AF\MWRD_Production\Hite Treatment Plant\04-Primaries","exact time")</f>
        <v>25.576274871826172</v>
      </c>
      <c r="C179" s="13">
        <v>43650.333333333336</v>
      </c>
      <c r="D179">
        <v>22.762</v>
      </c>
      <c r="E179">
        <f t="shared" si="10"/>
        <v>-1.7642597774642837E-3</v>
      </c>
      <c r="F179" s="3">
        <f>_xll.PITimeDat(Sheet2!F$2,Sheet2!$A179,"\\APPLEPI_AF\MWRD_Production\Hite Treatment Plant\04-Primaries","exact time")</f>
        <v>12.788152694702148</v>
      </c>
      <c r="G179" s="3">
        <f t="shared" si="11"/>
        <v>1.999997613605432</v>
      </c>
      <c r="H179" s="3">
        <f>_xll.PITimeDat(Sheet2!H$2,Sheet2!$A179,"\\APPLEPI_AF\MWRD_Production\Hite Treatment Plant\04-Primaries","exact time")</f>
        <v>23.164318084716797</v>
      </c>
      <c r="I179" s="3">
        <f t="shared" si="12"/>
        <v>1.1041237984337955</v>
      </c>
      <c r="J179" s="5">
        <f t="shared" si="13"/>
        <v>43736.622312338412</v>
      </c>
      <c r="K179">
        <f>Sheet1!F179</f>
        <v>61.52874755859375</v>
      </c>
      <c r="L179">
        <f>Sheet1!E179</f>
        <v>61.528745651245117</v>
      </c>
      <c r="M179" s="11">
        <f t="shared" si="14"/>
        <v>43646.333333333336</v>
      </c>
      <c r="N179" s="3">
        <f>_xll.PITimeDat("BOD_FC24",Sheet2!$M179,"\\APPLEPI_AF\MWRD_Production\Labworks Data\1920-NPRIC 1-3 Eff","exact time")</f>
        <v>148</v>
      </c>
      <c r="O179" s="3">
        <f>_xll.PITimeDat("BOD_FC24",Sheet2!$M179,"\\APPLEPI_AF\MWRD_Production\Labworks Data\1910-NPRIC 4-6 Eff","exact time")</f>
        <v>148</v>
      </c>
      <c r="P179" s="3">
        <f>_xll.PITimeDat("BOD_FC24",Sheet2!$M179,"\\APPLEPI_AF\MWRD_Production\Labworks Data\1900-NPRIC 7-10 Eff","exact time")</f>
        <v>177</v>
      </c>
    </row>
    <row r="180" spans="1:16" x14ac:dyDescent="0.25">
      <c r="A180" s="10">
        <f>Sheet1!A180</f>
        <v>43647.333333333336</v>
      </c>
      <c r="B180" s="3">
        <f>_xll.PITimeDat(Sheet2!B$2,Sheet2!$A180,"\\APPLEPI_AF\MWRD_Production\Hite Treatment Plant\04-Primaries","exact time")</f>
        <v>27.877878189086914</v>
      </c>
      <c r="C180" s="13">
        <v>43651.333333333336</v>
      </c>
      <c r="D180">
        <v>26.305</v>
      </c>
      <c r="E180">
        <f t="shared" si="10"/>
        <v>-1.3353253154116489E-3</v>
      </c>
      <c r="F180" s="3">
        <f>_xll.PITimeDat(Sheet2!F$2,Sheet2!$A180,"\\APPLEPI_AF\MWRD_Production\Hite Treatment Plant\04-Primaries","exact time")</f>
        <v>13.676345825195313</v>
      </c>
      <c r="G180" s="3">
        <f t="shared" si="11"/>
        <v>2.0384010864750701</v>
      </c>
      <c r="H180" s="3">
        <f>_xll.PITimeDat(Sheet2!H$2,Sheet2!$A180,"\\APPLEPI_AF\MWRD_Production\Hite Treatment Plant\04-Primaries","exact time")</f>
        <v>22.536380767822266</v>
      </c>
      <c r="I180" s="3">
        <f t="shared" si="12"/>
        <v>1.2370166477170685</v>
      </c>
      <c r="J180" s="5">
        <f t="shared" si="13"/>
        <v>43743.766003876597</v>
      </c>
      <c r="K180">
        <f>Sheet1!F180</f>
        <v>64.090606689453125</v>
      </c>
      <c r="L180">
        <f>Sheet1!E180</f>
        <v>64.090604782104492</v>
      </c>
      <c r="M180" s="11">
        <f t="shared" si="14"/>
        <v>43647.333333333336</v>
      </c>
      <c r="N180" s="3">
        <f>_xll.PITimeDat("BOD_FC24",Sheet2!$M180,"\\APPLEPI_AF\MWRD_Production\Labworks Data\1920-NPRIC 1-3 Eff","exact time")</f>
        <v>156</v>
      </c>
      <c r="O180" s="3">
        <f>_xll.PITimeDat("BOD_FC24",Sheet2!$M180,"\\APPLEPI_AF\MWRD_Production\Labworks Data\1910-NPRIC 4-6 Eff","exact time")</f>
        <v>153</v>
      </c>
      <c r="P180" s="3">
        <f>_xll.PITimeDat("BOD_FC24",Sheet2!$M180,"\\APPLEPI_AF\MWRD_Production\Labworks Data\1900-NPRIC 7-10 Eff","exact time")</f>
        <v>169</v>
      </c>
    </row>
    <row r="181" spans="1:16" x14ac:dyDescent="0.25">
      <c r="A181" s="10">
        <f>Sheet1!A181</f>
        <v>43648.333333333336</v>
      </c>
      <c r="B181" s="3">
        <f>_xll.PITimeDat(Sheet2!B$2,Sheet2!$A181,"\\APPLEPI_AF\MWRD_Production\Hite Treatment Plant\04-Primaries","exact time")</f>
        <v>31.896659851074219</v>
      </c>
      <c r="C181" s="13">
        <v>43652.333333333336</v>
      </c>
      <c r="D181">
        <v>22.515000000000001</v>
      </c>
      <c r="E181">
        <f t="shared" si="10"/>
        <v>2.0697464711051227E-3</v>
      </c>
      <c r="F181" s="3">
        <f>_xll.PITimeDat(Sheet2!F$2,Sheet2!$A181,"\\APPLEPI_AF\MWRD_Production\Hite Treatment Plant\04-Primaries","exact time")</f>
        <v>14.53106689453125</v>
      </c>
      <c r="G181" s="3">
        <f t="shared" si="11"/>
        <v>2.1950666171028699</v>
      </c>
      <c r="H181" s="3">
        <f>_xll.PITimeDat(Sheet2!H$2,Sheet2!$A181,"\\APPLEPI_AF\MWRD_Production\Hite Treatment Plant\04-Primaries","exact time")</f>
        <v>23.440027236938477</v>
      </c>
      <c r="I181" s="3">
        <f t="shared" si="12"/>
        <v>1.3607774226818805</v>
      </c>
      <c r="J181" s="5">
        <f t="shared" si="13"/>
        <v>43746.913223679454</v>
      </c>
      <c r="K181">
        <f>Sheet1!F181</f>
        <v>69.867752075195313</v>
      </c>
      <c r="L181">
        <f>Sheet1!E181</f>
        <v>69.867753982543945</v>
      </c>
      <c r="M181" s="11">
        <f t="shared" si="14"/>
        <v>43648.333333333336</v>
      </c>
      <c r="N181" s="3">
        <f>_xll.PITimeDat("BOD_FC24",Sheet2!$M181,"\\APPLEPI_AF\MWRD_Production\Labworks Data\1920-NPRIC 1-3 Eff","exact time")</f>
        <v>180</v>
      </c>
      <c r="O181" s="3">
        <f>_xll.PITimeDat("BOD_FC24",Sheet2!$M181,"\\APPLEPI_AF\MWRD_Production\Labworks Data\1910-NPRIC 4-6 Eff","exact time")</f>
        <v>164</v>
      </c>
      <c r="P181" s="3">
        <f>_xll.PITimeDat("BOD_FC24",Sheet2!$M181,"\\APPLEPI_AF\MWRD_Production\Labworks Data\1900-NPRIC 7-10 Eff","exact time")</f>
        <v>177</v>
      </c>
    </row>
    <row r="182" spans="1:16" x14ac:dyDescent="0.25">
      <c r="A182" s="10">
        <f>Sheet1!A182</f>
        <v>43650.333333333336</v>
      </c>
      <c r="B182" s="3">
        <f>_xll.PITimeDat(Sheet2!B$2,Sheet2!$A182,"\\APPLEPI_AF\MWRD_Production\Hite Treatment Plant\04-Primaries","exact time")</f>
        <v>22.762401580810547</v>
      </c>
      <c r="C182" s="13">
        <v>43653.333333333336</v>
      </c>
      <c r="D182">
        <v>23.192</v>
      </c>
      <c r="E182">
        <f t="shared" si="10"/>
        <v>-4.0877395845611403E-4</v>
      </c>
      <c r="F182" s="3">
        <f>_xll.PITimeDat(Sheet2!F$2,Sheet2!$A182,"\\APPLEPI_AF\MWRD_Production\Hite Treatment Plant\04-Primaries","exact time")</f>
        <v>11.382132530212402</v>
      </c>
      <c r="G182" s="3">
        <f t="shared" si="11"/>
        <v>1.9998362802744292</v>
      </c>
      <c r="H182" s="3">
        <f>_xll.PITimeDat(Sheet2!H$2,Sheet2!$A182,"\\APPLEPI_AF\MWRD_Production\Hite Treatment Plant\04-Primaries","exact time")</f>
        <v>16.738483428955078</v>
      </c>
      <c r="I182" s="3">
        <f t="shared" si="12"/>
        <v>1.3598843454022238</v>
      </c>
      <c r="J182" s="5">
        <f t="shared" si="13"/>
        <v>43729.407778379631</v>
      </c>
      <c r="K182">
        <f>Sheet1!F182</f>
        <v>69.867752075195313</v>
      </c>
      <c r="L182">
        <f>Sheet1!E182</f>
        <v>39.502748489379883</v>
      </c>
      <c r="M182" s="11">
        <f t="shared" si="14"/>
        <v>43650.333333333336</v>
      </c>
      <c r="N182" s="3" t="str">
        <f>_xll.PITimeDat("BOD_FC24",Sheet2!$M182,"\\APPLEPI_AF\MWRD_Production\Labworks Data\1920-NPRIC 1-3 Eff","exact time")</f>
        <v>No events found.</v>
      </c>
      <c r="O182" s="3">
        <f>_xll.PITimeDat("BOD_FC24",Sheet2!$M182,"\\APPLEPI_AF\MWRD_Production\Labworks Data\1910-NPRIC 4-6 Eff","exact time")</f>
        <v>136</v>
      </c>
      <c r="P182" s="3">
        <f>_xll.PITimeDat("BOD_FC24",Sheet2!$M182,"\\APPLEPI_AF\MWRD_Production\Labworks Data\1900-NPRIC 7-10 Eff","exact time")</f>
        <v>128</v>
      </c>
    </row>
    <row r="183" spans="1:16" x14ac:dyDescent="0.25">
      <c r="A183" s="10">
        <f>Sheet1!A183</f>
        <v>43651.333333333336</v>
      </c>
      <c r="B183" s="3">
        <f>_xll.PITimeDat(Sheet2!B$2,Sheet2!$A183,"\\APPLEPI_AF\MWRD_Production\Hite Treatment Plant\04-Primaries","exact time")</f>
        <v>26.305351257324219</v>
      </c>
      <c r="C183" s="13">
        <v>43654.333333333336</v>
      </c>
      <c r="D183">
        <v>29.173999999999999</v>
      </c>
      <c r="E183">
        <f t="shared" si="10"/>
        <v>-1.3002973705468022E-3</v>
      </c>
      <c r="F183" s="3">
        <f>_xll.PITimeDat(Sheet2!F$2,Sheet2!$A183,"\\APPLEPI_AF\MWRD_Production\Hite Treatment Plant\04-Primaries","exact time")</f>
        <v>11.877706527709961</v>
      </c>
      <c r="G183" s="3">
        <f t="shared" si="11"/>
        <v>2.2146827079752684</v>
      </c>
      <c r="H183" s="3">
        <f>_xll.PITimeDat(Sheet2!H$2,Sheet2!$A183,"\\APPLEPI_AF\MWRD_Production\Hite Treatment Plant\04-Primaries","exact time")</f>
        <v>21.143381118774414</v>
      </c>
      <c r="I183" s="3">
        <f t="shared" si="12"/>
        <v>1.2441411858184874</v>
      </c>
      <c r="J183" s="5">
        <f t="shared" si="13"/>
        <v>43745.047154647749</v>
      </c>
      <c r="K183">
        <f>Sheet1!F183</f>
        <v>59.326438903808594</v>
      </c>
      <c r="L183">
        <f>Sheet1!E183</f>
        <v>59.326438903808594</v>
      </c>
      <c r="M183" s="11">
        <f t="shared" si="14"/>
        <v>43651.333333333336</v>
      </c>
      <c r="N183" s="3">
        <f>_xll.PITimeDat("BOD_FC24",Sheet2!$M183,"\\APPLEPI_AF\MWRD_Production\Labworks Data\1920-NPRIC 1-3 Eff","exact time")</f>
        <v>155</v>
      </c>
      <c r="O183" s="3">
        <f>_xll.PITimeDat("BOD_FC24",Sheet2!$M183,"\\APPLEPI_AF\MWRD_Production\Labworks Data\1910-NPRIC 4-6 Eff","exact time")</f>
        <v>140</v>
      </c>
      <c r="P183" s="3">
        <f>_xll.PITimeDat("BOD_FC24",Sheet2!$M183,"\\APPLEPI_AF\MWRD_Production\Labworks Data\1900-NPRIC 7-10 Eff","exact time")</f>
        <v>161</v>
      </c>
    </row>
    <row r="184" spans="1:16" x14ac:dyDescent="0.25">
      <c r="A184" s="10">
        <f>Sheet1!A184</f>
        <v>43652.333333333336</v>
      </c>
      <c r="B184" s="3">
        <f>_xll.PITimeDat(Sheet2!B$2,Sheet2!$A184,"\\APPLEPI_AF\MWRD_Production\Hite Treatment Plant\04-Primaries","exact time")</f>
        <v>22.514533996582031</v>
      </c>
      <c r="C184" s="13">
        <v>43655.333333333336</v>
      </c>
      <c r="D184">
        <v>28.398</v>
      </c>
      <c r="E184">
        <f t="shared" si="10"/>
        <v>1.1124118246377381E-3</v>
      </c>
      <c r="F184" s="3">
        <f>_xll.PITimeDat(Sheet2!F$2,Sheet2!$A184,"\\APPLEPI_AF\MWRD_Production\Hite Treatment Plant\04-Primaries","exact time")</f>
        <v>10.411435127258301</v>
      </c>
      <c r="G184" s="3">
        <f t="shared" si="11"/>
        <v>2.1624813218723773</v>
      </c>
      <c r="H184" s="3">
        <f>_xll.PITimeDat(Sheet2!H$2,Sheet2!$A184,"\\APPLEPI_AF\MWRD_Production\Hite Treatment Plant\04-Primaries","exact time")</f>
        <v>18.754039764404297</v>
      </c>
      <c r="I184" s="3">
        <f t="shared" si="12"/>
        <v>1.2005164902825503</v>
      </c>
      <c r="J184" s="5">
        <f t="shared" si="13"/>
        <v>43737.574935955279</v>
      </c>
      <c r="K184">
        <f>Sheet1!F184</f>
        <v>51.680007934570313</v>
      </c>
      <c r="L184">
        <f>Sheet1!E184</f>
        <v>51.680008888244629</v>
      </c>
      <c r="M184" s="11">
        <f t="shared" si="14"/>
        <v>43652.333333333336</v>
      </c>
      <c r="N184" s="3">
        <f>_xll.PITimeDat("BOD_FC24",Sheet2!$M184,"\\APPLEPI_AF\MWRD_Production\Labworks Data\1920-NPRIC 1-3 Eff","exact time")</f>
        <v>134</v>
      </c>
      <c r="O184" s="3">
        <f>_xll.PITimeDat("BOD_FC24",Sheet2!$M184,"\\APPLEPI_AF\MWRD_Production\Labworks Data\1910-NPRIC 4-6 Eff","exact time")</f>
        <v>124</v>
      </c>
      <c r="P184" s="3">
        <f>_xll.PITimeDat("BOD_FC24",Sheet2!$M184,"\\APPLEPI_AF\MWRD_Production\Labworks Data\1900-NPRIC 7-10 Eff","exact time")</f>
        <v>143</v>
      </c>
    </row>
    <row r="185" spans="1:16" x14ac:dyDescent="0.25">
      <c r="A185" s="10">
        <f>Sheet1!A185</f>
        <v>43653.333333333336</v>
      </c>
      <c r="B185" s="3">
        <f>_xll.PITimeDat(Sheet2!B$2,Sheet2!$A185,"\\APPLEPI_AF\MWRD_Production\Hite Treatment Plant\04-Primaries","exact time")</f>
        <v>23.192094802856445</v>
      </c>
      <c r="C185" s="13">
        <v>43656.333333333336</v>
      </c>
      <c r="D185">
        <v>27.425999999999998</v>
      </c>
      <c r="E185">
        <f t="shared" si="10"/>
        <v>4.0814729293692107E-4</v>
      </c>
      <c r="F185" s="3">
        <f>_xll.PITimeDat(Sheet2!F$2,Sheet2!$A185,"\\APPLEPI_AF\MWRD_Production\Hite Treatment Plant\04-Primaries","exact time")</f>
        <v>12.120339393615723</v>
      </c>
      <c r="G185" s="3">
        <f t="shared" si="11"/>
        <v>1.9134855922493943</v>
      </c>
      <c r="H185" s="3">
        <f>_xll.PITimeDat(Sheet2!H$2,Sheet2!$A185,"\\APPLEPI_AF\MWRD_Production\Hite Treatment Plant\04-Primaries","exact time")</f>
        <v>19.933433532714844</v>
      </c>
      <c r="I185" s="3">
        <f t="shared" si="12"/>
        <v>1.1634771683861425</v>
      </c>
      <c r="J185" s="5">
        <f t="shared" si="13"/>
        <v>43740.91909480207</v>
      </c>
      <c r="K185">
        <f>Sheet1!F185</f>
        <v>51.680007934570313</v>
      </c>
      <c r="L185">
        <f>Sheet1!E185</f>
        <v>54.568306922912598</v>
      </c>
      <c r="M185" s="11">
        <f t="shared" si="14"/>
        <v>43653.333333333336</v>
      </c>
      <c r="N185" s="3" t="str">
        <f>_xll.PITimeDat("BOD_FC24",Sheet2!$M185,"\\APPLEPI_AF\MWRD_Production\Labworks Data\1920-NPRIC 1-3 Eff","exact time")</f>
        <v>No events found.</v>
      </c>
      <c r="O185" s="3">
        <f>_xll.PITimeDat("BOD_FC24",Sheet2!$M185,"\\APPLEPI_AF\MWRD_Production\Labworks Data\1910-NPRIC 4-6 Eff","exact time")</f>
        <v>140</v>
      </c>
      <c r="P185" s="3">
        <f>_xll.PITimeDat("BOD_FC24",Sheet2!$M185,"\\APPLEPI_AF\MWRD_Production\Labworks Data\1900-NPRIC 7-10 Eff","exact time")</f>
        <v>150</v>
      </c>
    </row>
    <row r="186" spans="1:16" x14ac:dyDescent="0.25">
      <c r="A186" s="10">
        <f>Sheet1!A186</f>
        <v>43654.333333333336</v>
      </c>
      <c r="B186" s="3">
        <f>_xll.PITimeDat(Sheet2!B$2,Sheet2!$A186,"\\APPLEPI_AF\MWRD_Production\Hite Treatment Plant\04-Primaries","exact time")</f>
        <v>29.174379348754883</v>
      </c>
      <c r="C186" s="13">
        <v>43657.333333333336</v>
      </c>
      <c r="D186">
        <v>28.122</v>
      </c>
      <c r="E186">
        <f t="shared" si="10"/>
        <v>-2.6207222520806436E-5</v>
      </c>
      <c r="F186" s="3">
        <f>_xll.PITimeDat(Sheet2!F$2,Sheet2!$A186,"\\APPLEPI_AF\MWRD_Production\Hite Treatment Plant\04-Primaries","exact time")</f>
        <v>13.694164276123047</v>
      </c>
      <c r="G186" s="3">
        <f t="shared" si="11"/>
        <v>2.1304242274662153</v>
      </c>
      <c r="H186" s="3">
        <f>_xll.PITimeDat(Sheet2!H$2,Sheet2!$A186,"\\APPLEPI_AF\MWRD_Production\Hite Treatment Plant\04-Primaries","exact time")</f>
        <v>23.303030014038086</v>
      </c>
      <c r="I186" s="3">
        <f t="shared" si="12"/>
        <v>1.2519564765260058</v>
      </c>
      <c r="J186" s="5">
        <f t="shared" si="13"/>
        <v>43753.757304992498</v>
      </c>
      <c r="K186">
        <f>Sheet1!F186</f>
        <v>66.17156982421875</v>
      </c>
      <c r="L186">
        <f>Sheet1!E186</f>
        <v>66.171573638916016</v>
      </c>
      <c r="M186" s="11">
        <f t="shared" si="14"/>
        <v>43654.333333333336</v>
      </c>
      <c r="N186" s="3">
        <f>_xll.PITimeDat("BOD_FC24",Sheet2!$M186,"\\APPLEPI_AF\MWRD_Production\Labworks Data\1920-NPRIC 1-3 Eff","exact time")</f>
        <v>166</v>
      </c>
      <c r="O186" s="3">
        <f>_xll.PITimeDat("BOD_FC24",Sheet2!$M186,"\\APPLEPI_AF\MWRD_Production\Labworks Data\1910-NPRIC 4-6 Eff","exact time")</f>
        <v>156</v>
      </c>
      <c r="P186" s="3">
        <f>_xll.PITimeDat("BOD_FC24",Sheet2!$M186,"\\APPLEPI_AF\MWRD_Production\Labworks Data\1900-NPRIC 7-10 Eff","exact time")</f>
        <v>175</v>
      </c>
    </row>
    <row r="187" spans="1:16" x14ac:dyDescent="0.25">
      <c r="A187" s="10">
        <f>Sheet1!A187</f>
        <v>43655.333333333336</v>
      </c>
      <c r="B187" s="3">
        <f>_xll.PITimeDat(Sheet2!B$2,Sheet2!$A187,"\\APPLEPI_AF\MWRD_Production\Hite Treatment Plant\04-Primaries","exact time")</f>
        <v>28.397684097290039</v>
      </c>
      <c r="C187" s="13">
        <v>43658.333333333336</v>
      </c>
      <c r="D187">
        <v>26.75</v>
      </c>
      <c r="E187">
        <f t="shared" si="10"/>
        <v>-2.4955963419976633E-4</v>
      </c>
      <c r="F187" s="3">
        <f>_xll.PITimeDat(Sheet2!F$2,Sheet2!$A187,"\\APPLEPI_AF\MWRD_Production\Hite Treatment Plant\04-Primaries","exact time")</f>
        <v>16.651210784912109</v>
      </c>
      <c r="G187" s="3">
        <f t="shared" si="11"/>
        <v>1.7054425929807802</v>
      </c>
      <c r="H187" s="3">
        <f>_xll.PITimeDat(Sheet2!H$2,Sheet2!$A187,"\\APPLEPI_AF\MWRD_Production\Hite Treatment Plant\04-Primaries","exact time")</f>
        <v>29.013126373291016</v>
      </c>
      <c r="I187" s="3">
        <f t="shared" si="12"/>
        <v>0.97878745406191237</v>
      </c>
      <c r="J187" s="5">
        <f t="shared" si="13"/>
        <v>43760.850547622176</v>
      </c>
      <c r="K187">
        <f>Sheet1!F187</f>
        <v>66.17156982421875</v>
      </c>
      <c r="L187">
        <f>Sheet1!E187</f>
        <v>74.838716506958008</v>
      </c>
      <c r="M187" s="11">
        <f t="shared" si="14"/>
        <v>43655.333333333336</v>
      </c>
      <c r="N187" s="3" t="str">
        <f>_xll.PITimeDat("BOD_FC24",Sheet2!$M187,"\\APPLEPI_AF\MWRD_Production\Labworks Data\1920-NPRIC 1-3 Eff","exact time")</f>
        <v>No events found.</v>
      </c>
      <c r="O187" s="3">
        <f>_xll.PITimeDat("BOD_FC24",Sheet2!$M187,"\\APPLEPI_AF\MWRD_Production\Labworks Data\1910-NPRIC 4-6 Eff","exact time")</f>
        <v>195</v>
      </c>
      <c r="P187" s="3">
        <f>_xll.PITimeDat("BOD_FC24",Sheet2!$M187,"\\APPLEPI_AF\MWRD_Production\Labworks Data\1900-NPRIC 7-10 Eff","exact time")</f>
        <v>220</v>
      </c>
    </row>
    <row r="188" spans="1:16" x14ac:dyDescent="0.25">
      <c r="A188" s="10">
        <f>Sheet1!A188</f>
        <v>43656.333333333336</v>
      </c>
      <c r="B188" s="3">
        <f>_xll.PITimeDat(Sheet2!B$2,Sheet2!$A188,"\\APPLEPI_AF\MWRD_Production\Hite Treatment Plant\04-Primaries","exact time")</f>
        <v>27.425888061523438</v>
      </c>
      <c r="C188" s="13">
        <v>43659.333333333336</v>
      </c>
      <c r="D188">
        <v>25.367999999999999</v>
      </c>
      <c r="E188">
        <f t="shared" si="10"/>
        <v>-1.0151473628558106E-3</v>
      </c>
      <c r="F188" s="3">
        <f>_xll.PITimeDat(Sheet2!F$2,Sheet2!$A188,"\\APPLEPI_AF\MWRD_Production\Hite Treatment Plant\04-Primaries","exact time")</f>
        <v>13.730756759643555</v>
      </c>
      <c r="G188" s="3">
        <f t="shared" si="11"/>
        <v>1.9974054264897927</v>
      </c>
      <c r="H188" s="3">
        <f>_xll.PITimeDat(Sheet2!H$2,Sheet2!$A188,"\\APPLEPI_AF\MWRD_Production\Hite Treatment Plant\04-Primaries","exact time")</f>
        <v>23.879409790039063</v>
      </c>
      <c r="I188" s="3">
        <f t="shared" si="12"/>
        <v>1.1485161611056123</v>
      </c>
      <c r="J188" s="5">
        <f t="shared" si="13"/>
        <v>43751.733778223672</v>
      </c>
      <c r="K188">
        <f>Sheet1!F188</f>
        <v>66.17156982421875</v>
      </c>
      <c r="L188">
        <f>Sheet1!E188</f>
        <v>51.340923309326172</v>
      </c>
      <c r="M188" s="11">
        <f t="shared" si="14"/>
        <v>43656.333333333336</v>
      </c>
      <c r="N188" s="3" t="str">
        <f>_xll.PITimeDat("BOD_FC24",Sheet2!$M188,"\\APPLEPI_AF\MWRD_Production\Labworks Data\1920-NPRIC 1-3 Eff","exact time")</f>
        <v>No events found.</v>
      </c>
      <c r="O188" s="3">
        <f>_xll.PITimeDat("BOD_FC24",Sheet2!$M188,"\\APPLEPI_AF\MWRD_Production\Labworks Data\1910-NPRIC 4-6 Eff","exact time")</f>
        <v>161</v>
      </c>
      <c r="P188" s="3">
        <f>_xll.PITimeDat("BOD_FC24",Sheet2!$M188,"\\APPLEPI_AF\MWRD_Production\Labworks Data\1900-NPRIC 7-10 Eff","exact time")</f>
        <v>181</v>
      </c>
    </row>
    <row r="189" spans="1:16" x14ac:dyDescent="0.25">
      <c r="A189" s="10">
        <f>Sheet1!A189</f>
        <v>43657.333333333336</v>
      </c>
      <c r="B189" s="3">
        <f>_xll.PITimeDat(Sheet2!B$2,Sheet2!$A189,"\\APPLEPI_AF\MWRD_Production\Hite Treatment Plant\04-Primaries","exact time")</f>
        <v>28.122007369995117</v>
      </c>
      <c r="C189" s="13">
        <v>43660.333333333336</v>
      </c>
      <c r="D189">
        <v>25.565999999999999</v>
      </c>
      <c r="E189">
        <f t="shared" si="10"/>
        <v>8.9585552615821393E-5</v>
      </c>
      <c r="F189" s="3">
        <f>_xll.PITimeDat(Sheet2!F$2,Sheet2!$A189,"\\APPLEPI_AF\MWRD_Production\Hite Treatment Plant\04-Primaries","exact time")</f>
        <v>14.066076278686523</v>
      </c>
      <c r="G189" s="3">
        <f t="shared" si="11"/>
        <v>1.9992787478770251</v>
      </c>
      <c r="H189" s="3">
        <f>_xll.PITimeDat(Sheet2!H$2,Sheet2!$A189,"\\APPLEPI_AF\MWRD_Production\Hite Treatment Plant\04-Primaries","exact time")</f>
        <v>22.243921279907227</v>
      </c>
      <c r="I189" s="3">
        <f t="shared" si="12"/>
        <v>1.2642558394323002</v>
      </c>
      <c r="J189" s="5">
        <f t="shared" si="13"/>
        <v>43752.330706595356</v>
      </c>
      <c r="K189">
        <f>Sheet1!F189</f>
        <v>66.17156982421875</v>
      </c>
      <c r="L189">
        <f>Sheet1!E189</f>
        <v>50.376073837280273</v>
      </c>
      <c r="M189" s="11">
        <f t="shared" si="14"/>
        <v>43657.333333333336</v>
      </c>
      <c r="N189" s="3" t="str">
        <f>_xll.PITimeDat("BOD_FC24",Sheet2!$M189,"\\APPLEPI_AF\MWRD_Production\Labworks Data\1920-NPRIC 1-3 Eff","exact time")</f>
        <v>No events found.</v>
      </c>
      <c r="O189" s="3">
        <f>_xll.PITimeDat("BOD_FC24",Sheet2!$M189,"\\APPLEPI_AF\MWRD_Production\Labworks Data\1910-NPRIC 4-6 Eff","exact time")</f>
        <v>164</v>
      </c>
      <c r="P189" s="3">
        <f>_xll.PITimeDat("BOD_FC24",Sheet2!$M189,"\\APPLEPI_AF\MWRD_Production\Labworks Data\1900-NPRIC 7-10 Eff","exact time")</f>
        <v>169</v>
      </c>
    </row>
    <row r="190" spans="1:16" x14ac:dyDescent="0.25">
      <c r="A190" s="10">
        <f>Sheet1!A190</f>
        <v>43658.333333333336</v>
      </c>
      <c r="B190" s="3">
        <f>_xll.PITimeDat(Sheet2!B$2,Sheet2!$A190,"\\APPLEPI_AF\MWRD_Production\Hite Treatment Plant\04-Primaries","exact time")</f>
        <v>26.750066757202148</v>
      </c>
      <c r="C190" s="13">
        <v>43661.333333333336</v>
      </c>
      <c r="D190">
        <v>27.381</v>
      </c>
      <c r="E190">
        <f t="shared" si="10"/>
        <v>1.2380455710628807E-3</v>
      </c>
      <c r="F190" s="3">
        <f>_xll.PITimeDat(Sheet2!F$2,Sheet2!$A190,"\\APPLEPI_AF\MWRD_Production\Hite Treatment Plant\04-Primaries","exact time")</f>
        <v>13.37686824798584</v>
      </c>
      <c r="G190" s="3">
        <f t="shared" si="11"/>
        <v>1.9997256653275266</v>
      </c>
      <c r="H190" s="3">
        <f>_xll.PITimeDat(Sheet2!H$2,Sheet2!$A190,"\\APPLEPI_AF\MWRD_Production\Hite Treatment Plant\04-Primaries","exact time")</f>
        <v>23.889039993286133</v>
      </c>
      <c r="I190" s="3">
        <f t="shared" si="12"/>
        <v>1.1197631535097303</v>
      </c>
      <c r="J190" s="5">
        <f t="shared" si="13"/>
        <v>43754.731272042714</v>
      </c>
      <c r="K190">
        <f>Sheet1!F190</f>
        <v>66.17156982421875</v>
      </c>
      <c r="L190">
        <f>Sheet1!E190</f>
        <v>50.642776489257813</v>
      </c>
      <c r="M190" s="11">
        <f t="shared" si="14"/>
        <v>43658.333333333336</v>
      </c>
      <c r="N190" s="3" t="str">
        <f>_xll.PITimeDat("BOD_FC24",Sheet2!$M190,"\\APPLEPI_AF\MWRD_Production\Labworks Data\1920-NPRIC 1-3 Eff","exact time")</f>
        <v>No events found.</v>
      </c>
      <c r="O190" s="3">
        <f>_xll.PITimeDat("BOD_FC24",Sheet2!$M190,"\\APPLEPI_AF\MWRD_Production\Labworks Data\1910-NPRIC 4-6 Eff","exact time")</f>
        <v>158</v>
      </c>
      <c r="P190" s="3">
        <f>_xll.PITimeDat("BOD_FC24",Sheet2!$M190,"\\APPLEPI_AF\MWRD_Production\Labworks Data\1900-NPRIC 7-10 Eff","exact time")</f>
        <v>183</v>
      </c>
    </row>
    <row r="191" spans="1:16" x14ac:dyDescent="0.25">
      <c r="A191" s="10">
        <f>Sheet1!A191</f>
        <v>43659.333333333336</v>
      </c>
      <c r="B191" s="3">
        <f>_xll.PITimeDat(Sheet2!B$2,Sheet2!$A191,"\\APPLEPI_AF\MWRD_Production\Hite Treatment Plant\04-Primaries","exact time")</f>
        <v>25.368257522583008</v>
      </c>
      <c r="C191" s="13">
        <v>43662.333333333336</v>
      </c>
      <c r="D191">
        <v>24.585000000000001</v>
      </c>
      <c r="E191">
        <f t="shared" si="10"/>
        <v>-2.6781238480307035E-4</v>
      </c>
      <c r="F191" s="3">
        <f>_xll.PITimeDat(Sheet2!F$2,Sheet2!$A191,"\\APPLEPI_AF\MWRD_Production\Hite Treatment Plant\04-Primaries","exact time")</f>
        <v>12.679315567016602</v>
      </c>
      <c r="G191" s="3">
        <f t="shared" si="11"/>
        <v>2.0007592198884021</v>
      </c>
      <c r="H191" s="3">
        <f>_xll.PITimeDat(Sheet2!H$2,Sheet2!$A191,"\\APPLEPI_AF\MWRD_Production\Hite Treatment Plant\04-Primaries","exact time")</f>
        <v>21.658037185668945</v>
      </c>
      <c r="I191" s="3">
        <f t="shared" si="12"/>
        <v>1.1713091682827612</v>
      </c>
      <c r="J191" s="5">
        <f t="shared" si="13"/>
        <v>43748.624435016107</v>
      </c>
      <c r="K191">
        <f>Sheet1!F191</f>
        <v>66.17156982421875</v>
      </c>
      <c r="L191">
        <f>Sheet1!E191</f>
        <v>47.016668319702148</v>
      </c>
      <c r="M191" s="11">
        <f t="shared" si="14"/>
        <v>43659.333333333336</v>
      </c>
      <c r="N191" s="3" t="str">
        <f>_xll.PITimeDat("BOD_FC24",Sheet2!$M191,"\\APPLEPI_AF\MWRD_Production\Labworks Data\1920-NPRIC 1-3 Eff","exact time")</f>
        <v>No events found.</v>
      </c>
      <c r="O191" s="3">
        <f>_xll.PITimeDat("BOD_FC24",Sheet2!$M191,"\\APPLEPI_AF\MWRD_Production\Labworks Data\1910-NPRIC 4-6 Eff","exact time")</f>
        <v>143</v>
      </c>
      <c r="P191" s="3">
        <f>_xll.PITimeDat("BOD_FC24",Sheet2!$M191,"\\APPLEPI_AF\MWRD_Production\Labworks Data\1900-NPRIC 7-10 Eff","exact time")</f>
        <v>163</v>
      </c>
    </row>
    <row r="192" spans="1:16" x14ac:dyDescent="0.25">
      <c r="A192" s="10">
        <f>Sheet1!A192</f>
        <v>43660.333333333336</v>
      </c>
      <c r="B192" s="3">
        <f>_xll.PITimeDat(Sheet2!B$2,Sheet2!$A192,"\\APPLEPI_AF\MWRD_Production\Hite Treatment Plant\04-Primaries","exact time")</f>
        <v>25.565977096557617</v>
      </c>
      <c r="C192" s="13">
        <v>43663.333333333336</v>
      </c>
      <c r="D192">
        <v>34.616999999999997</v>
      </c>
      <c r="E192">
        <f t="shared" si="10"/>
        <v>9.3447244954165853E-6</v>
      </c>
      <c r="F192" s="3">
        <f>_xll.PITimeDat(Sheet2!F$2,Sheet2!$A192,"\\APPLEPI_AF\MWRD_Production\Hite Treatment Plant\04-Primaries","exact time")</f>
        <v>12.79805850982666</v>
      </c>
      <c r="G192" s="3">
        <f t="shared" si="11"/>
        <v>1.997644961298422</v>
      </c>
      <c r="H192" s="3">
        <f>_xll.PITimeDat(Sheet2!H$2,Sheet2!$A192,"\\APPLEPI_AF\MWRD_Production\Hite Treatment Plant\04-Primaries","exact time")</f>
        <v>22.715877532958984</v>
      </c>
      <c r="I192" s="3">
        <f t="shared" si="12"/>
        <v>1.125467288660249</v>
      </c>
      <c r="J192" s="5">
        <f t="shared" si="13"/>
        <v>43761.027900778696</v>
      </c>
      <c r="K192">
        <f>Sheet1!F192</f>
        <v>66.17156982421875</v>
      </c>
      <c r="L192">
        <f>Sheet1!E192</f>
        <v>48.311994552612305</v>
      </c>
      <c r="M192" s="11">
        <f t="shared" si="14"/>
        <v>43660.333333333336</v>
      </c>
      <c r="N192" s="3" t="str">
        <f>_xll.PITimeDat("BOD_FC24",Sheet2!$M192,"\\APPLEPI_AF\MWRD_Production\Labworks Data\1920-NPRIC 1-3 Eff","exact time")</f>
        <v>No events found.</v>
      </c>
      <c r="O192" s="3">
        <f>_xll.PITimeDat("BOD_FC24",Sheet2!$M192,"\\APPLEPI_AF\MWRD_Production\Labworks Data\1910-NPRIC 4-6 Eff","exact time")</f>
        <v>145</v>
      </c>
      <c r="P192" s="3">
        <f>_xll.PITimeDat("BOD_FC24",Sheet2!$M192,"\\APPLEPI_AF\MWRD_Production\Labworks Data\1900-NPRIC 7-10 Eff","exact time")</f>
        <v>171</v>
      </c>
    </row>
    <row r="193" spans="1:16" x14ac:dyDescent="0.25">
      <c r="A193" s="10">
        <f>Sheet1!A193</f>
        <v>43661.333333333336</v>
      </c>
      <c r="B193" s="3">
        <f>_xll.PITimeDat(Sheet2!B$2,Sheet2!$A193,"\\APPLEPI_AF\MWRD_Production\Hite Treatment Plant\04-Primaries","exact time")</f>
        <v>27.380661010742188</v>
      </c>
      <c r="C193" s="13">
        <v>43664.333333333336</v>
      </c>
      <c r="D193">
        <v>35.343000000000004</v>
      </c>
      <c r="E193">
        <f t="shared" si="10"/>
        <v>1.1591205295349129E-3</v>
      </c>
      <c r="F193" s="3">
        <f>_xll.PITimeDat(Sheet2!F$2,Sheet2!$A193,"\\APPLEPI_AF\MWRD_Production\Hite Treatment Plant\04-Primaries","exact time")</f>
        <v>13.671331405639648</v>
      </c>
      <c r="G193" s="3">
        <f t="shared" si="11"/>
        <v>2.0027794073843617</v>
      </c>
      <c r="H193" s="3">
        <f>_xll.PITimeDat(Sheet2!H$2,Sheet2!$A193,"\\APPLEPI_AF\MWRD_Production\Hite Treatment Plant\04-Primaries","exact time")</f>
        <v>24.203878402709961</v>
      </c>
      <c r="I193" s="3">
        <f t="shared" si="12"/>
        <v>1.1312509737148795</v>
      </c>
      <c r="J193" s="5">
        <f t="shared" si="13"/>
        <v>43766.936142680344</v>
      </c>
      <c r="K193">
        <f>Sheet1!F193</f>
        <v>66.17156982421875</v>
      </c>
      <c r="L193">
        <f>Sheet1!E193</f>
        <v>51.546541213989258</v>
      </c>
      <c r="M193" s="11">
        <f t="shared" si="14"/>
        <v>43661.333333333336</v>
      </c>
      <c r="N193" s="3" t="str">
        <f>_xll.PITimeDat("BOD_FC24",Sheet2!$M193,"\\APPLEPI_AF\MWRD_Production\Labworks Data\1920-NPRIC 1-3 Eff","exact time")</f>
        <v>No events found.</v>
      </c>
      <c r="O193" s="3">
        <f>_xll.PITimeDat("BOD_FC24",Sheet2!$M193,"\\APPLEPI_AF\MWRD_Production\Labworks Data\1910-NPRIC 4-6 Eff","exact time")</f>
        <v>154</v>
      </c>
      <c r="P193" s="3">
        <f>_xll.PITimeDat("BOD_FC24",Sheet2!$M193,"\\APPLEPI_AF\MWRD_Production\Labworks Data\1900-NPRIC 7-10 Eff","exact time")</f>
        <v>182</v>
      </c>
    </row>
    <row r="194" spans="1:16" x14ac:dyDescent="0.25">
      <c r="A194" s="10">
        <f>Sheet1!A194</f>
        <v>43662.333333333336</v>
      </c>
      <c r="B194" s="3">
        <f>_xll.PITimeDat(Sheet2!B$2,Sheet2!$A194,"\\APPLEPI_AF\MWRD_Production\Hite Treatment Plant\04-Primaries","exact time")</f>
        <v>24.585065841674805</v>
      </c>
      <c r="C194" s="3"/>
      <c r="D194" s="3"/>
      <c r="E194" t="e">
        <f t="shared" si="10"/>
        <v>#N/A</v>
      </c>
      <c r="F194" s="3">
        <f>_xll.PITimeDat(Sheet2!F$2,Sheet2!$A194,"\\APPLEPI_AF\MWRD_Production\Hite Treatment Plant\04-Primaries","exact time")</f>
        <v>12.291112899780273</v>
      </c>
      <c r="G194" s="3">
        <f t="shared" si="11"/>
        <v>2.0002310646836796</v>
      </c>
      <c r="H194" s="3">
        <f>_xll.PITimeDat(Sheet2!H$2,Sheet2!$A194,"\\APPLEPI_AF\MWRD_Production\Hite Treatment Plant\04-Primaries","exact time")</f>
        <v>18.678159713745117</v>
      </c>
      <c r="I194" s="3">
        <f t="shared" si="12"/>
        <v>1.3162466869572187</v>
      </c>
      <c r="J194" s="5" t="e">
        <f t="shared" si="13"/>
        <v>#N/A</v>
      </c>
      <c r="K194">
        <f>Sheet1!F194</f>
        <v>66.17156982421875</v>
      </c>
      <c r="L194">
        <f>Sheet1!E194</f>
        <v>43.260385513305664</v>
      </c>
      <c r="M194" s="11">
        <f t="shared" si="14"/>
        <v>43662.333333333336</v>
      </c>
      <c r="N194" s="3" t="str">
        <f>_xll.PITimeDat("BOD_FC24",Sheet2!$M194,"\\APPLEPI_AF\MWRD_Production\Labworks Data\1920-NPRIC 1-3 Eff","exact time")</f>
        <v>No events found.</v>
      </c>
      <c r="O194" s="3">
        <f>_xll.PITimeDat("BOD_FC24",Sheet2!$M194,"\\APPLEPI_AF\MWRD_Production\Labworks Data\1910-NPRIC 4-6 Eff","exact time")</f>
        <v>141</v>
      </c>
      <c r="P194" s="3">
        <f>_xll.PITimeDat("BOD_FC24",Sheet2!$M194,"\\APPLEPI_AF\MWRD_Production\Labworks Data\1900-NPRIC 7-10 Eff","exact time")</f>
        <v>141</v>
      </c>
    </row>
    <row r="195" spans="1:16" x14ac:dyDescent="0.25">
      <c r="A195" s="10">
        <f>Sheet1!A195</f>
        <v>43663.333333333336</v>
      </c>
      <c r="B195" s="3">
        <f>_xll.PITimeDat(Sheet2!B$2,Sheet2!$A195,"\\APPLEPI_AF\MWRD_Production\Hite Treatment Plant\04-Primaries","exact time")</f>
        <v>34.616996765136719</v>
      </c>
      <c r="C195" s="3"/>
      <c r="D195" s="3"/>
      <c r="E195" t="e">
        <f t="shared" si="10"/>
        <v>#N/A</v>
      </c>
      <c r="F195" s="3">
        <f>_xll.PITimeDat(Sheet2!F$2,Sheet2!$A195,"\\APPLEPI_AF\MWRD_Production\Hite Treatment Plant\04-Primaries","exact time")</f>
        <v>17.313695907592773</v>
      </c>
      <c r="G195" s="3">
        <f t="shared" si="11"/>
        <v>1.9993996053699736</v>
      </c>
      <c r="H195" s="3">
        <f>_xll.PITimeDat(Sheet2!H$2,Sheet2!$A195,"\\APPLEPI_AF\MWRD_Production\Hite Treatment Plant\04-Primaries","exact time")</f>
        <v>19.462381362915039</v>
      </c>
      <c r="I195" s="3">
        <f t="shared" si="12"/>
        <v>1.7786619283444074</v>
      </c>
      <c r="J195" s="5" t="e">
        <f t="shared" si="13"/>
        <v>#N/A</v>
      </c>
      <c r="K195">
        <f>Sheet1!F195</f>
        <v>66.17156982421875</v>
      </c>
      <c r="L195">
        <f>Sheet1!E195</f>
        <v>54.089773178100586</v>
      </c>
      <c r="M195" s="11">
        <f t="shared" si="14"/>
        <v>43663.333333333336</v>
      </c>
      <c r="N195" s="3" t="str">
        <f>_xll.PITimeDat("BOD_FC24",Sheet2!$M195,"\\APPLEPI_AF\MWRD_Production\Labworks Data\1920-NPRIC 1-3 Eff","exact time")</f>
        <v>No events found.</v>
      </c>
      <c r="O195" s="3">
        <f>_xll.PITimeDat("BOD_FC24",Sheet2!$M195,"\\APPLEPI_AF\MWRD_Production\Labworks Data\1910-NPRIC 4-6 Eff","exact time")</f>
        <v>158</v>
      </c>
      <c r="P195" s="3">
        <f>_xll.PITimeDat("BOD_FC24",Sheet2!$M195,"\\APPLEPI_AF\MWRD_Production\Labworks Data\1900-NPRIC 7-10 Eff","exact time")</f>
        <v>149</v>
      </c>
    </row>
    <row r="196" spans="1:16" x14ac:dyDescent="0.25">
      <c r="A196" s="10">
        <f>Sheet1!A196</f>
        <v>43664.333333333336</v>
      </c>
      <c r="B196" s="3">
        <f>_xll.PITimeDat(Sheet2!B$2,Sheet2!$A196,"\\APPLEPI_AF\MWRD_Production\Hite Treatment Plant\04-Primaries","exact time")</f>
        <v>35.34259033203125</v>
      </c>
      <c r="C196" s="3"/>
      <c r="D196" s="3"/>
      <c r="E196" t="e">
        <f t="shared" ref="E196" si="15">(D196-VLOOKUP(C196,$A$3:$B$196,2))/D196*100</f>
        <v>#N/A</v>
      </c>
      <c r="F196" s="3">
        <f>_xll.PITimeDat(Sheet2!F$2,Sheet2!$A196,"\\APPLEPI_AF\MWRD_Production\Hite Treatment Plant\04-Primaries","exact time")</f>
        <v>19.287227630615234</v>
      </c>
      <c r="G196" s="3">
        <f t="shared" ref="G196" si="16">B196/F196</f>
        <v>1.8324349672697813</v>
      </c>
      <c r="H196" s="3" t="str">
        <f>_xll.PITimeDat(Sheet2!H$2,Sheet2!$A196,"\\APPLEPI_AF\MWRD_Production\Hite Treatment Plant\04-Primaries","exact time")</f>
        <v>No events found.</v>
      </c>
      <c r="I196" s="3" t="e">
        <f t="shared" ref="I196" si="17">B196/H196</f>
        <v>#VALUE!</v>
      </c>
      <c r="J196" s="5" t="e">
        <f t="shared" ref="J196" si="18">SUM(B196:H196)</f>
        <v>#N/A</v>
      </c>
      <c r="K196">
        <f>Sheet1!F196</f>
        <v>66.17156982421875</v>
      </c>
      <c r="L196">
        <f>Sheet1!E196</f>
        <v>74.092199325561523</v>
      </c>
      <c r="M196" s="11">
        <f t="shared" ref="M196" si="19">A196</f>
        <v>43664.333333333336</v>
      </c>
      <c r="N196" s="3">
        <f>_xll.PITimeDat("BOD_FC24",Sheet2!$M196,"\\APPLEPI_AF\MWRD_Production\Labworks Data\1920-NPRIC 1-3 Eff","exact time")</f>
        <v>164</v>
      </c>
      <c r="O196" s="3">
        <f>_xll.PITimeDat("BOD_FC24",Sheet2!$M196,"\\APPLEPI_AF\MWRD_Production\Labworks Data\1910-NPRIC 4-6 Eff","exact time")</f>
        <v>179</v>
      </c>
      <c r="P196" s="3" t="str">
        <f>_xll.PITimeDat("BOD_FC24",Sheet2!$M196,"\\APPLEPI_AF\MWRD_Production\Labworks Data\1900-NPRIC 7-10 Eff","exact time")</f>
        <v>No events found.</v>
      </c>
    </row>
    <row r="197" spans="1:16" x14ac:dyDescent="0.25">
      <c r="A197" s="10"/>
    </row>
    <row r="198" spans="1:16" x14ac:dyDescent="0.25">
      <c r="A198" s="10"/>
    </row>
    <row r="199" spans="1:16" x14ac:dyDescent="0.25">
      <c r="A199" s="10"/>
    </row>
    <row r="200" spans="1:16" x14ac:dyDescent="0.25">
      <c r="A200" s="10"/>
    </row>
    <row r="201" spans="1:16" x14ac:dyDescent="0.25">
      <c r="A201" s="10"/>
    </row>
    <row r="202" spans="1:16" x14ac:dyDescent="0.25">
      <c r="A202" s="10"/>
    </row>
    <row r="203" spans="1:16" x14ac:dyDescent="0.25">
      <c r="A203" s="10"/>
    </row>
    <row r="204" spans="1:16" x14ac:dyDescent="0.25">
      <c r="A204" s="10"/>
    </row>
    <row r="205" spans="1:16" x14ac:dyDescent="0.25">
      <c r="A205" s="10"/>
    </row>
    <row r="206" spans="1:16" x14ac:dyDescent="0.25">
      <c r="A206" s="10"/>
    </row>
    <row r="207" spans="1:16" x14ac:dyDescent="0.25">
      <c r="A207" s="10"/>
    </row>
    <row r="208" spans="1:16" x14ac:dyDescent="0.25">
      <c r="A208" s="10"/>
    </row>
    <row r="209" spans="1:1" x14ac:dyDescent="0.25">
      <c r="A209" s="10"/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10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</sheetData>
  <mergeCells count="1"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2" sqref="Q7:S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D28" sqref="D28"/>
    </sheetView>
  </sheetViews>
  <sheetFormatPr defaultRowHeight="15" x14ac:dyDescent="0.25"/>
  <cols>
    <col min="1" max="1" width="18" bestFit="1" customWidth="1"/>
    <col min="2" max="3" width="12.42578125" bestFit="1" customWidth="1"/>
  </cols>
  <sheetData>
    <row r="1" spans="1:3" x14ac:dyDescent="0.25">
      <c r="A1" s="15">
        <v>43466</v>
      </c>
      <c r="B1" s="16"/>
      <c r="C1" t="s">
        <v>20</v>
      </c>
    </row>
    <row r="2" spans="1:3" x14ac:dyDescent="0.25">
      <c r="A2" s="16" t="s">
        <v>0</v>
      </c>
      <c r="B2" s="16" t="s">
        <v>19</v>
      </c>
      <c r="C2" t="str">
        <f>B2</f>
        <v>NPRI 1-2 SOR</v>
      </c>
    </row>
    <row r="3" spans="1:3" x14ac:dyDescent="0.25">
      <c r="A3" s="2">
        <f t="array" ref="A3:B213">_xll.PICompDat("NPRI 1-2 SOR",Sheet4!$A$1,Sheet4!$A$2,9,"\\APPLEPI_AF\MWRD_Production\Hite Treatment Plant\04-Primaries\Optimization","inside")</f>
        <v>43466</v>
      </c>
      <c r="B3" s="3">
        <v>461.72998046875</v>
      </c>
    </row>
    <row r="4" spans="1:3" x14ac:dyDescent="0.25">
      <c r="A4" s="2">
        <v>43467</v>
      </c>
      <c r="B4" s="3">
        <v>502.82769775390625</v>
      </c>
    </row>
    <row r="5" spans="1:3" x14ac:dyDescent="0.25">
      <c r="A5" s="2">
        <v>43468</v>
      </c>
      <c r="B5" s="3">
        <v>496.63821411132813</v>
      </c>
    </row>
    <row r="6" spans="1:3" x14ac:dyDescent="0.25">
      <c r="A6" s="2">
        <v>43469</v>
      </c>
      <c r="B6" s="3">
        <v>503.26629638671875</v>
      </c>
    </row>
    <row r="7" spans="1:3" x14ac:dyDescent="0.25">
      <c r="A7" s="2">
        <v>43470</v>
      </c>
      <c r="B7" s="3">
        <v>511.68954467773438</v>
      </c>
    </row>
    <row r="8" spans="1:3" x14ac:dyDescent="0.25">
      <c r="A8" s="2">
        <v>43471</v>
      </c>
      <c r="B8" s="3">
        <v>540.8858642578125</v>
      </c>
    </row>
    <row r="9" spans="1:3" x14ac:dyDescent="0.25">
      <c r="A9" s="2">
        <v>43472</v>
      </c>
      <c r="B9" s="3">
        <v>523.858642578125</v>
      </c>
    </row>
    <row r="10" spans="1:3" x14ac:dyDescent="0.25">
      <c r="A10" s="2">
        <v>43473</v>
      </c>
      <c r="B10" s="3">
        <v>513.72198486328125</v>
      </c>
    </row>
    <row r="11" spans="1:3" x14ac:dyDescent="0.25">
      <c r="A11" s="2">
        <v>43474</v>
      </c>
      <c r="B11" s="3">
        <v>507.94073486328125</v>
      </c>
    </row>
    <row r="12" spans="1:3" x14ac:dyDescent="0.25">
      <c r="A12" s="2">
        <v>43475</v>
      </c>
      <c r="B12" s="3">
        <v>502.34954833984375</v>
      </c>
    </row>
    <row r="13" spans="1:3" x14ac:dyDescent="0.25">
      <c r="A13" s="2">
        <v>43476</v>
      </c>
      <c r="B13" s="3">
        <v>537.90289306640625</v>
      </c>
    </row>
    <row r="14" spans="1:3" x14ac:dyDescent="0.25">
      <c r="A14" s="2">
        <v>43477</v>
      </c>
      <c r="B14" s="3">
        <v>550.713623046875</v>
      </c>
    </row>
    <row r="15" spans="1:3" x14ac:dyDescent="0.25">
      <c r="A15" s="2">
        <v>43478</v>
      </c>
      <c r="B15" s="3">
        <v>543.29107666015625</v>
      </c>
    </row>
    <row r="16" spans="1:3" x14ac:dyDescent="0.25">
      <c r="A16" s="2">
        <v>43479</v>
      </c>
      <c r="B16" s="3">
        <v>499.60598754882813</v>
      </c>
    </row>
    <row r="17" spans="1:3" x14ac:dyDescent="0.25">
      <c r="A17" s="2">
        <v>43480</v>
      </c>
      <c r="B17" s="3">
        <v>475.73886108398438</v>
      </c>
    </row>
    <row r="18" spans="1:3" x14ac:dyDescent="0.25">
      <c r="A18" s="2">
        <v>43481</v>
      </c>
      <c r="B18" s="3">
        <v>481.53903198242188</v>
      </c>
    </row>
    <row r="19" spans="1:3" x14ac:dyDescent="0.25">
      <c r="A19" s="2">
        <v>43482</v>
      </c>
      <c r="B19" s="3">
        <v>478.11184692382813</v>
      </c>
    </row>
    <row r="20" spans="1:3" x14ac:dyDescent="0.25">
      <c r="A20" s="2">
        <v>43483</v>
      </c>
      <c r="B20" s="3">
        <v>488.2987060546875</v>
      </c>
    </row>
    <row r="21" spans="1:3" x14ac:dyDescent="0.25">
      <c r="A21" s="2">
        <v>43484</v>
      </c>
      <c r="B21" s="3">
        <v>501.83477783203125</v>
      </c>
    </row>
    <row r="22" spans="1:3" x14ac:dyDescent="0.25">
      <c r="A22" s="2">
        <v>43485</v>
      </c>
      <c r="B22" s="3">
        <v>507.03097534179688</v>
      </c>
    </row>
    <row r="23" spans="1:3" x14ac:dyDescent="0.25">
      <c r="A23" s="2">
        <v>43486</v>
      </c>
      <c r="B23" s="3">
        <v>516.7928466796875</v>
      </c>
    </row>
    <row r="24" spans="1:3" x14ac:dyDescent="0.25">
      <c r="A24" s="2">
        <v>43487</v>
      </c>
      <c r="B24" s="3">
        <v>482.902587890625</v>
      </c>
    </row>
    <row r="25" spans="1:3" x14ac:dyDescent="0.25">
      <c r="A25" s="2">
        <v>43488</v>
      </c>
      <c r="B25" s="3">
        <v>486.72927856445313</v>
      </c>
    </row>
    <row r="26" spans="1:3" x14ac:dyDescent="0.25">
      <c r="A26" s="2">
        <v>43489</v>
      </c>
      <c r="B26" s="3">
        <v>477.22500610351563</v>
      </c>
    </row>
    <row r="27" spans="1:3" x14ac:dyDescent="0.25">
      <c r="A27" s="2">
        <v>43490</v>
      </c>
      <c r="B27" s="3">
        <v>495.796630859375</v>
      </c>
    </row>
    <row r="28" spans="1:3" x14ac:dyDescent="0.25">
      <c r="A28" s="2">
        <v>43491</v>
      </c>
      <c r="B28" s="3">
        <v>523.8875732421875</v>
      </c>
    </row>
    <row r="29" spans="1:3" x14ac:dyDescent="0.25">
      <c r="A29" s="2">
        <v>43492</v>
      </c>
      <c r="B29" s="3">
        <v>555.75347900390625</v>
      </c>
    </row>
    <row r="30" spans="1:3" x14ac:dyDescent="0.25">
      <c r="A30" s="2">
        <v>43493</v>
      </c>
      <c r="B30" s="3">
        <v>501.13568115234375</v>
      </c>
    </row>
    <row r="31" spans="1:3" x14ac:dyDescent="0.25">
      <c r="A31" s="2">
        <v>43494</v>
      </c>
      <c r="B31" s="3">
        <v>490.54568481445313</v>
      </c>
    </row>
    <row r="32" spans="1:3" x14ac:dyDescent="0.25">
      <c r="A32" s="2">
        <v>43495</v>
      </c>
      <c r="B32" s="3">
        <v>507.43978881835938</v>
      </c>
      <c r="C32">
        <f>AVERAGE(B3:B32)</f>
        <v>505.57282816569011</v>
      </c>
    </row>
    <row r="33" spans="1:3" x14ac:dyDescent="0.25">
      <c r="A33" s="2">
        <v>43496</v>
      </c>
      <c r="B33" s="3">
        <v>508.59515380859375</v>
      </c>
      <c r="C33">
        <f>AVERAGE(B4:B33)</f>
        <v>507.13500061035154</v>
      </c>
    </row>
    <row r="34" spans="1:3" x14ac:dyDescent="0.25">
      <c r="A34" s="2">
        <v>43497</v>
      </c>
      <c r="B34" s="3">
        <v>501.14373779296875</v>
      </c>
      <c r="C34">
        <f t="shared" ref="C34:C97" si="0">AVERAGE(B5:B34)</f>
        <v>507.07886861165366</v>
      </c>
    </row>
    <row r="35" spans="1:3" x14ac:dyDescent="0.25">
      <c r="A35" s="2">
        <v>43498</v>
      </c>
      <c r="B35" s="3">
        <v>524.12322998046875</v>
      </c>
      <c r="C35">
        <f t="shared" si="0"/>
        <v>507.99503580729169</v>
      </c>
    </row>
    <row r="36" spans="1:3" x14ac:dyDescent="0.25">
      <c r="A36" s="2">
        <v>43499</v>
      </c>
      <c r="B36" s="3">
        <v>555.80010986328125</v>
      </c>
      <c r="C36">
        <f t="shared" si="0"/>
        <v>509.74616292317711</v>
      </c>
    </row>
    <row r="37" spans="1:3" x14ac:dyDescent="0.25">
      <c r="A37" s="2">
        <v>43500</v>
      </c>
      <c r="B37" s="3">
        <v>511.47207641601563</v>
      </c>
      <c r="C37">
        <f t="shared" si="0"/>
        <v>509.73891398111977</v>
      </c>
    </row>
    <row r="38" spans="1:3" x14ac:dyDescent="0.25">
      <c r="A38" s="2">
        <v>43501</v>
      </c>
      <c r="B38" s="3">
        <v>487.95297241210938</v>
      </c>
      <c r="C38">
        <f t="shared" si="0"/>
        <v>507.9744842529297</v>
      </c>
    </row>
    <row r="39" spans="1:3" x14ac:dyDescent="0.25">
      <c r="A39" s="2">
        <v>43502</v>
      </c>
      <c r="B39" s="3">
        <v>484.97213745117188</v>
      </c>
      <c r="C39">
        <f t="shared" si="0"/>
        <v>506.67826741536459</v>
      </c>
    </row>
    <row r="40" spans="1:3" x14ac:dyDescent="0.25">
      <c r="A40" s="2">
        <v>43503</v>
      </c>
      <c r="B40" s="3">
        <v>492.99844360351563</v>
      </c>
      <c r="C40">
        <f t="shared" si="0"/>
        <v>505.98748270670575</v>
      </c>
    </row>
    <row r="41" spans="1:3" x14ac:dyDescent="0.25">
      <c r="A41" s="2">
        <v>43504</v>
      </c>
      <c r="B41" s="3">
        <v>478.45132446289063</v>
      </c>
      <c r="C41">
        <f t="shared" si="0"/>
        <v>505.00450236002604</v>
      </c>
    </row>
    <row r="42" spans="1:3" x14ac:dyDescent="0.25">
      <c r="A42" s="2">
        <v>43505</v>
      </c>
      <c r="B42" s="3">
        <v>514.79156494140625</v>
      </c>
      <c r="C42">
        <f t="shared" si="0"/>
        <v>505.41923624674479</v>
      </c>
    </row>
    <row r="43" spans="1:3" x14ac:dyDescent="0.25">
      <c r="A43" s="2">
        <v>43506</v>
      </c>
      <c r="B43" s="3">
        <v>533.21136474609375</v>
      </c>
      <c r="C43">
        <f t="shared" si="0"/>
        <v>505.26285196940103</v>
      </c>
    </row>
    <row r="44" spans="1:3" x14ac:dyDescent="0.25">
      <c r="A44" s="2">
        <v>43507</v>
      </c>
      <c r="B44" s="3">
        <v>511.6656494140625</v>
      </c>
      <c r="C44">
        <f t="shared" si="0"/>
        <v>503.96125284830731</v>
      </c>
    </row>
    <row r="45" spans="1:3" x14ac:dyDescent="0.25">
      <c r="A45" s="2">
        <v>43508</v>
      </c>
      <c r="B45" s="3">
        <v>505.35943603515625</v>
      </c>
      <c r="C45">
        <f t="shared" si="0"/>
        <v>502.69686482747397</v>
      </c>
    </row>
    <row r="46" spans="1:3" x14ac:dyDescent="0.25">
      <c r="A46" s="2">
        <v>43509</v>
      </c>
      <c r="B46" s="3">
        <v>506.37066650390625</v>
      </c>
      <c r="C46">
        <f t="shared" si="0"/>
        <v>502.92235412597654</v>
      </c>
    </row>
    <row r="47" spans="1:3" x14ac:dyDescent="0.25">
      <c r="A47" s="2">
        <v>43510</v>
      </c>
      <c r="B47" s="3">
        <v>505.41915893554688</v>
      </c>
      <c r="C47">
        <f t="shared" si="0"/>
        <v>503.91169738769531</v>
      </c>
    </row>
    <row r="48" spans="1:3" x14ac:dyDescent="0.25">
      <c r="A48" s="2">
        <v>43511</v>
      </c>
      <c r="B48" s="3">
        <v>492.74053955078125</v>
      </c>
      <c r="C48">
        <f t="shared" si="0"/>
        <v>504.28508097330729</v>
      </c>
    </row>
    <row r="49" spans="1:3" x14ac:dyDescent="0.25">
      <c r="A49" s="2">
        <v>43512</v>
      </c>
      <c r="B49" s="3">
        <v>511.79815673828125</v>
      </c>
      <c r="C49">
        <f t="shared" si="0"/>
        <v>505.4079579671224</v>
      </c>
    </row>
    <row r="50" spans="1:3" x14ac:dyDescent="0.25">
      <c r="A50" s="2">
        <v>43513</v>
      </c>
      <c r="B50" s="3">
        <v>518.0738525390625</v>
      </c>
      <c r="C50">
        <f t="shared" si="0"/>
        <v>506.40046284993491</v>
      </c>
    </row>
    <row r="51" spans="1:3" x14ac:dyDescent="0.25">
      <c r="A51" s="2">
        <v>43514</v>
      </c>
      <c r="B51" s="3">
        <v>525.23223876953125</v>
      </c>
      <c r="C51">
        <f t="shared" si="0"/>
        <v>507.18037821451821</v>
      </c>
    </row>
    <row r="52" spans="1:3" x14ac:dyDescent="0.25">
      <c r="A52" s="2">
        <v>43515</v>
      </c>
      <c r="B52" s="3">
        <v>494.55703735351563</v>
      </c>
      <c r="C52">
        <f t="shared" si="0"/>
        <v>506.76458028157555</v>
      </c>
    </row>
    <row r="53" spans="1:3" x14ac:dyDescent="0.25">
      <c r="A53" s="2">
        <v>43516</v>
      </c>
      <c r="B53" s="3">
        <v>500.44854736328125</v>
      </c>
      <c r="C53">
        <f t="shared" si="0"/>
        <v>506.21977030436199</v>
      </c>
    </row>
    <row r="54" spans="1:3" x14ac:dyDescent="0.25">
      <c r="A54" s="2">
        <v>43517</v>
      </c>
      <c r="B54" s="3">
        <v>493.08108520507813</v>
      </c>
      <c r="C54">
        <f t="shared" si="0"/>
        <v>506.55905354817708</v>
      </c>
    </row>
    <row r="55" spans="1:3" x14ac:dyDescent="0.25">
      <c r="A55" s="2">
        <v>43518</v>
      </c>
      <c r="B55" s="3">
        <v>473.59707641601563</v>
      </c>
      <c r="C55">
        <f t="shared" si="0"/>
        <v>506.12131347656248</v>
      </c>
    </row>
    <row r="56" spans="1:3" x14ac:dyDescent="0.25">
      <c r="A56" s="2">
        <v>43519</v>
      </c>
      <c r="B56" s="3">
        <v>512.0616455078125</v>
      </c>
      <c r="C56">
        <f t="shared" si="0"/>
        <v>507.28253479003905</v>
      </c>
    </row>
    <row r="57" spans="1:3" x14ac:dyDescent="0.25">
      <c r="A57" s="2">
        <v>43520</v>
      </c>
      <c r="B57" s="3">
        <v>552.30316162109375</v>
      </c>
      <c r="C57">
        <f t="shared" si="0"/>
        <v>509.16608581542971</v>
      </c>
    </row>
    <row r="58" spans="1:3" x14ac:dyDescent="0.25">
      <c r="A58" s="2">
        <v>43521</v>
      </c>
      <c r="B58" s="3">
        <v>527.29534912109375</v>
      </c>
      <c r="C58">
        <f t="shared" si="0"/>
        <v>509.27967834472656</v>
      </c>
    </row>
    <row r="59" spans="1:3" x14ac:dyDescent="0.25">
      <c r="A59" s="2">
        <v>43522</v>
      </c>
      <c r="B59" s="3">
        <v>524.44354248046875</v>
      </c>
      <c r="C59">
        <f t="shared" si="0"/>
        <v>508.23601379394529</v>
      </c>
    </row>
    <row r="60" spans="1:3" x14ac:dyDescent="0.25">
      <c r="A60" s="2">
        <v>43523</v>
      </c>
      <c r="B60" s="3">
        <v>499.52578735351563</v>
      </c>
      <c r="C60">
        <f t="shared" si="0"/>
        <v>508.18235066731773</v>
      </c>
    </row>
    <row r="61" spans="1:3" x14ac:dyDescent="0.25">
      <c r="A61" s="2">
        <v>43524</v>
      </c>
      <c r="B61" s="3">
        <v>513.85467529296875</v>
      </c>
      <c r="C61">
        <f t="shared" si="0"/>
        <v>508.95931701660157</v>
      </c>
    </row>
    <row r="62" spans="1:3" x14ac:dyDescent="0.25">
      <c r="A62" s="2">
        <v>43525</v>
      </c>
      <c r="B62" s="3">
        <v>504.20382690429688</v>
      </c>
      <c r="C62">
        <f t="shared" si="0"/>
        <v>508.85145161946616</v>
      </c>
    </row>
    <row r="63" spans="1:3" x14ac:dyDescent="0.25">
      <c r="A63" s="2">
        <v>43526</v>
      </c>
      <c r="B63" s="3">
        <v>506.26654052734375</v>
      </c>
      <c r="C63">
        <f t="shared" si="0"/>
        <v>508.77383117675782</v>
      </c>
    </row>
    <row r="64" spans="1:3" x14ac:dyDescent="0.25">
      <c r="A64" s="2">
        <v>43527</v>
      </c>
      <c r="B64" s="3">
        <v>532.62957763671875</v>
      </c>
      <c r="C64">
        <f t="shared" si="0"/>
        <v>509.8233591715495</v>
      </c>
    </row>
    <row r="65" spans="1:3" x14ac:dyDescent="0.25">
      <c r="A65" s="2">
        <v>43528</v>
      </c>
      <c r="B65" s="3">
        <v>509.69570922851563</v>
      </c>
      <c r="C65">
        <f t="shared" si="0"/>
        <v>509.34244181315103</v>
      </c>
    </row>
    <row r="66" spans="1:3" x14ac:dyDescent="0.25">
      <c r="A66" s="2">
        <v>43529</v>
      </c>
      <c r="B66" s="3">
        <v>510.05691528320313</v>
      </c>
      <c r="C66">
        <f t="shared" si="0"/>
        <v>507.81766866048179</v>
      </c>
    </row>
    <row r="67" spans="1:3" x14ac:dyDescent="0.25">
      <c r="A67" s="2">
        <v>43530</v>
      </c>
      <c r="B67" s="3">
        <v>534.812744140625</v>
      </c>
      <c r="C67">
        <f t="shared" si="0"/>
        <v>508.59569091796874</v>
      </c>
    </row>
    <row r="68" spans="1:3" x14ac:dyDescent="0.25">
      <c r="A68" s="2">
        <v>43531</v>
      </c>
      <c r="B68" s="3">
        <v>586.45501708984375</v>
      </c>
      <c r="C68">
        <f t="shared" si="0"/>
        <v>511.87909240722655</v>
      </c>
    </row>
    <row r="69" spans="1:3" x14ac:dyDescent="0.25">
      <c r="A69" s="2">
        <v>43532</v>
      </c>
      <c r="B69" s="3">
        <v>534.844482421875</v>
      </c>
      <c r="C69">
        <f t="shared" si="0"/>
        <v>513.54150390625</v>
      </c>
    </row>
    <row r="70" spans="1:3" x14ac:dyDescent="0.25">
      <c r="A70" s="2">
        <v>43533</v>
      </c>
      <c r="B70" s="3">
        <v>555.5982666015625</v>
      </c>
      <c r="C70">
        <f t="shared" si="0"/>
        <v>515.62816467285154</v>
      </c>
    </row>
    <row r="71" spans="1:3" x14ac:dyDescent="0.25">
      <c r="A71" s="2">
        <v>43534</v>
      </c>
      <c r="B71" s="3">
        <v>570.44989013671875</v>
      </c>
      <c r="C71">
        <f t="shared" si="0"/>
        <v>518.69478352864587</v>
      </c>
    </row>
    <row r="72" spans="1:3" x14ac:dyDescent="0.25">
      <c r="A72" s="2">
        <v>43535</v>
      </c>
      <c r="B72" s="3">
        <v>541.6566162109375</v>
      </c>
      <c r="C72">
        <f t="shared" si="0"/>
        <v>519.59028523763016</v>
      </c>
    </row>
    <row r="73" spans="1:3" x14ac:dyDescent="0.25">
      <c r="A73" s="2">
        <v>43536</v>
      </c>
      <c r="B73" s="3">
        <v>520.08319091796875</v>
      </c>
      <c r="C73">
        <f t="shared" si="0"/>
        <v>519.15267944335938</v>
      </c>
    </row>
    <row r="74" spans="1:3" x14ac:dyDescent="0.25">
      <c r="A74" s="2">
        <v>43537</v>
      </c>
      <c r="B74" s="3">
        <v>570.4398193359375</v>
      </c>
      <c r="C74">
        <f t="shared" si="0"/>
        <v>521.1118184407552</v>
      </c>
    </row>
    <row r="75" spans="1:3" x14ac:dyDescent="0.25">
      <c r="A75" s="2">
        <v>43538</v>
      </c>
      <c r="B75" s="3">
        <v>611.34979248046875</v>
      </c>
      <c r="C75">
        <f t="shared" si="0"/>
        <v>524.64483032226565</v>
      </c>
    </row>
    <row r="76" spans="1:3" x14ac:dyDescent="0.25">
      <c r="A76" s="2">
        <v>43539</v>
      </c>
      <c r="B76" s="3">
        <v>563.95947265625</v>
      </c>
      <c r="C76">
        <f t="shared" si="0"/>
        <v>526.5644571940104</v>
      </c>
    </row>
    <row r="77" spans="1:3" x14ac:dyDescent="0.25">
      <c r="A77" s="2">
        <v>43540</v>
      </c>
      <c r="B77" s="3">
        <v>586.27728271484375</v>
      </c>
      <c r="C77">
        <f t="shared" si="0"/>
        <v>529.25972798665362</v>
      </c>
    </row>
    <row r="78" spans="1:3" x14ac:dyDescent="0.25">
      <c r="A78" s="2">
        <v>43541</v>
      </c>
      <c r="B78" s="3">
        <v>595.09063720703125</v>
      </c>
      <c r="C78">
        <f t="shared" si="0"/>
        <v>532.67139790852866</v>
      </c>
    </row>
    <row r="79" spans="1:3" x14ac:dyDescent="0.25">
      <c r="A79" s="2">
        <v>43542</v>
      </c>
      <c r="B79" s="3">
        <v>566.35284423828125</v>
      </c>
      <c r="C79">
        <f t="shared" si="0"/>
        <v>534.48988749186196</v>
      </c>
    </row>
    <row r="80" spans="1:3" x14ac:dyDescent="0.25">
      <c r="A80" s="2">
        <v>43543</v>
      </c>
      <c r="B80" s="3">
        <v>553.39007568359375</v>
      </c>
      <c r="C80">
        <f t="shared" si="0"/>
        <v>535.66709493001304</v>
      </c>
    </row>
    <row r="81" spans="1:3" x14ac:dyDescent="0.25">
      <c r="A81" s="2">
        <v>43544</v>
      </c>
      <c r="B81" s="3">
        <v>549.433349609375</v>
      </c>
      <c r="C81">
        <f t="shared" si="0"/>
        <v>536.47379862467449</v>
      </c>
    </row>
    <row r="82" spans="1:3" x14ac:dyDescent="0.25">
      <c r="A82" s="2">
        <v>43545</v>
      </c>
      <c r="B82" s="3">
        <v>550.81170654296875</v>
      </c>
      <c r="C82">
        <f t="shared" si="0"/>
        <v>538.34895426432297</v>
      </c>
    </row>
    <row r="83" spans="1:3" x14ac:dyDescent="0.25">
      <c r="A83" s="2">
        <v>43546</v>
      </c>
      <c r="B83" s="3">
        <v>545.12677001953125</v>
      </c>
      <c r="C83">
        <f t="shared" si="0"/>
        <v>539.83822835286458</v>
      </c>
    </row>
    <row r="84" spans="1:3" x14ac:dyDescent="0.25">
      <c r="A84" s="2">
        <v>43547</v>
      </c>
      <c r="B84" s="3">
        <v>563.75286865234375</v>
      </c>
      <c r="C84">
        <f t="shared" si="0"/>
        <v>542.19395446777344</v>
      </c>
    </row>
    <row r="85" spans="1:3" x14ac:dyDescent="0.25">
      <c r="A85" s="2">
        <v>43548</v>
      </c>
      <c r="B85" s="3">
        <v>557.58563232421875</v>
      </c>
      <c r="C85">
        <f t="shared" si="0"/>
        <v>544.99357299804683</v>
      </c>
    </row>
    <row r="86" spans="1:3" x14ac:dyDescent="0.25">
      <c r="A86" s="2">
        <v>43549</v>
      </c>
      <c r="B86" s="3">
        <v>527.76507568359375</v>
      </c>
      <c r="C86">
        <f t="shared" si="0"/>
        <v>545.51702067057295</v>
      </c>
    </row>
    <row r="87" spans="1:3" x14ac:dyDescent="0.25">
      <c r="A87" s="2">
        <v>43550</v>
      </c>
      <c r="B87" s="3">
        <v>521.64178466796875</v>
      </c>
      <c r="C87">
        <f t="shared" si="0"/>
        <v>544.49497477213538</v>
      </c>
    </row>
    <row r="88" spans="1:3" x14ac:dyDescent="0.25">
      <c r="A88" s="2">
        <v>43551</v>
      </c>
      <c r="B88" s="3">
        <v>528.3646240234375</v>
      </c>
      <c r="C88">
        <f t="shared" si="0"/>
        <v>544.53061726888018</v>
      </c>
    </row>
    <row r="89" spans="1:3" x14ac:dyDescent="0.25">
      <c r="A89" s="2">
        <v>43552</v>
      </c>
      <c r="B89" s="3">
        <v>522.5899658203125</v>
      </c>
      <c r="C89">
        <f t="shared" si="0"/>
        <v>544.46883138020837</v>
      </c>
    </row>
    <row r="90" spans="1:3" x14ac:dyDescent="0.25">
      <c r="A90" s="2">
        <v>43553</v>
      </c>
      <c r="B90" s="3">
        <v>533.46539306640625</v>
      </c>
      <c r="C90">
        <f t="shared" si="0"/>
        <v>545.60015157063799</v>
      </c>
    </row>
    <row r="91" spans="1:3" x14ac:dyDescent="0.25">
      <c r="A91" s="2">
        <v>43554</v>
      </c>
      <c r="B91" s="3">
        <v>556.348388671875</v>
      </c>
      <c r="C91">
        <f t="shared" si="0"/>
        <v>547.01660868326826</v>
      </c>
    </row>
    <row r="92" spans="1:3" x14ac:dyDescent="0.25">
      <c r="A92" s="2">
        <v>43555</v>
      </c>
      <c r="B92" s="3">
        <v>572.19158935546875</v>
      </c>
      <c r="C92">
        <f t="shared" si="0"/>
        <v>549.28286743164063</v>
      </c>
    </row>
    <row r="93" spans="1:3" x14ac:dyDescent="0.25">
      <c r="A93" s="2">
        <v>43556</v>
      </c>
      <c r="B93" s="3">
        <v>554.6573486328125</v>
      </c>
      <c r="C93">
        <f t="shared" si="0"/>
        <v>550.89589436848962</v>
      </c>
    </row>
    <row r="94" spans="1:3" x14ac:dyDescent="0.25">
      <c r="A94" s="2">
        <v>43557</v>
      </c>
      <c r="B94" s="3">
        <v>541.8116455078125</v>
      </c>
      <c r="C94">
        <f t="shared" si="0"/>
        <v>551.20196329752605</v>
      </c>
    </row>
    <row r="95" spans="1:3" x14ac:dyDescent="0.25">
      <c r="A95" s="2">
        <v>43558</v>
      </c>
      <c r="B95" s="3">
        <v>539.2044677734375</v>
      </c>
      <c r="C95">
        <f t="shared" si="0"/>
        <v>552.18558858235679</v>
      </c>
    </row>
    <row r="96" spans="1:3" x14ac:dyDescent="0.25">
      <c r="A96" s="2">
        <v>43559</v>
      </c>
      <c r="B96" s="3">
        <v>526.51397705078125</v>
      </c>
      <c r="C96">
        <f t="shared" si="0"/>
        <v>552.73415730794272</v>
      </c>
    </row>
    <row r="97" spans="1:3" x14ac:dyDescent="0.25">
      <c r="A97" s="2">
        <v>43560</v>
      </c>
      <c r="B97" s="3">
        <v>533.790283203125</v>
      </c>
      <c r="C97">
        <f t="shared" si="0"/>
        <v>552.7000752766927</v>
      </c>
    </row>
    <row r="98" spans="1:3" x14ac:dyDescent="0.25">
      <c r="A98" s="2">
        <v>43561</v>
      </c>
      <c r="B98" s="3">
        <v>551.31707763671875</v>
      </c>
      <c r="C98">
        <f t="shared" ref="C98:C161" si="1">AVERAGE(B69:B98)</f>
        <v>551.5288106282552</v>
      </c>
    </row>
    <row r="99" spans="1:3" x14ac:dyDescent="0.25">
      <c r="A99" s="2">
        <v>43562</v>
      </c>
      <c r="B99" s="3">
        <v>517.6436767578125</v>
      </c>
      <c r="C99">
        <f t="shared" si="1"/>
        <v>550.9554504394531</v>
      </c>
    </row>
    <row r="100" spans="1:3" x14ac:dyDescent="0.25">
      <c r="A100" s="2">
        <v>43563</v>
      </c>
      <c r="B100" s="3">
        <v>553.51690673828125</v>
      </c>
      <c r="C100">
        <f t="shared" si="1"/>
        <v>550.88607177734377</v>
      </c>
    </row>
    <row r="101" spans="1:3" x14ac:dyDescent="0.25">
      <c r="A101" s="2">
        <v>43564</v>
      </c>
      <c r="B101" s="3">
        <v>534.1666259765625</v>
      </c>
      <c r="C101">
        <f t="shared" si="1"/>
        <v>549.6766296386719</v>
      </c>
    </row>
    <row r="102" spans="1:3" x14ac:dyDescent="0.25">
      <c r="A102" s="2">
        <v>43565</v>
      </c>
      <c r="B102" s="3">
        <v>565.67169189453125</v>
      </c>
      <c r="C102">
        <f t="shared" si="1"/>
        <v>550.47713216145837</v>
      </c>
    </row>
    <row r="103" spans="1:3" x14ac:dyDescent="0.25">
      <c r="A103" s="2">
        <v>43566</v>
      </c>
      <c r="B103" s="3">
        <v>574.35028076171875</v>
      </c>
      <c r="C103">
        <f t="shared" si="1"/>
        <v>552.28603515625002</v>
      </c>
    </row>
    <row r="104" spans="1:3" x14ac:dyDescent="0.25">
      <c r="A104" s="2">
        <v>43567</v>
      </c>
      <c r="B104" s="3">
        <v>539.4937744140625</v>
      </c>
      <c r="C104">
        <f t="shared" si="1"/>
        <v>551.25450032552078</v>
      </c>
    </row>
    <row r="105" spans="1:3" x14ac:dyDescent="0.25">
      <c r="A105" s="2">
        <v>43568</v>
      </c>
      <c r="B105" s="3">
        <v>553.79449462890625</v>
      </c>
      <c r="C105">
        <f t="shared" si="1"/>
        <v>549.33599039713545</v>
      </c>
    </row>
    <row r="106" spans="1:3" x14ac:dyDescent="0.25">
      <c r="A106" s="2">
        <v>43569</v>
      </c>
      <c r="B106" s="3">
        <v>590.3795166015625</v>
      </c>
      <c r="C106">
        <f t="shared" si="1"/>
        <v>550.21665852864578</v>
      </c>
    </row>
    <row r="107" spans="1:3" x14ac:dyDescent="0.25">
      <c r="A107" s="2">
        <v>43570</v>
      </c>
      <c r="B107" s="3">
        <v>567.33258056640625</v>
      </c>
      <c r="C107">
        <f t="shared" si="1"/>
        <v>549.58516845703127</v>
      </c>
    </row>
    <row r="108" spans="1:3" x14ac:dyDescent="0.25">
      <c r="A108" s="2">
        <v>43571</v>
      </c>
      <c r="B108" s="3">
        <v>548.36224365234375</v>
      </c>
      <c r="C108">
        <f t="shared" si="1"/>
        <v>548.02755533854167</v>
      </c>
    </row>
    <row r="109" spans="1:3" x14ac:dyDescent="0.25">
      <c r="A109" s="2">
        <v>43572</v>
      </c>
      <c r="B109" s="3">
        <v>545.43798828125</v>
      </c>
      <c r="C109">
        <f t="shared" si="1"/>
        <v>547.33039347330725</v>
      </c>
    </row>
    <row r="110" spans="1:3" x14ac:dyDescent="0.25">
      <c r="A110" s="2">
        <v>43573</v>
      </c>
      <c r="B110" s="3">
        <v>539.7664794921875</v>
      </c>
      <c r="C110">
        <f t="shared" si="1"/>
        <v>546.87627360026045</v>
      </c>
    </row>
    <row r="111" spans="1:3" x14ac:dyDescent="0.25">
      <c r="A111" s="2">
        <v>43574</v>
      </c>
      <c r="B111" s="3">
        <v>551.36724853515625</v>
      </c>
      <c r="C111">
        <f t="shared" si="1"/>
        <v>546.94073689778645</v>
      </c>
    </row>
    <row r="112" spans="1:3" x14ac:dyDescent="0.25">
      <c r="A112" s="2">
        <v>43575</v>
      </c>
      <c r="B112" s="3">
        <v>565.54132080078125</v>
      </c>
      <c r="C112">
        <f t="shared" si="1"/>
        <v>547.43172403971357</v>
      </c>
    </row>
    <row r="113" spans="1:3" x14ac:dyDescent="0.25">
      <c r="A113" s="2">
        <v>43576</v>
      </c>
      <c r="B113" s="3">
        <v>562.2305908203125</v>
      </c>
      <c r="C113">
        <f t="shared" si="1"/>
        <v>548.00185139973962</v>
      </c>
    </row>
    <row r="114" spans="1:3" x14ac:dyDescent="0.25">
      <c r="A114" s="2">
        <v>43577</v>
      </c>
      <c r="B114" s="3">
        <v>540.60296630859375</v>
      </c>
      <c r="C114">
        <f t="shared" si="1"/>
        <v>547.23018798828127</v>
      </c>
    </row>
    <row r="115" spans="1:3" x14ac:dyDescent="0.25">
      <c r="A115" s="2">
        <v>43578</v>
      </c>
      <c r="B115" s="3">
        <v>526.03839111328125</v>
      </c>
      <c r="C115">
        <f t="shared" si="1"/>
        <v>546.17861328125002</v>
      </c>
    </row>
    <row r="116" spans="1:3" x14ac:dyDescent="0.25">
      <c r="A116" s="2">
        <v>43579</v>
      </c>
      <c r="B116" s="3">
        <v>537.68194580078125</v>
      </c>
      <c r="C116">
        <f t="shared" si="1"/>
        <v>546.50917561848962</v>
      </c>
    </row>
    <row r="117" spans="1:3" x14ac:dyDescent="0.25">
      <c r="A117" s="2">
        <v>43580</v>
      </c>
      <c r="B117" s="3">
        <v>539.2786865234375</v>
      </c>
      <c r="C117">
        <f t="shared" si="1"/>
        <v>547.09707234700522</v>
      </c>
    </row>
    <row r="118" spans="1:3" x14ac:dyDescent="0.25">
      <c r="A118" s="2">
        <v>43581</v>
      </c>
      <c r="B118" s="3">
        <v>552.32391357421875</v>
      </c>
      <c r="C118">
        <f t="shared" si="1"/>
        <v>547.89571533203127</v>
      </c>
    </row>
    <row r="119" spans="1:3" x14ac:dyDescent="0.25">
      <c r="A119" s="2">
        <v>43582</v>
      </c>
      <c r="B119" s="3">
        <v>559.09710693359375</v>
      </c>
      <c r="C119">
        <f t="shared" si="1"/>
        <v>549.11262003580725</v>
      </c>
    </row>
    <row r="120" spans="1:3" x14ac:dyDescent="0.25">
      <c r="A120" s="2">
        <v>43583</v>
      </c>
      <c r="B120" s="3">
        <v>581.9793701171875</v>
      </c>
      <c r="C120">
        <f t="shared" si="1"/>
        <v>550.72975260416672</v>
      </c>
    </row>
    <row r="121" spans="1:3" x14ac:dyDescent="0.25">
      <c r="A121" s="2">
        <v>43584</v>
      </c>
      <c r="B121" s="3">
        <v>554.54302978515625</v>
      </c>
      <c r="C121">
        <f t="shared" si="1"/>
        <v>550.66957397460942</v>
      </c>
    </row>
    <row r="122" spans="1:3" x14ac:dyDescent="0.25">
      <c r="A122" s="2">
        <v>43585</v>
      </c>
      <c r="B122" s="3">
        <v>555.78955078125</v>
      </c>
      <c r="C122">
        <f t="shared" si="1"/>
        <v>550.12283935546873</v>
      </c>
    </row>
    <row r="123" spans="1:3" x14ac:dyDescent="0.25">
      <c r="A123" s="2">
        <v>43586</v>
      </c>
      <c r="B123" s="3">
        <v>532.25341796875</v>
      </c>
      <c r="C123">
        <f t="shared" si="1"/>
        <v>549.37604166666665</v>
      </c>
    </row>
    <row r="124" spans="1:3" x14ac:dyDescent="0.25">
      <c r="A124" s="2">
        <v>43587</v>
      </c>
      <c r="B124" s="3">
        <v>474.62771606445313</v>
      </c>
      <c r="C124">
        <f t="shared" si="1"/>
        <v>547.13657735188804</v>
      </c>
    </row>
    <row r="125" spans="1:3" x14ac:dyDescent="0.25">
      <c r="A125" s="2">
        <v>43588</v>
      </c>
      <c r="B125" s="3">
        <v>473.85498046875</v>
      </c>
      <c r="C125">
        <f t="shared" si="1"/>
        <v>544.95826110839846</v>
      </c>
    </row>
    <row r="126" spans="1:3" x14ac:dyDescent="0.25">
      <c r="A126" s="2">
        <v>43589</v>
      </c>
      <c r="B126" s="3">
        <v>475.88580322265625</v>
      </c>
      <c r="C126">
        <f t="shared" si="1"/>
        <v>543.27065531412757</v>
      </c>
    </row>
    <row r="127" spans="1:3" x14ac:dyDescent="0.25">
      <c r="A127" s="2">
        <v>43590</v>
      </c>
      <c r="B127" s="3">
        <v>481.35458374023438</v>
      </c>
      <c r="C127">
        <f t="shared" si="1"/>
        <v>541.52279866536458</v>
      </c>
    </row>
    <row r="128" spans="1:3" x14ac:dyDescent="0.25">
      <c r="A128" s="2">
        <v>43591</v>
      </c>
      <c r="B128" s="3">
        <v>484.0650634765625</v>
      </c>
      <c r="C128">
        <f t="shared" si="1"/>
        <v>539.28106486002605</v>
      </c>
    </row>
    <row r="129" spans="1:3" x14ac:dyDescent="0.25">
      <c r="A129" s="2">
        <v>43592</v>
      </c>
      <c r="B129" s="3">
        <v>501.84841918945313</v>
      </c>
      <c r="C129">
        <f t="shared" si="1"/>
        <v>538.75455627441409</v>
      </c>
    </row>
    <row r="130" spans="1:3" x14ac:dyDescent="0.25">
      <c r="A130" s="2">
        <v>43593</v>
      </c>
      <c r="B130" s="3">
        <v>535.28912353515625</v>
      </c>
      <c r="C130">
        <f t="shared" si="1"/>
        <v>538.14696350097654</v>
      </c>
    </row>
    <row r="131" spans="1:3" x14ac:dyDescent="0.25">
      <c r="A131" s="2">
        <v>43594</v>
      </c>
      <c r="B131" s="3">
        <v>554.151123046875</v>
      </c>
      <c r="C131">
        <f t="shared" si="1"/>
        <v>538.81311340332036</v>
      </c>
    </row>
    <row r="132" spans="1:3" x14ac:dyDescent="0.25">
      <c r="A132" s="2">
        <v>43595</v>
      </c>
      <c r="B132" s="3">
        <v>518.87872314453125</v>
      </c>
      <c r="C132">
        <f t="shared" si="1"/>
        <v>537.25334777832029</v>
      </c>
    </row>
    <row r="133" spans="1:3" x14ac:dyDescent="0.25">
      <c r="A133" s="2">
        <v>43596</v>
      </c>
      <c r="B133" s="3">
        <v>515.98114013671875</v>
      </c>
      <c r="C133">
        <f t="shared" si="1"/>
        <v>535.30770975748703</v>
      </c>
    </row>
    <row r="134" spans="1:3" x14ac:dyDescent="0.25">
      <c r="A134" s="2">
        <v>43597</v>
      </c>
      <c r="B134" s="3">
        <v>507.09375</v>
      </c>
      <c r="C134">
        <f t="shared" si="1"/>
        <v>534.22770894368489</v>
      </c>
    </row>
    <row r="135" spans="1:3" x14ac:dyDescent="0.25">
      <c r="A135" s="2">
        <v>43598</v>
      </c>
      <c r="B135" s="3">
        <v>515.6915283203125</v>
      </c>
      <c r="C135">
        <f t="shared" si="1"/>
        <v>532.95761006673172</v>
      </c>
    </row>
    <row r="136" spans="1:3" x14ac:dyDescent="0.25">
      <c r="A136" s="2">
        <v>43599</v>
      </c>
      <c r="B136" s="3">
        <v>512.136474609375</v>
      </c>
      <c r="C136">
        <f t="shared" si="1"/>
        <v>530.34950866699216</v>
      </c>
    </row>
    <row r="137" spans="1:3" x14ac:dyDescent="0.25">
      <c r="A137" s="2">
        <v>43600</v>
      </c>
      <c r="B137" s="3">
        <v>540.487060546875</v>
      </c>
      <c r="C137">
        <f t="shared" si="1"/>
        <v>529.45465799967451</v>
      </c>
    </row>
    <row r="138" spans="1:3" x14ac:dyDescent="0.25">
      <c r="A138" s="2">
        <v>43601</v>
      </c>
      <c r="B138" s="3">
        <v>510.65121459960938</v>
      </c>
      <c r="C138">
        <f t="shared" si="1"/>
        <v>528.1976236979167</v>
      </c>
    </row>
    <row r="139" spans="1:3" x14ac:dyDescent="0.25">
      <c r="A139" s="2">
        <v>43602</v>
      </c>
      <c r="B139" s="3">
        <v>510.08554077148438</v>
      </c>
      <c r="C139">
        <f t="shared" si="1"/>
        <v>527.01920878092449</v>
      </c>
    </row>
    <row r="140" spans="1:3" x14ac:dyDescent="0.25">
      <c r="A140" s="2">
        <v>43603</v>
      </c>
      <c r="B140" s="3">
        <v>498.97604370117188</v>
      </c>
      <c r="C140">
        <f t="shared" si="1"/>
        <v>525.65952758789058</v>
      </c>
    </row>
    <row r="141" spans="1:3" x14ac:dyDescent="0.25">
      <c r="A141" s="2">
        <v>43604</v>
      </c>
      <c r="B141" s="3">
        <v>504.17526245117188</v>
      </c>
      <c r="C141">
        <f t="shared" si="1"/>
        <v>524.08646138509118</v>
      </c>
    </row>
    <row r="142" spans="1:3" x14ac:dyDescent="0.25">
      <c r="A142" s="2">
        <v>43605</v>
      </c>
      <c r="B142" s="3">
        <v>520.86773681640625</v>
      </c>
      <c r="C142">
        <f t="shared" si="1"/>
        <v>522.59734191894529</v>
      </c>
    </row>
    <row r="143" spans="1:3" x14ac:dyDescent="0.25">
      <c r="A143" s="2">
        <v>43606</v>
      </c>
      <c r="B143" s="3">
        <v>586.74285888671875</v>
      </c>
      <c r="C143">
        <f t="shared" si="1"/>
        <v>523.41441752115884</v>
      </c>
    </row>
    <row r="144" spans="1:3" x14ac:dyDescent="0.25">
      <c r="A144" s="2">
        <v>43607</v>
      </c>
      <c r="B144" s="3">
        <v>549.31500244140625</v>
      </c>
      <c r="C144">
        <f t="shared" si="1"/>
        <v>523.70481872558594</v>
      </c>
    </row>
    <row r="145" spans="1:3" x14ac:dyDescent="0.25">
      <c r="A145" s="2">
        <v>43608</v>
      </c>
      <c r="B145" s="3">
        <v>547.1201171875</v>
      </c>
      <c r="C145">
        <f t="shared" si="1"/>
        <v>524.40754292805991</v>
      </c>
    </row>
    <row r="146" spans="1:3" x14ac:dyDescent="0.25">
      <c r="A146" s="2">
        <v>43609</v>
      </c>
      <c r="B146" s="3">
        <v>537.98016357421875</v>
      </c>
      <c r="C146">
        <f t="shared" si="1"/>
        <v>524.41748352050786</v>
      </c>
    </row>
    <row r="147" spans="1:3" x14ac:dyDescent="0.25">
      <c r="A147" s="2">
        <v>43610</v>
      </c>
      <c r="B147" s="3">
        <v>518.8316650390625</v>
      </c>
      <c r="C147">
        <f t="shared" si="1"/>
        <v>523.73591613769531</v>
      </c>
    </row>
    <row r="148" spans="1:3" x14ac:dyDescent="0.25">
      <c r="A148" s="2">
        <v>43611</v>
      </c>
      <c r="B148" s="3">
        <v>508.8856201171875</v>
      </c>
      <c r="C148">
        <f t="shared" si="1"/>
        <v>522.28797302246096</v>
      </c>
    </row>
    <row r="149" spans="1:3" x14ac:dyDescent="0.25">
      <c r="A149" s="2">
        <v>43612</v>
      </c>
      <c r="B149" s="3">
        <v>526.85845947265625</v>
      </c>
      <c r="C149">
        <f t="shared" si="1"/>
        <v>521.21335144042973</v>
      </c>
    </row>
    <row r="150" spans="1:3" x14ac:dyDescent="0.25">
      <c r="A150" s="2">
        <v>43613</v>
      </c>
      <c r="B150" s="3">
        <v>585.2877197265625</v>
      </c>
      <c r="C150">
        <f t="shared" si="1"/>
        <v>521.32362976074216</v>
      </c>
    </row>
    <row r="151" spans="1:3" x14ac:dyDescent="0.25">
      <c r="A151" s="2">
        <v>43614</v>
      </c>
      <c r="B151" s="3">
        <v>538.06170654296875</v>
      </c>
      <c r="C151">
        <f t="shared" si="1"/>
        <v>520.77425231933591</v>
      </c>
    </row>
    <row r="152" spans="1:3" x14ac:dyDescent="0.25">
      <c r="A152" s="2">
        <v>43615</v>
      </c>
      <c r="B152" s="3">
        <v>529.75982666015625</v>
      </c>
      <c r="C152">
        <f t="shared" si="1"/>
        <v>519.90659484863284</v>
      </c>
    </row>
    <row r="153" spans="1:3" x14ac:dyDescent="0.25">
      <c r="A153" s="2">
        <v>43616</v>
      </c>
      <c r="B153" s="3">
        <v>529.78564453125</v>
      </c>
      <c r="C153">
        <f t="shared" si="1"/>
        <v>519.82433573404944</v>
      </c>
    </row>
    <row r="154" spans="1:3" x14ac:dyDescent="0.25">
      <c r="A154" s="2">
        <v>43617</v>
      </c>
      <c r="B154" s="3">
        <v>525.04864501953125</v>
      </c>
      <c r="C154">
        <f t="shared" si="1"/>
        <v>521.50503336588542</v>
      </c>
    </row>
    <row r="155" spans="1:3" x14ac:dyDescent="0.25">
      <c r="A155" s="2">
        <v>43618</v>
      </c>
      <c r="B155" s="3">
        <v>531.30499267578125</v>
      </c>
      <c r="C155">
        <f t="shared" si="1"/>
        <v>523.4200337727865</v>
      </c>
    </row>
    <row r="156" spans="1:3" x14ac:dyDescent="0.25">
      <c r="A156" s="2">
        <v>43619</v>
      </c>
      <c r="B156" s="3">
        <v>539.1575927734375</v>
      </c>
      <c r="C156">
        <f t="shared" si="1"/>
        <v>525.52909342447913</v>
      </c>
    </row>
    <row r="157" spans="1:3" x14ac:dyDescent="0.25">
      <c r="A157" s="2">
        <v>43620</v>
      </c>
      <c r="B157" s="3">
        <v>534.322021484375</v>
      </c>
      <c r="C157">
        <f t="shared" si="1"/>
        <v>527.29467468261714</v>
      </c>
    </row>
    <row r="158" spans="1:3" x14ac:dyDescent="0.25">
      <c r="A158" s="2">
        <v>43621</v>
      </c>
      <c r="B158" s="3">
        <v>529.72906494140625</v>
      </c>
      <c r="C158">
        <f t="shared" si="1"/>
        <v>528.81680806477868</v>
      </c>
    </row>
    <row r="159" spans="1:3" x14ac:dyDescent="0.25">
      <c r="A159" s="2">
        <v>43622</v>
      </c>
      <c r="B159" s="3">
        <v>529.134033203125</v>
      </c>
      <c r="C159">
        <f t="shared" si="1"/>
        <v>529.726328531901</v>
      </c>
    </row>
    <row r="160" spans="1:3" x14ac:dyDescent="0.25">
      <c r="A160" s="2">
        <v>43623</v>
      </c>
      <c r="B160" s="3">
        <v>530.79290771484375</v>
      </c>
      <c r="C160">
        <f t="shared" si="1"/>
        <v>529.57645467122393</v>
      </c>
    </row>
    <row r="161" spans="1:3" x14ac:dyDescent="0.25">
      <c r="A161" s="2">
        <v>43624</v>
      </c>
      <c r="B161" s="3">
        <v>521.809326171875</v>
      </c>
      <c r="C161">
        <f t="shared" si="1"/>
        <v>528.49839477539058</v>
      </c>
    </row>
    <row r="162" spans="1:3" x14ac:dyDescent="0.25">
      <c r="A162" s="2">
        <v>43625</v>
      </c>
      <c r="B162" s="3">
        <v>507.54623413085938</v>
      </c>
      <c r="C162">
        <f t="shared" ref="C162:C213" si="2">AVERAGE(B133:B162)</f>
        <v>528.12064514160159</v>
      </c>
    </row>
    <row r="163" spans="1:3" x14ac:dyDescent="0.25">
      <c r="A163" s="2">
        <v>43626</v>
      </c>
      <c r="B163" s="3">
        <v>528.153076171875</v>
      </c>
      <c r="C163">
        <f t="shared" si="2"/>
        <v>528.52637634277346</v>
      </c>
    </row>
    <row r="164" spans="1:3" x14ac:dyDescent="0.25">
      <c r="A164" s="2">
        <v>43627</v>
      </c>
      <c r="B164" s="3">
        <v>529.29473876953125</v>
      </c>
      <c r="C164">
        <f t="shared" si="2"/>
        <v>529.26640930175779</v>
      </c>
    </row>
    <row r="165" spans="1:3" x14ac:dyDescent="0.25">
      <c r="A165" s="2">
        <v>43628</v>
      </c>
      <c r="B165" s="3">
        <v>515.64154052734375</v>
      </c>
      <c r="C165">
        <f t="shared" si="2"/>
        <v>529.26474304199223</v>
      </c>
    </row>
    <row r="166" spans="1:3" x14ac:dyDescent="0.25">
      <c r="A166" s="2">
        <v>43629</v>
      </c>
      <c r="B166" s="3">
        <v>525.98907470703125</v>
      </c>
      <c r="C166">
        <f t="shared" si="2"/>
        <v>529.72649637858069</v>
      </c>
    </row>
    <row r="167" spans="1:3" x14ac:dyDescent="0.25">
      <c r="A167" s="2">
        <v>43630</v>
      </c>
      <c r="B167" s="3">
        <v>523.77740478515625</v>
      </c>
      <c r="C167">
        <f t="shared" si="2"/>
        <v>529.16950785319011</v>
      </c>
    </row>
    <row r="168" spans="1:3" x14ac:dyDescent="0.25">
      <c r="A168" s="2">
        <v>43631</v>
      </c>
      <c r="B168" s="3">
        <v>512.8887939453125</v>
      </c>
      <c r="C168">
        <f t="shared" si="2"/>
        <v>529.24409383138016</v>
      </c>
    </row>
    <row r="169" spans="1:3" x14ac:dyDescent="0.25">
      <c r="A169" s="2">
        <v>43632</v>
      </c>
      <c r="B169" s="3">
        <v>512.30548095703125</v>
      </c>
      <c r="C169">
        <f t="shared" si="2"/>
        <v>529.31809183756513</v>
      </c>
    </row>
    <row r="170" spans="1:3" x14ac:dyDescent="0.25">
      <c r="A170" s="2">
        <v>43633</v>
      </c>
      <c r="B170" s="3">
        <v>531.36602783203125</v>
      </c>
      <c r="C170">
        <f t="shared" si="2"/>
        <v>530.39775797526045</v>
      </c>
    </row>
    <row r="171" spans="1:3" x14ac:dyDescent="0.25">
      <c r="A171" s="2">
        <v>43634</v>
      </c>
      <c r="B171" s="3">
        <v>524.93292236328125</v>
      </c>
      <c r="C171">
        <f t="shared" si="2"/>
        <v>531.08967997233071</v>
      </c>
    </row>
    <row r="172" spans="1:3" x14ac:dyDescent="0.25">
      <c r="A172" s="2">
        <v>43635</v>
      </c>
      <c r="B172" s="3">
        <v>522.655029296875</v>
      </c>
      <c r="C172">
        <f t="shared" si="2"/>
        <v>531.14925638834632</v>
      </c>
    </row>
    <row r="173" spans="1:3" x14ac:dyDescent="0.25">
      <c r="A173" s="2">
        <v>43636</v>
      </c>
      <c r="B173" s="3">
        <v>519.493896484375</v>
      </c>
      <c r="C173">
        <f t="shared" si="2"/>
        <v>528.90762430826828</v>
      </c>
    </row>
    <row r="174" spans="1:3" x14ac:dyDescent="0.25">
      <c r="A174" s="2">
        <v>43637</v>
      </c>
      <c r="B174" s="3">
        <v>527.98370361328125</v>
      </c>
      <c r="C174">
        <f t="shared" si="2"/>
        <v>528.19658101399739</v>
      </c>
    </row>
    <row r="175" spans="1:3" x14ac:dyDescent="0.25">
      <c r="A175" s="2">
        <v>43638</v>
      </c>
      <c r="B175" s="3">
        <v>547.28936767578125</v>
      </c>
      <c r="C175">
        <f t="shared" si="2"/>
        <v>528.20222269694011</v>
      </c>
    </row>
    <row r="176" spans="1:3" x14ac:dyDescent="0.25">
      <c r="A176" s="2">
        <v>43639</v>
      </c>
      <c r="B176" s="3">
        <v>527.21142578125</v>
      </c>
      <c r="C176">
        <f t="shared" si="2"/>
        <v>527.84326477050786</v>
      </c>
    </row>
    <row r="177" spans="1:3" x14ac:dyDescent="0.25">
      <c r="A177" s="2">
        <v>43640</v>
      </c>
      <c r="B177" s="3">
        <v>534.224609375</v>
      </c>
      <c r="C177">
        <f t="shared" si="2"/>
        <v>528.35636291503909</v>
      </c>
    </row>
    <row r="178" spans="1:3" x14ac:dyDescent="0.25">
      <c r="A178" s="2">
        <v>43641</v>
      </c>
      <c r="B178" s="3">
        <v>531.30780029296875</v>
      </c>
      <c r="C178">
        <f t="shared" si="2"/>
        <v>529.10376892089846</v>
      </c>
    </row>
    <row r="179" spans="1:3" x14ac:dyDescent="0.25">
      <c r="A179" s="2">
        <v>43642</v>
      </c>
      <c r="B179" s="3">
        <v>530.18292236328125</v>
      </c>
      <c r="C179">
        <f t="shared" si="2"/>
        <v>529.21458435058594</v>
      </c>
    </row>
    <row r="180" spans="1:3" x14ac:dyDescent="0.25">
      <c r="A180" s="2">
        <v>43643</v>
      </c>
      <c r="B180" s="3">
        <v>523.11932373046875</v>
      </c>
      <c r="C180">
        <f t="shared" si="2"/>
        <v>527.14230448404953</v>
      </c>
    </row>
    <row r="181" spans="1:3" x14ac:dyDescent="0.25">
      <c r="A181" s="2">
        <v>43644</v>
      </c>
      <c r="B181" s="3">
        <v>524.72930908203125</v>
      </c>
      <c r="C181">
        <f t="shared" si="2"/>
        <v>526.69789123535156</v>
      </c>
    </row>
    <row r="182" spans="1:3" x14ac:dyDescent="0.25">
      <c r="A182" s="2">
        <v>43645</v>
      </c>
      <c r="B182" s="3">
        <v>514.95111083984375</v>
      </c>
      <c r="C182">
        <f t="shared" si="2"/>
        <v>526.20426737467449</v>
      </c>
    </row>
    <row r="183" spans="1:3" x14ac:dyDescent="0.25">
      <c r="A183" s="2">
        <v>43646</v>
      </c>
      <c r="B183" s="3">
        <v>526.15484619140625</v>
      </c>
      <c r="C183">
        <f t="shared" si="2"/>
        <v>526.08324076334634</v>
      </c>
    </row>
    <row r="184" spans="1:3" x14ac:dyDescent="0.25">
      <c r="A184" s="2">
        <v>43647</v>
      </c>
      <c r="B184" s="3">
        <v>538.62554931640625</v>
      </c>
      <c r="C184">
        <f t="shared" si="2"/>
        <v>526.53580423990888</v>
      </c>
    </row>
    <row r="185" spans="1:3" x14ac:dyDescent="0.25">
      <c r="A185" s="2">
        <v>43648</v>
      </c>
      <c r="B185" s="3">
        <v>542.7296142578125</v>
      </c>
      <c r="C185">
        <f t="shared" si="2"/>
        <v>526.91662495930984</v>
      </c>
    </row>
    <row r="186" spans="1:3" x14ac:dyDescent="0.25">
      <c r="A186" s="2">
        <v>43649</v>
      </c>
      <c r="B186" s="3">
        <v>523.79547119140625</v>
      </c>
      <c r="C186">
        <f t="shared" si="2"/>
        <v>526.40455423990886</v>
      </c>
    </row>
    <row r="187" spans="1:3" x14ac:dyDescent="0.25">
      <c r="A187" s="2">
        <v>43650</v>
      </c>
      <c r="B187" s="3">
        <v>509.449462890625</v>
      </c>
      <c r="C187">
        <f t="shared" si="2"/>
        <v>525.57546895345047</v>
      </c>
    </row>
    <row r="188" spans="1:3" x14ac:dyDescent="0.25">
      <c r="A188" s="2">
        <v>43651</v>
      </c>
      <c r="B188" s="3">
        <v>517.0322265625</v>
      </c>
      <c r="C188">
        <f t="shared" si="2"/>
        <v>525.15224100748696</v>
      </c>
    </row>
    <row r="189" spans="1:3" x14ac:dyDescent="0.25">
      <c r="A189" s="2">
        <v>43652</v>
      </c>
      <c r="B189" s="3">
        <v>514.77142333984375</v>
      </c>
      <c r="C189">
        <f t="shared" si="2"/>
        <v>524.67348734537757</v>
      </c>
    </row>
    <row r="190" spans="1:3" x14ac:dyDescent="0.25">
      <c r="A190" s="2">
        <v>43653</v>
      </c>
      <c r="B190" s="3">
        <v>526.67669677734375</v>
      </c>
      <c r="C190">
        <f t="shared" si="2"/>
        <v>524.53628031412757</v>
      </c>
    </row>
    <row r="191" spans="1:3" x14ac:dyDescent="0.25">
      <c r="A191" s="2">
        <v>43654</v>
      </c>
      <c r="B191" s="3">
        <v>535.89898681640625</v>
      </c>
      <c r="C191">
        <f t="shared" si="2"/>
        <v>525.00593566894531</v>
      </c>
    </row>
    <row r="192" spans="1:3" x14ac:dyDescent="0.25">
      <c r="A192" s="2">
        <v>43655</v>
      </c>
      <c r="B192" s="3">
        <v>524.94476318359375</v>
      </c>
      <c r="C192">
        <f t="shared" si="2"/>
        <v>525.58588663736975</v>
      </c>
    </row>
    <row r="193" spans="1:3" x14ac:dyDescent="0.25">
      <c r="A193" s="2">
        <v>43656</v>
      </c>
      <c r="B193" s="3">
        <v>520.0845947265625</v>
      </c>
      <c r="C193">
        <f t="shared" si="2"/>
        <v>525.31693725585933</v>
      </c>
    </row>
    <row r="194" spans="1:3" x14ac:dyDescent="0.25">
      <c r="A194" s="2">
        <v>43657</v>
      </c>
      <c r="B194" s="3">
        <v>526.15875244140625</v>
      </c>
      <c r="C194">
        <f t="shared" si="2"/>
        <v>525.2124043782552</v>
      </c>
    </row>
    <row r="195" spans="1:3" x14ac:dyDescent="0.25">
      <c r="A195" s="2">
        <v>43658</v>
      </c>
      <c r="B195" s="3">
        <v>521.30792236328125</v>
      </c>
      <c r="C195">
        <f t="shared" si="2"/>
        <v>525.40128377278643</v>
      </c>
    </row>
    <row r="196" spans="1:3" x14ac:dyDescent="0.25">
      <c r="A196" s="2">
        <v>43659</v>
      </c>
      <c r="B196" s="3">
        <v>533.55908203125</v>
      </c>
      <c r="C196">
        <f t="shared" si="2"/>
        <v>525.65361735026045</v>
      </c>
    </row>
    <row r="197" spans="1:3" x14ac:dyDescent="0.25">
      <c r="A197" s="2">
        <v>43660</v>
      </c>
      <c r="B197" s="3">
        <v>541.54736328125</v>
      </c>
      <c r="C197">
        <f t="shared" si="2"/>
        <v>526.24594930013018</v>
      </c>
    </row>
    <row r="198" spans="1:3" x14ac:dyDescent="0.25">
      <c r="A198" s="2">
        <v>43661</v>
      </c>
      <c r="B198" s="3">
        <v>543.173583984375</v>
      </c>
      <c r="C198">
        <f t="shared" si="2"/>
        <v>527.25544230143225</v>
      </c>
    </row>
    <row r="199" spans="1:3" x14ac:dyDescent="0.25">
      <c r="A199" s="2">
        <v>43662</v>
      </c>
      <c r="B199" s="3">
        <v>531.00079345703125</v>
      </c>
      <c r="C199">
        <f t="shared" si="2"/>
        <v>527.87861938476567</v>
      </c>
    </row>
    <row r="200" spans="1:3" x14ac:dyDescent="0.25">
      <c r="A200" s="2">
        <v>43663</v>
      </c>
      <c r="B200" s="3">
        <v>555.72479248046875</v>
      </c>
      <c r="C200">
        <f t="shared" si="2"/>
        <v>528.69057820638022</v>
      </c>
    </row>
    <row r="201" spans="1:3" x14ac:dyDescent="0.25">
      <c r="A201" s="2">
        <v>43664</v>
      </c>
      <c r="B201" s="3">
        <v>666.73065185546875</v>
      </c>
      <c r="C201">
        <f t="shared" si="2"/>
        <v>533.41716918945315</v>
      </c>
    </row>
    <row r="202" spans="1:3" x14ac:dyDescent="0.25">
      <c r="A202" s="2">
        <v>43665</v>
      </c>
      <c r="B202" s="3">
        <v>663.958984375</v>
      </c>
      <c r="C202">
        <f t="shared" si="2"/>
        <v>538.12730102539058</v>
      </c>
    </row>
    <row r="203" spans="1:3" x14ac:dyDescent="0.25">
      <c r="A203" s="2">
        <v>43666</v>
      </c>
      <c r="B203" s="3">
        <v>677.33099365234375</v>
      </c>
      <c r="C203">
        <f t="shared" si="2"/>
        <v>543.3885375976563</v>
      </c>
    </row>
    <row r="204" spans="1:3" x14ac:dyDescent="0.25">
      <c r="A204" s="2">
        <v>43667</v>
      </c>
      <c r="B204" s="3">
        <v>679.186767578125</v>
      </c>
      <c r="C204">
        <f t="shared" si="2"/>
        <v>548.42863972981775</v>
      </c>
    </row>
    <row r="205" spans="1:3" x14ac:dyDescent="0.25">
      <c r="A205" s="2">
        <v>43668</v>
      </c>
      <c r="B205" s="3">
        <v>676.802490234375</v>
      </c>
      <c r="C205">
        <f t="shared" si="2"/>
        <v>552.74574381510422</v>
      </c>
    </row>
    <row r="206" spans="1:3" x14ac:dyDescent="0.25">
      <c r="A206" s="2">
        <v>43669</v>
      </c>
      <c r="B206" s="3">
        <v>681.1705322265625</v>
      </c>
      <c r="C206">
        <f t="shared" si="2"/>
        <v>557.87771402994792</v>
      </c>
    </row>
    <row r="207" spans="1:3" x14ac:dyDescent="0.25">
      <c r="A207" s="2">
        <v>43670</v>
      </c>
      <c r="B207" s="3">
        <v>682.24029541015625</v>
      </c>
      <c r="C207">
        <f t="shared" si="2"/>
        <v>562.81157023111984</v>
      </c>
    </row>
    <row r="208" spans="1:3" x14ac:dyDescent="0.25">
      <c r="A208" s="2">
        <v>43671</v>
      </c>
      <c r="B208" s="3">
        <v>682.8629150390625</v>
      </c>
      <c r="C208">
        <f t="shared" si="2"/>
        <v>567.8634073893229</v>
      </c>
    </row>
    <row r="209" spans="1:3" x14ac:dyDescent="0.25">
      <c r="A209" s="2">
        <v>43672</v>
      </c>
      <c r="B209" s="3">
        <v>659.9456787109375</v>
      </c>
      <c r="C209">
        <f t="shared" si="2"/>
        <v>572.1888326009115</v>
      </c>
    </row>
    <row r="210" spans="1:3" x14ac:dyDescent="0.25">
      <c r="A210" s="2">
        <v>43673</v>
      </c>
      <c r="B210" s="3">
        <v>508.63507080078125</v>
      </c>
      <c r="C210">
        <f t="shared" si="2"/>
        <v>571.70602416992188</v>
      </c>
    </row>
    <row r="211" spans="1:3" x14ac:dyDescent="0.25">
      <c r="A211" s="2">
        <v>43674</v>
      </c>
      <c r="B211" s="3">
        <v>514.67730712890625</v>
      </c>
      <c r="C211">
        <f t="shared" si="2"/>
        <v>571.37095743815109</v>
      </c>
    </row>
    <row r="212" spans="1:3" x14ac:dyDescent="0.25">
      <c r="A212" s="2">
        <v>43675</v>
      </c>
      <c r="B212" s="3">
        <v>526.55487060546875</v>
      </c>
      <c r="C212">
        <f t="shared" si="2"/>
        <v>571.75774943033855</v>
      </c>
    </row>
    <row r="213" spans="1:3" x14ac:dyDescent="0.25">
      <c r="A213" s="2">
        <v>43676</v>
      </c>
      <c r="B213" s="3">
        <v>659.08245849609375</v>
      </c>
      <c r="C213">
        <f t="shared" si="2"/>
        <v>576.18866984049475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Newhart, Kathryn</dc:creator>
  <cp:lastModifiedBy>Newhart, Kathryn</cp:lastModifiedBy>
  <dcterms:created xsi:type="dcterms:W3CDTF">2019-07-24T17:34:53Z</dcterms:created>
  <dcterms:modified xsi:type="dcterms:W3CDTF">2019-07-31T18:32:55Z</dcterms:modified>
</cp:coreProperties>
</file>