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newhart\Dropbox\Code\MWRD\PAA ICT\PAA_Ecoli_RNN\dissertation\"/>
    </mc:Choice>
  </mc:AlternateContent>
  <xr:revisionPtr revIDLastSave="0" documentId="8_{C540EA75-ED14-4BE8-9213-A3179FA348F8}" xr6:coauthVersionLast="44" xr6:coauthVersionMax="44" xr10:uidLastSave="{00000000-0000-0000-0000-000000000000}"/>
  <bookViews>
    <workbookView xWindow="-120" yWindow="-120" windowWidth="29040" windowHeight="15990"/>
  </bookViews>
  <sheets>
    <sheet name="testing" sheetId="1" r:id="rId1"/>
  </sheets>
  <definedNames>
    <definedName name="k">testing!$M$3</definedName>
    <definedName name="m">testing!$M$1</definedName>
    <definedName name="n">testing!$M$2</definedName>
    <definedName name="solver_adj" localSheetId="0" hidden="1">testing!$M$1:$M$3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testing!$M$3</definedName>
    <definedName name="solver_lhs2" localSheetId="0" hidden="1">testing!$M$1</definedName>
    <definedName name="solver_lhs3" localSheetId="0" hidden="1">testing!$M$2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testing!$I$2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2" i="1"/>
  <c r="H2" i="1" s="1"/>
  <c r="I2" i="1" l="1"/>
</calcChain>
</file>

<file path=xl/sharedStrings.xml><?xml version="1.0" encoding="utf-8"?>
<sst xmlns="http://schemas.openxmlformats.org/spreadsheetml/2006/main" count="11" uniqueCount="11">
  <si>
    <t>y</t>
  </si>
  <si>
    <t>k.star</t>
  </si>
  <si>
    <t>C</t>
  </si>
  <si>
    <t>t</t>
  </si>
  <si>
    <t>m</t>
  </si>
  <si>
    <t>n</t>
  </si>
  <si>
    <t>k</t>
  </si>
  <si>
    <t>ypred</t>
  </si>
  <si>
    <t>se</t>
  </si>
  <si>
    <t>rmse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</si>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</sst>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testing!$E$2:$E$53</c:f>
              <c:numCache>
                <c:formatCode>General</c:formatCode>
                <c:ptCount val="52"/>
                <c:pt idx="0">
                  <c:v>70.272979042312699</c:v>
                </c:pt>
                <c:pt idx="1">
                  <c:v>73.4872697077613</c:v>
                </c:pt>
                <c:pt idx="2">
                  <c:v>53.2273535478108</c:v>
                </c:pt>
                <c:pt idx="3">
                  <c:v>73.4872697077613</c:v>
                </c:pt>
                <c:pt idx="4">
                  <c:v>38.480913332799403</c:v>
                </c:pt>
                <c:pt idx="5">
                  <c:v>49.035544921742002</c:v>
                </c:pt>
                <c:pt idx="6">
                  <c:v>43.810183814193898</c:v>
                </c:pt>
                <c:pt idx="7">
                  <c:v>83.045598647354296</c:v>
                </c:pt>
                <c:pt idx="8">
                  <c:v>72.391101724916297</c:v>
                </c:pt>
                <c:pt idx="9">
                  <c:v>66.427598747001795</c:v>
                </c:pt>
                <c:pt idx="10">
                  <c:v>56.433871264069801</c:v>
                </c:pt>
                <c:pt idx="11">
                  <c:v>94.909453245625997</c:v>
                </c:pt>
                <c:pt idx="12">
                  <c:v>44.200660881940301</c:v>
                </c:pt>
                <c:pt idx="13">
                  <c:v>56.072071581193399</c:v>
                </c:pt>
                <c:pt idx="14">
                  <c:v>32.492389093208303</c:v>
                </c:pt>
                <c:pt idx="15">
                  <c:v>83.842165701408604</c:v>
                </c:pt>
                <c:pt idx="16">
                  <c:v>37.2314131657321</c:v>
                </c:pt>
                <c:pt idx="17">
                  <c:v>40.103592202416401</c:v>
                </c:pt>
                <c:pt idx="18">
                  <c:v>93.069511612489407</c:v>
                </c:pt>
                <c:pt idx="19">
                  <c:v>37.200045457195202</c:v>
                </c:pt>
                <c:pt idx="20">
                  <c:v>97.260785809617701</c:v>
                </c:pt>
                <c:pt idx="21">
                  <c:v>97.260785809617701</c:v>
                </c:pt>
                <c:pt idx="22">
                  <c:v>87.766209169569507</c:v>
                </c:pt>
                <c:pt idx="23">
                  <c:v>41.870882557785599</c:v>
                </c:pt>
                <c:pt idx="24">
                  <c:v>41.870882557785599</c:v>
                </c:pt>
                <c:pt idx="25">
                  <c:v>41.870882557785599</c:v>
                </c:pt>
                <c:pt idx="26">
                  <c:v>102.61793171863</c:v>
                </c:pt>
                <c:pt idx="27">
                  <c:v>102.61793171863</c:v>
                </c:pt>
                <c:pt idx="28">
                  <c:v>102.61793171863</c:v>
                </c:pt>
                <c:pt idx="29">
                  <c:v>108.59220417921701</c:v>
                </c:pt>
                <c:pt idx="30">
                  <c:v>35.889970305107703</c:v>
                </c:pt>
                <c:pt idx="31">
                  <c:v>34.857474740302898</c:v>
                </c:pt>
                <c:pt idx="32">
                  <c:v>101.39757303757401</c:v>
                </c:pt>
                <c:pt idx="33">
                  <c:v>34.751334080297497</c:v>
                </c:pt>
                <c:pt idx="34">
                  <c:v>89.396384317896803</c:v>
                </c:pt>
                <c:pt idx="35">
                  <c:v>36.772615885172797</c:v>
                </c:pt>
                <c:pt idx="36">
                  <c:v>100.923466934633</c:v>
                </c:pt>
                <c:pt idx="37">
                  <c:v>100.923466934633</c:v>
                </c:pt>
                <c:pt idx="38">
                  <c:v>126.26768527140101</c:v>
                </c:pt>
                <c:pt idx="39">
                  <c:v>126.26768527140101</c:v>
                </c:pt>
                <c:pt idx="40">
                  <c:v>44.6856593329628</c:v>
                </c:pt>
                <c:pt idx="41">
                  <c:v>43.4232404865242</c:v>
                </c:pt>
                <c:pt idx="42">
                  <c:v>105.931722127266</c:v>
                </c:pt>
                <c:pt idx="43">
                  <c:v>44.154357184540501</c:v>
                </c:pt>
                <c:pt idx="44">
                  <c:v>41.989348685711597</c:v>
                </c:pt>
                <c:pt idx="45">
                  <c:v>41.989348685711597</c:v>
                </c:pt>
                <c:pt idx="46">
                  <c:v>118.56189421181899</c:v>
                </c:pt>
                <c:pt idx="47">
                  <c:v>118.56189421181899</c:v>
                </c:pt>
                <c:pt idx="48">
                  <c:v>118.56189421181899</c:v>
                </c:pt>
                <c:pt idx="49">
                  <c:v>47.661002247298903</c:v>
                </c:pt>
                <c:pt idx="50">
                  <c:v>114.432178453863</c:v>
                </c:pt>
                <c:pt idx="51">
                  <c:v>103.098422394868</c:v>
                </c:pt>
              </c:numCache>
            </c:numRef>
          </c:xVal>
          <c:yVal>
            <c:numRef>
              <c:f>testing!$G$2:$G$53</c:f>
              <c:numCache>
                <c:formatCode>General</c:formatCode>
                <c:ptCount val="52"/>
                <c:pt idx="0">
                  <c:v>-5.1243186569675538</c:v>
                </c:pt>
                <c:pt idx="1">
                  <c:v>-5.1106477806778958</c:v>
                </c:pt>
                <c:pt idx="2">
                  <c:v>-5.1100448664762261</c:v>
                </c:pt>
                <c:pt idx="3">
                  <c:v>-5.1217934180017028</c:v>
                </c:pt>
                <c:pt idx="4">
                  <c:v>-5.1071864696572584</c:v>
                </c:pt>
                <c:pt idx="5">
                  <c:v>-5.1066752216375413</c:v>
                </c:pt>
                <c:pt idx="6">
                  <c:v>-5.1132094932008405</c:v>
                </c:pt>
                <c:pt idx="7">
                  <c:v>-5.119216641353546</c:v>
                </c:pt>
                <c:pt idx="8">
                  <c:v>-5.1208892733792704</c:v>
                </c:pt>
                <c:pt idx="9">
                  <c:v>-5.1214242155124099</c:v>
                </c:pt>
                <c:pt idx="10">
                  <c:v>-5.1256098403639143</c:v>
                </c:pt>
                <c:pt idx="11">
                  <c:v>-5.115727273883607</c:v>
                </c:pt>
                <c:pt idx="12">
                  <c:v>-5.1204589537519647</c:v>
                </c:pt>
                <c:pt idx="13">
                  <c:v>-5.1125590336337599</c:v>
                </c:pt>
                <c:pt idx="14">
                  <c:v>-5.1374185600175544</c:v>
                </c:pt>
                <c:pt idx="15">
                  <c:v>-5.1209162382953961</c:v>
                </c:pt>
                <c:pt idx="16">
                  <c:v>-5.1270641111217046</c:v>
                </c:pt>
                <c:pt idx="17">
                  <c:v>-5.1393293693841917</c:v>
                </c:pt>
                <c:pt idx="18">
                  <c:v>-5.1187536459427019</c:v>
                </c:pt>
                <c:pt idx="19">
                  <c:v>-5.1184463186579681</c:v>
                </c:pt>
                <c:pt idx="20">
                  <c:v>-5.1072460133026185</c:v>
                </c:pt>
                <c:pt idx="21">
                  <c:v>-5.1072460133026185</c:v>
                </c:pt>
                <c:pt idx="22">
                  <c:v>-5.1232471529920609</c:v>
                </c:pt>
                <c:pt idx="23">
                  <c:v>-5.1196811207569066</c:v>
                </c:pt>
                <c:pt idx="24">
                  <c:v>-5.1196811207569066</c:v>
                </c:pt>
                <c:pt idx="25">
                  <c:v>-5.1196811207569066</c:v>
                </c:pt>
                <c:pt idx="26">
                  <c:v>-5.131654109766588</c:v>
                </c:pt>
                <c:pt idx="27">
                  <c:v>-5.131654109766588</c:v>
                </c:pt>
                <c:pt idx="28">
                  <c:v>-5.131654109766588</c:v>
                </c:pt>
                <c:pt idx="29">
                  <c:v>-5.1391970568816863</c:v>
                </c:pt>
                <c:pt idx="30">
                  <c:v>-5.1548766199797589</c:v>
                </c:pt>
                <c:pt idx="31">
                  <c:v>-5.1306068763796508</c:v>
                </c:pt>
                <c:pt idx="32">
                  <c:v>-5.1427304693126077</c:v>
                </c:pt>
                <c:pt idx="33">
                  <c:v>-5.1222986556574659</c:v>
                </c:pt>
                <c:pt idx="34">
                  <c:v>-5.129235867988851</c:v>
                </c:pt>
                <c:pt idx="35">
                  <c:v>-5.132004425104097</c:v>
                </c:pt>
                <c:pt idx="36">
                  <c:v>-5.1429245069345493</c:v>
                </c:pt>
                <c:pt idx="37">
                  <c:v>-5.1429245069345493</c:v>
                </c:pt>
                <c:pt idx="38">
                  <c:v>-5.16433821520486</c:v>
                </c:pt>
                <c:pt idx="39">
                  <c:v>-5.16433821520486</c:v>
                </c:pt>
                <c:pt idx="40">
                  <c:v>-5.125253850121724</c:v>
                </c:pt>
                <c:pt idx="41">
                  <c:v>-5.1233383713084928</c:v>
                </c:pt>
                <c:pt idx="42">
                  <c:v>-5.1575957162325663</c:v>
                </c:pt>
                <c:pt idx="43">
                  <c:v>-5.1204158062113487</c:v>
                </c:pt>
                <c:pt idx="44">
                  <c:v>-5.1291236426150482</c:v>
                </c:pt>
                <c:pt idx="45">
                  <c:v>-5.1291236426150482</c:v>
                </c:pt>
                <c:pt idx="46">
                  <c:v>-5.1768248888718658</c:v>
                </c:pt>
                <c:pt idx="47">
                  <c:v>-5.1768248888718658</c:v>
                </c:pt>
                <c:pt idx="48">
                  <c:v>-5.1768248888718658</c:v>
                </c:pt>
                <c:pt idx="49">
                  <c:v>-5.1017735147710548</c:v>
                </c:pt>
                <c:pt idx="50">
                  <c:v>-5.1314701836654129</c:v>
                </c:pt>
                <c:pt idx="51">
                  <c:v>-5.1600867720133365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4220-82A9-269988F6DE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testing!$E$2:$E$53</c:f>
              <c:numCache>
                <c:formatCode>General</c:formatCode>
                <c:ptCount val="52"/>
                <c:pt idx="0">
                  <c:v>70.272979042312699</c:v>
                </c:pt>
                <c:pt idx="1">
                  <c:v>73.4872697077613</c:v>
                </c:pt>
                <c:pt idx="2">
                  <c:v>53.2273535478108</c:v>
                </c:pt>
                <c:pt idx="3">
                  <c:v>73.4872697077613</c:v>
                </c:pt>
                <c:pt idx="4">
                  <c:v>38.480913332799403</c:v>
                </c:pt>
                <c:pt idx="5">
                  <c:v>49.035544921742002</c:v>
                </c:pt>
                <c:pt idx="6">
                  <c:v>43.810183814193898</c:v>
                </c:pt>
                <c:pt idx="7">
                  <c:v>83.045598647354296</c:v>
                </c:pt>
                <c:pt idx="8">
                  <c:v>72.391101724916297</c:v>
                </c:pt>
                <c:pt idx="9">
                  <c:v>66.427598747001795</c:v>
                </c:pt>
                <c:pt idx="10">
                  <c:v>56.433871264069801</c:v>
                </c:pt>
                <c:pt idx="11">
                  <c:v>94.909453245625997</c:v>
                </c:pt>
                <c:pt idx="12">
                  <c:v>44.200660881940301</c:v>
                </c:pt>
                <c:pt idx="13">
                  <c:v>56.072071581193399</c:v>
                </c:pt>
                <c:pt idx="14">
                  <c:v>32.492389093208303</c:v>
                </c:pt>
                <c:pt idx="15">
                  <c:v>83.842165701408604</c:v>
                </c:pt>
                <c:pt idx="16">
                  <c:v>37.2314131657321</c:v>
                </c:pt>
                <c:pt idx="17">
                  <c:v>40.103592202416401</c:v>
                </c:pt>
                <c:pt idx="18">
                  <c:v>93.069511612489407</c:v>
                </c:pt>
                <c:pt idx="19">
                  <c:v>37.200045457195202</c:v>
                </c:pt>
                <c:pt idx="20">
                  <c:v>97.260785809617701</c:v>
                </c:pt>
                <c:pt idx="21">
                  <c:v>97.260785809617701</c:v>
                </c:pt>
                <c:pt idx="22">
                  <c:v>87.766209169569507</c:v>
                </c:pt>
                <c:pt idx="23">
                  <c:v>41.870882557785599</c:v>
                </c:pt>
                <c:pt idx="24">
                  <c:v>41.870882557785599</c:v>
                </c:pt>
                <c:pt idx="25">
                  <c:v>41.870882557785599</c:v>
                </c:pt>
                <c:pt idx="26">
                  <c:v>102.61793171863</c:v>
                </c:pt>
                <c:pt idx="27">
                  <c:v>102.61793171863</c:v>
                </c:pt>
                <c:pt idx="28">
                  <c:v>102.61793171863</c:v>
                </c:pt>
                <c:pt idx="29">
                  <c:v>108.59220417921701</c:v>
                </c:pt>
                <c:pt idx="30">
                  <c:v>35.889970305107703</c:v>
                </c:pt>
                <c:pt idx="31">
                  <c:v>34.857474740302898</c:v>
                </c:pt>
                <c:pt idx="32">
                  <c:v>101.39757303757401</c:v>
                </c:pt>
                <c:pt idx="33">
                  <c:v>34.751334080297497</c:v>
                </c:pt>
                <c:pt idx="34">
                  <c:v>89.396384317896803</c:v>
                </c:pt>
                <c:pt idx="35">
                  <c:v>36.772615885172797</c:v>
                </c:pt>
                <c:pt idx="36">
                  <c:v>100.923466934633</c:v>
                </c:pt>
                <c:pt idx="37">
                  <c:v>100.923466934633</c:v>
                </c:pt>
                <c:pt idx="38">
                  <c:v>126.26768527140101</c:v>
                </c:pt>
                <c:pt idx="39">
                  <c:v>126.26768527140101</c:v>
                </c:pt>
                <c:pt idx="40">
                  <c:v>44.6856593329628</c:v>
                </c:pt>
                <c:pt idx="41">
                  <c:v>43.4232404865242</c:v>
                </c:pt>
                <c:pt idx="42">
                  <c:v>105.931722127266</c:v>
                </c:pt>
                <c:pt idx="43">
                  <c:v>44.154357184540501</c:v>
                </c:pt>
                <c:pt idx="44">
                  <c:v>41.989348685711597</c:v>
                </c:pt>
                <c:pt idx="45">
                  <c:v>41.989348685711597</c:v>
                </c:pt>
                <c:pt idx="46">
                  <c:v>118.56189421181899</c:v>
                </c:pt>
                <c:pt idx="47">
                  <c:v>118.56189421181899</c:v>
                </c:pt>
                <c:pt idx="48">
                  <c:v>118.56189421181899</c:v>
                </c:pt>
                <c:pt idx="49">
                  <c:v>47.661002247298903</c:v>
                </c:pt>
                <c:pt idx="50">
                  <c:v>114.432178453863</c:v>
                </c:pt>
                <c:pt idx="51">
                  <c:v>103.098422394868</c:v>
                </c:pt>
              </c:numCache>
            </c:numRef>
          </c:xVal>
          <c:yVal>
            <c:numRef>
              <c:f>testing!$B$2:$B$53</c:f>
              <c:numCache>
                <c:formatCode>General</c:formatCode>
                <c:ptCount val="52"/>
                <c:pt idx="0">
                  <c:v>-4.4971815479239998</c:v>
                </c:pt>
                <c:pt idx="1">
                  <c:v>-5.2793893566625201</c:v>
                </c:pt>
                <c:pt idx="2">
                  <c:v>-5.2142342493374896</c:v>
                </c:pt>
                <c:pt idx="3">
                  <c:v>-4.1993478712320904</c:v>
                </c:pt>
                <c:pt idx="4">
                  <c:v>-5.4742080330117</c:v>
                </c:pt>
                <c:pt idx="5">
                  <c:v>-4.8705465009255704</c:v>
                </c:pt>
                <c:pt idx="6">
                  <c:v>-5.2779084949168302</c:v>
                </c:pt>
                <c:pt idx="7">
                  <c:v>-3.9462561770703899</c:v>
                </c:pt>
                <c:pt idx="8">
                  <c:v>-4.88803297200392</c:v>
                </c:pt>
                <c:pt idx="9">
                  <c:v>-5.4358471651392604</c:v>
                </c:pt>
                <c:pt idx="10">
                  <c:v>-6.13964505994874</c:v>
                </c:pt>
                <c:pt idx="11">
                  <c:v>-6.1875794260342696</c:v>
                </c:pt>
                <c:pt idx="12">
                  <c:v>-6.1691457243454302</c:v>
                </c:pt>
                <c:pt idx="13">
                  <c:v>-6.3075845548803002</c:v>
                </c:pt>
                <c:pt idx="14">
                  <c:v>-5.0673306377728</c:v>
                </c:pt>
                <c:pt idx="15">
                  <c:v>-5.05118138849061</c:v>
                </c:pt>
                <c:pt idx="16">
                  <c:v>-4.5821806677633896</c:v>
                </c:pt>
                <c:pt idx="17">
                  <c:v>-5.5041694207521896</c:v>
                </c:pt>
                <c:pt idx="18">
                  <c:v>-4.7361984483945001</c:v>
                </c:pt>
                <c:pt idx="19">
                  <c:v>-5.5900235892995402</c:v>
                </c:pt>
                <c:pt idx="20">
                  <c:v>-5.3980167267711199</c:v>
                </c:pt>
                <c:pt idx="21">
                  <c:v>-5.7224746076683504</c:v>
                </c:pt>
                <c:pt idx="22">
                  <c:v>-5.4500019538800997</c:v>
                </c:pt>
                <c:pt idx="23">
                  <c:v>-5.1891180745830496</c:v>
                </c:pt>
                <c:pt idx="24">
                  <c:v>-5.04557334545754</c:v>
                </c:pt>
                <c:pt idx="25">
                  <c:v>-4.92417472956891</c:v>
                </c:pt>
                <c:pt idx="26">
                  <c:v>-5.4188067638021602</c:v>
                </c:pt>
                <c:pt idx="27">
                  <c:v>-5.0289844327644504</c:v>
                </c:pt>
                <c:pt idx="28">
                  <c:v>-5.2847117144922597</c:v>
                </c:pt>
                <c:pt idx="29">
                  <c:v>-6.0555434037925</c:v>
                </c:pt>
                <c:pt idx="30">
                  <c:v>-5.7712237554517296</c:v>
                </c:pt>
                <c:pt idx="31">
                  <c:v>-5.0647025153665304</c:v>
                </c:pt>
                <c:pt idx="32">
                  <c:v>-4.6752377486048102</c:v>
                </c:pt>
                <c:pt idx="33">
                  <c:v>-4.9004843501158</c:v>
                </c:pt>
                <c:pt idx="34">
                  <c:v>-5.4924733809889901</c:v>
                </c:pt>
                <c:pt idx="35">
                  <c:v>-5.7102971556773996</c:v>
                </c:pt>
                <c:pt idx="36">
                  <c:v>-4.4859816687229701</c:v>
                </c:pt>
                <c:pt idx="37">
                  <c:v>-5.5104110816756604</c:v>
                </c:pt>
                <c:pt idx="38">
                  <c:v>-4.9798636354295001</c:v>
                </c:pt>
                <c:pt idx="39">
                  <c:v>-4.3259988032042198</c:v>
                </c:pt>
                <c:pt idx="40">
                  <c:v>-5.3257163407361503</c:v>
                </c:pt>
                <c:pt idx="41">
                  <c:v>-5.1082737636601703</c:v>
                </c:pt>
                <c:pt idx="42">
                  <c:v>-4.7770204429147496</c:v>
                </c:pt>
                <c:pt idx="43">
                  <c:v>-5.5859994389998198</c:v>
                </c:pt>
                <c:pt idx="44">
                  <c:v>-6.0177818554253601</c:v>
                </c:pt>
                <c:pt idx="45">
                  <c:v>-5.3706380281276598</c:v>
                </c:pt>
                <c:pt idx="46">
                  <c:v>-5.6903594543240601</c:v>
                </c:pt>
                <c:pt idx="47">
                  <c:v>-5.6029012498024198</c:v>
                </c:pt>
                <c:pt idx="48">
                  <c:v>-4.1547986665174497</c:v>
                </c:pt>
                <c:pt idx="49">
                  <c:v>-5.3257163407361503</c:v>
                </c:pt>
                <c:pt idx="50">
                  <c:v>-4.4751170577398902</c:v>
                </c:pt>
                <c:pt idx="51">
                  <c:v>-4.1802869920228298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9-4220-82A9-269988F6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67856"/>
        <c:axId val="1748207600"/>
      </c:scatterChart>
      <c:valAx>
        <c:axId val="18685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07600"/>
        <c:crosses val="autoZero"/>
        <c:crossBetween val="midCat"/>
      </c:valAx>
      <c:valAx>
        <c:axId val="1748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testing!$F$2:$F$53</c:f>
              <c:numCache>
                <c:formatCode>General</c:formatCode>
                <c:ptCount val="52"/>
                <c:pt idx="0">
                  <c:v>143.88249372875367</c:v>
                </c:pt>
                <c:pt idx="1">
                  <c:v>127.80281198460447</c:v>
                </c:pt>
                <c:pt idx="2">
                  <c:v>91.782739670789041</c:v>
                </c:pt>
                <c:pt idx="3">
                  <c:v>146.60921329822938</c:v>
                </c:pt>
                <c:pt idx="4">
                  <c:v>64.041673431089691</c:v>
                </c:pt>
                <c:pt idx="5">
                  <c:v>81.12277833574035</c:v>
                </c:pt>
                <c:pt idx="6">
                  <c:v>78.413360206890459</c:v>
                </c:pt>
                <c:pt idx="7">
                  <c:v>159.74886603925793</c:v>
                </c:pt>
                <c:pt idx="8">
                  <c:v>142.36888095087107</c:v>
                </c:pt>
                <c:pt idx="9">
                  <c:v>131.06035450215333</c:v>
                </c:pt>
                <c:pt idx="10">
                  <c:v>117.05649132361734</c:v>
                </c:pt>
                <c:pt idx="11">
                  <c:v>175.7710889162075</c:v>
                </c:pt>
                <c:pt idx="12">
                  <c:v>86.103018527720323</c:v>
                </c:pt>
                <c:pt idx="13">
                  <c:v>99.433270576577328</c:v>
                </c:pt>
                <c:pt idx="14">
                  <c:v>77.626335484924383</c:v>
                </c:pt>
                <c:pt idx="15">
                  <c:v>165.19519090988041</c:v>
                </c:pt>
                <c:pt idx="16">
                  <c:v>78.642384803622861</c:v>
                </c:pt>
                <c:pt idx="17">
                  <c:v>97.987798698787373</c:v>
                </c:pt>
                <c:pt idx="18">
                  <c:v>178.88957182005979</c:v>
                </c:pt>
                <c:pt idx="19">
                  <c:v>70.975136505597632</c:v>
                </c:pt>
                <c:pt idx="20">
                  <c:v>162.66543813131855</c:v>
                </c:pt>
                <c:pt idx="21">
                  <c:v>162.66543813131855</c:v>
                </c:pt>
                <c:pt idx="22">
                  <c:v>177.85458665523197</c:v>
                </c:pt>
                <c:pt idx="23">
                  <c:v>81.070943035673423</c:v>
                </c:pt>
                <c:pt idx="24">
                  <c:v>81.070943035673423</c:v>
                </c:pt>
                <c:pt idx="25">
                  <c:v>81.070943035673423</c:v>
                </c:pt>
                <c:pt idx="26">
                  <c:v>229.61180504979572</c:v>
                </c:pt>
                <c:pt idx="27">
                  <c:v>229.61180504979572</c:v>
                </c:pt>
                <c:pt idx="28">
                  <c:v>229.61180504979572</c:v>
                </c:pt>
                <c:pt idx="29">
                  <c:v>265.51433443427572</c:v>
                </c:pt>
                <c:pt idx="30">
                  <c:v>105.58609701111122</c:v>
                </c:pt>
                <c:pt idx="31">
                  <c:v>76.960637389107319</c:v>
                </c:pt>
                <c:pt idx="32">
                  <c:v>258.58950885217257</c:v>
                </c:pt>
                <c:pt idx="33">
                  <c:v>69.725375741226358</c:v>
                </c:pt>
                <c:pt idx="34">
                  <c:v>194.62856265592941</c:v>
                </c:pt>
                <c:pt idx="35">
                  <c:v>82.543439698963212</c:v>
                </c:pt>
                <c:pt idx="36">
                  <c:v>257.60497390427338</c:v>
                </c:pt>
                <c:pt idx="37">
                  <c:v>257.60497390427338</c:v>
                </c:pt>
                <c:pt idx="38">
                  <c:v>413.40193693095949</c:v>
                </c:pt>
                <c:pt idx="39">
                  <c:v>413.40193693095949</c:v>
                </c:pt>
                <c:pt idx="40">
                  <c:v>92.463213568429538</c:v>
                </c:pt>
                <c:pt idx="41">
                  <c:v>87.846196841682158</c:v>
                </c:pt>
                <c:pt idx="42">
                  <c:v>320.89907349217066</c:v>
                </c:pt>
                <c:pt idx="43">
                  <c:v>86.247593866208376</c:v>
                </c:pt>
                <c:pt idx="44">
                  <c:v>91.139279647670719</c:v>
                </c:pt>
                <c:pt idx="45">
                  <c:v>91.139279647670719</c:v>
                </c:pt>
                <c:pt idx="46">
                  <c:v>451.38339619496014</c:v>
                </c:pt>
                <c:pt idx="47">
                  <c:v>451.38339619496014</c:v>
                </c:pt>
                <c:pt idx="48">
                  <c:v>451.38339619496014</c:v>
                </c:pt>
                <c:pt idx="49">
                  <c:v>75.061873407953485</c:v>
                </c:pt>
                <c:pt idx="50">
                  <c:v>255.46133117175327</c:v>
                </c:pt>
                <c:pt idx="51">
                  <c:v>324.24863186209228</c:v>
                </c:pt>
              </c:numCache>
            </c:numRef>
          </c:xVal>
          <c:yVal>
            <c:numRef>
              <c:f>testing!$G$2:$G$53</c:f>
              <c:numCache>
                <c:formatCode>General</c:formatCode>
                <c:ptCount val="52"/>
                <c:pt idx="0">
                  <c:v>-5.1243186569675538</c:v>
                </c:pt>
                <c:pt idx="1">
                  <c:v>-5.1106477806778958</c:v>
                </c:pt>
                <c:pt idx="2">
                  <c:v>-5.1100448664762261</c:v>
                </c:pt>
                <c:pt idx="3">
                  <c:v>-5.1217934180017028</c:v>
                </c:pt>
                <c:pt idx="4">
                  <c:v>-5.1071864696572584</c:v>
                </c:pt>
                <c:pt idx="5">
                  <c:v>-5.1066752216375413</c:v>
                </c:pt>
                <c:pt idx="6">
                  <c:v>-5.1132094932008405</c:v>
                </c:pt>
                <c:pt idx="7">
                  <c:v>-5.119216641353546</c:v>
                </c:pt>
                <c:pt idx="8">
                  <c:v>-5.1208892733792704</c:v>
                </c:pt>
                <c:pt idx="9">
                  <c:v>-5.1214242155124099</c:v>
                </c:pt>
                <c:pt idx="10">
                  <c:v>-5.1256098403639143</c:v>
                </c:pt>
                <c:pt idx="11">
                  <c:v>-5.115727273883607</c:v>
                </c:pt>
                <c:pt idx="12">
                  <c:v>-5.1204589537519647</c:v>
                </c:pt>
                <c:pt idx="13">
                  <c:v>-5.1125590336337599</c:v>
                </c:pt>
                <c:pt idx="14">
                  <c:v>-5.1374185600175544</c:v>
                </c:pt>
                <c:pt idx="15">
                  <c:v>-5.1209162382953961</c:v>
                </c:pt>
                <c:pt idx="16">
                  <c:v>-5.1270641111217046</c:v>
                </c:pt>
                <c:pt idx="17">
                  <c:v>-5.1393293693841917</c:v>
                </c:pt>
                <c:pt idx="18">
                  <c:v>-5.1187536459427019</c:v>
                </c:pt>
                <c:pt idx="19">
                  <c:v>-5.1184463186579681</c:v>
                </c:pt>
                <c:pt idx="20">
                  <c:v>-5.1072460133026185</c:v>
                </c:pt>
                <c:pt idx="21">
                  <c:v>-5.1072460133026185</c:v>
                </c:pt>
                <c:pt idx="22">
                  <c:v>-5.1232471529920609</c:v>
                </c:pt>
                <c:pt idx="23">
                  <c:v>-5.1196811207569066</c:v>
                </c:pt>
                <c:pt idx="24">
                  <c:v>-5.1196811207569066</c:v>
                </c:pt>
                <c:pt idx="25">
                  <c:v>-5.1196811207569066</c:v>
                </c:pt>
                <c:pt idx="26">
                  <c:v>-5.131654109766588</c:v>
                </c:pt>
                <c:pt idx="27">
                  <c:v>-5.131654109766588</c:v>
                </c:pt>
                <c:pt idx="28">
                  <c:v>-5.131654109766588</c:v>
                </c:pt>
                <c:pt idx="29">
                  <c:v>-5.1391970568816863</c:v>
                </c:pt>
                <c:pt idx="30">
                  <c:v>-5.1548766199797589</c:v>
                </c:pt>
                <c:pt idx="31">
                  <c:v>-5.1306068763796508</c:v>
                </c:pt>
                <c:pt idx="32">
                  <c:v>-5.1427304693126077</c:v>
                </c:pt>
                <c:pt idx="33">
                  <c:v>-5.1222986556574659</c:v>
                </c:pt>
                <c:pt idx="34">
                  <c:v>-5.129235867988851</c:v>
                </c:pt>
                <c:pt idx="35">
                  <c:v>-5.132004425104097</c:v>
                </c:pt>
                <c:pt idx="36">
                  <c:v>-5.1429245069345493</c:v>
                </c:pt>
                <c:pt idx="37">
                  <c:v>-5.1429245069345493</c:v>
                </c:pt>
                <c:pt idx="38">
                  <c:v>-5.16433821520486</c:v>
                </c:pt>
                <c:pt idx="39">
                  <c:v>-5.16433821520486</c:v>
                </c:pt>
                <c:pt idx="40">
                  <c:v>-5.125253850121724</c:v>
                </c:pt>
                <c:pt idx="41">
                  <c:v>-5.1233383713084928</c:v>
                </c:pt>
                <c:pt idx="42">
                  <c:v>-5.1575957162325663</c:v>
                </c:pt>
                <c:pt idx="43">
                  <c:v>-5.1204158062113487</c:v>
                </c:pt>
                <c:pt idx="44">
                  <c:v>-5.1291236426150482</c:v>
                </c:pt>
                <c:pt idx="45">
                  <c:v>-5.1291236426150482</c:v>
                </c:pt>
                <c:pt idx="46">
                  <c:v>-5.1768248888718658</c:v>
                </c:pt>
                <c:pt idx="47">
                  <c:v>-5.1768248888718658</c:v>
                </c:pt>
                <c:pt idx="48">
                  <c:v>-5.1768248888718658</c:v>
                </c:pt>
                <c:pt idx="49">
                  <c:v>-5.1017735147710548</c:v>
                </c:pt>
                <c:pt idx="50">
                  <c:v>-5.1314701836654129</c:v>
                </c:pt>
                <c:pt idx="51">
                  <c:v>-5.1600867720133365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4220-82A9-269988F6DE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testing!$F$2:$F$53</c:f>
              <c:numCache>
                <c:formatCode>General</c:formatCode>
                <c:ptCount val="52"/>
                <c:pt idx="0">
                  <c:v>143.88249372875367</c:v>
                </c:pt>
                <c:pt idx="1">
                  <c:v>127.80281198460447</c:v>
                </c:pt>
                <c:pt idx="2">
                  <c:v>91.782739670789041</c:v>
                </c:pt>
                <c:pt idx="3">
                  <c:v>146.60921329822938</c:v>
                </c:pt>
                <c:pt idx="4">
                  <c:v>64.041673431089691</c:v>
                </c:pt>
                <c:pt idx="5">
                  <c:v>81.12277833574035</c:v>
                </c:pt>
                <c:pt idx="6">
                  <c:v>78.413360206890459</c:v>
                </c:pt>
                <c:pt idx="7">
                  <c:v>159.74886603925793</c:v>
                </c:pt>
                <c:pt idx="8">
                  <c:v>142.36888095087107</c:v>
                </c:pt>
                <c:pt idx="9">
                  <c:v>131.06035450215333</c:v>
                </c:pt>
                <c:pt idx="10">
                  <c:v>117.05649132361734</c:v>
                </c:pt>
                <c:pt idx="11">
                  <c:v>175.7710889162075</c:v>
                </c:pt>
                <c:pt idx="12">
                  <c:v>86.103018527720323</c:v>
                </c:pt>
                <c:pt idx="13">
                  <c:v>99.433270576577328</c:v>
                </c:pt>
                <c:pt idx="14">
                  <c:v>77.626335484924383</c:v>
                </c:pt>
                <c:pt idx="15">
                  <c:v>165.19519090988041</c:v>
                </c:pt>
                <c:pt idx="16">
                  <c:v>78.642384803622861</c:v>
                </c:pt>
                <c:pt idx="17">
                  <c:v>97.987798698787373</c:v>
                </c:pt>
                <c:pt idx="18">
                  <c:v>178.88957182005979</c:v>
                </c:pt>
                <c:pt idx="19">
                  <c:v>70.975136505597632</c:v>
                </c:pt>
                <c:pt idx="20">
                  <c:v>162.66543813131855</c:v>
                </c:pt>
                <c:pt idx="21">
                  <c:v>162.66543813131855</c:v>
                </c:pt>
                <c:pt idx="22">
                  <c:v>177.85458665523197</c:v>
                </c:pt>
                <c:pt idx="23">
                  <c:v>81.070943035673423</c:v>
                </c:pt>
                <c:pt idx="24">
                  <c:v>81.070943035673423</c:v>
                </c:pt>
                <c:pt idx="25">
                  <c:v>81.070943035673423</c:v>
                </c:pt>
                <c:pt idx="26">
                  <c:v>229.61180504979572</c:v>
                </c:pt>
                <c:pt idx="27">
                  <c:v>229.61180504979572</c:v>
                </c:pt>
                <c:pt idx="28">
                  <c:v>229.61180504979572</c:v>
                </c:pt>
                <c:pt idx="29">
                  <c:v>265.51433443427572</c:v>
                </c:pt>
                <c:pt idx="30">
                  <c:v>105.58609701111122</c:v>
                </c:pt>
                <c:pt idx="31">
                  <c:v>76.960637389107319</c:v>
                </c:pt>
                <c:pt idx="32">
                  <c:v>258.58950885217257</c:v>
                </c:pt>
                <c:pt idx="33">
                  <c:v>69.725375741226358</c:v>
                </c:pt>
                <c:pt idx="34">
                  <c:v>194.62856265592941</c:v>
                </c:pt>
                <c:pt idx="35">
                  <c:v>82.543439698963212</c:v>
                </c:pt>
                <c:pt idx="36">
                  <c:v>257.60497390427338</c:v>
                </c:pt>
                <c:pt idx="37">
                  <c:v>257.60497390427338</c:v>
                </c:pt>
                <c:pt idx="38">
                  <c:v>413.40193693095949</c:v>
                </c:pt>
                <c:pt idx="39">
                  <c:v>413.40193693095949</c:v>
                </c:pt>
                <c:pt idx="40">
                  <c:v>92.463213568429538</c:v>
                </c:pt>
                <c:pt idx="41">
                  <c:v>87.846196841682158</c:v>
                </c:pt>
                <c:pt idx="42">
                  <c:v>320.89907349217066</c:v>
                </c:pt>
                <c:pt idx="43">
                  <c:v>86.247593866208376</c:v>
                </c:pt>
                <c:pt idx="44">
                  <c:v>91.139279647670719</c:v>
                </c:pt>
                <c:pt idx="45">
                  <c:v>91.139279647670719</c:v>
                </c:pt>
                <c:pt idx="46">
                  <c:v>451.38339619496014</c:v>
                </c:pt>
                <c:pt idx="47">
                  <c:v>451.38339619496014</c:v>
                </c:pt>
                <c:pt idx="48">
                  <c:v>451.38339619496014</c:v>
                </c:pt>
                <c:pt idx="49">
                  <c:v>75.061873407953485</c:v>
                </c:pt>
                <c:pt idx="50">
                  <c:v>255.46133117175327</c:v>
                </c:pt>
                <c:pt idx="51">
                  <c:v>324.24863186209228</c:v>
                </c:pt>
              </c:numCache>
            </c:numRef>
          </c:xVal>
          <c:yVal>
            <c:numRef>
              <c:f>testing!$B$2:$B$53</c:f>
              <c:numCache>
                <c:formatCode>General</c:formatCode>
                <c:ptCount val="52"/>
                <c:pt idx="0">
                  <c:v>-4.4971815479239998</c:v>
                </c:pt>
                <c:pt idx="1">
                  <c:v>-5.2793893566625201</c:v>
                </c:pt>
                <c:pt idx="2">
                  <c:v>-5.2142342493374896</c:v>
                </c:pt>
                <c:pt idx="3">
                  <c:v>-4.1993478712320904</c:v>
                </c:pt>
                <c:pt idx="4">
                  <c:v>-5.4742080330117</c:v>
                </c:pt>
                <c:pt idx="5">
                  <c:v>-4.8705465009255704</c:v>
                </c:pt>
                <c:pt idx="6">
                  <c:v>-5.2779084949168302</c:v>
                </c:pt>
                <c:pt idx="7">
                  <c:v>-3.9462561770703899</c:v>
                </c:pt>
                <c:pt idx="8">
                  <c:v>-4.88803297200392</c:v>
                </c:pt>
                <c:pt idx="9">
                  <c:v>-5.4358471651392604</c:v>
                </c:pt>
                <c:pt idx="10">
                  <c:v>-6.13964505994874</c:v>
                </c:pt>
                <c:pt idx="11">
                  <c:v>-6.1875794260342696</c:v>
                </c:pt>
                <c:pt idx="12">
                  <c:v>-6.1691457243454302</c:v>
                </c:pt>
                <c:pt idx="13">
                  <c:v>-6.3075845548803002</c:v>
                </c:pt>
                <c:pt idx="14">
                  <c:v>-5.0673306377728</c:v>
                </c:pt>
                <c:pt idx="15">
                  <c:v>-5.05118138849061</c:v>
                </c:pt>
                <c:pt idx="16">
                  <c:v>-4.5821806677633896</c:v>
                </c:pt>
                <c:pt idx="17">
                  <c:v>-5.5041694207521896</c:v>
                </c:pt>
                <c:pt idx="18">
                  <c:v>-4.7361984483945001</c:v>
                </c:pt>
                <c:pt idx="19">
                  <c:v>-5.5900235892995402</c:v>
                </c:pt>
                <c:pt idx="20">
                  <c:v>-5.3980167267711199</c:v>
                </c:pt>
                <c:pt idx="21">
                  <c:v>-5.7224746076683504</c:v>
                </c:pt>
                <c:pt idx="22">
                  <c:v>-5.4500019538800997</c:v>
                </c:pt>
                <c:pt idx="23">
                  <c:v>-5.1891180745830496</c:v>
                </c:pt>
                <c:pt idx="24">
                  <c:v>-5.04557334545754</c:v>
                </c:pt>
                <c:pt idx="25">
                  <c:v>-4.92417472956891</c:v>
                </c:pt>
                <c:pt idx="26">
                  <c:v>-5.4188067638021602</c:v>
                </c:pt>
                <c:pt idx="27">
                  <c:v>-5.0289844327644504</c:v>
                </c:pt>
                <c:pt idx="28">
                  <c:v>-5.2847117144922597</c:v>
                </c:pt>
                <c:pt idx="29">
                  <c:v>-6.0555434037925</c:v>
                </c:pt>
                <c:pt idx="30">
                  <c:v>-5.7712237554517296</c:v>
                </c:pt>
                <c:pt idx="31">
                  <c:v>-5.0647025153665304</c:v>
                </c:pt>
                <c:pt idx="32">
                  <c:v>-4.6752377486048102</c:v>
                </c:pt>
                <c:pt idx="33">
                  <c:v>-4.9004843501158</c:v>
                </c:pt>
                <c:pt idx="34">
                  <c:v>-5.4924733809889901</c:v>
                </c:pt>
                <c:pt idx="35">
                  <c:v>-5.7102971556773996</c:v>
                </c:pt>
                <c:pt idx="36">
                  <c:v>-4.4859816687229701</c:v>
                </c:pt>
                <c:pt idx="37">
                  <c:v>-5.5104110816756604</c:v>
                </c:pt>
                <c:pt idx="38">
                  <c:v>-4.9798636354295001</c:v>
                </c:pt>
                <c:pt idx="39">
                  <c:v>-4.3259988032042198</c:v>
                </c:pt>
                <c:pt idx="40">
                  <c:v>-5.3257163407361503</c:v>
                </c:pt>
                <c:pt idx="41">
                  <c:v>-5.1082737636601703</c:v>
                </c:pt>
                <c:pt idx="42">
                  <c:v>-4.7770204429147496</c:v>
                </c:pt>
                <c:pt idx="43">
                  <c:v>-5.5859994389998198</c:v>
                </c:pt>
                <c:pt idx="44">
                  <c:v>-6.0177818554253601</c:v>
                </c:pt>
                <c:pt idx="45">
                  <c:v>-5.3706380281276598</c:v>
                </c:pt>
                <c:pt idx="46">
                  <c:v>-5.6903594543240601</c:v>
                </c:pt>
                <c:pt idx="47">
                  <c:v>-5.6029012498024198</c:v>
                </c:pt>
                <c:pt idx="48">
                  <c:v>-4.1547986665174497</c:v>
                </c:pt>
                <c:pt idx="49">
                  <c:v>-5.3257163407361503</c:v>
                </c:pt>
                <c:pt idx="50">
                  <c:v>-4.4751170577398902</c:v>
                </c:pt>
                <c:pt idx="51">
                  <c:v>-4.1802869920228298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9-4220-82A9-269988F6D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67856"/>
        <c:axId val="1748207600"/>
      </c:scatterChart>
      <c:valAx>
        <c:axId val="18685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07600"/>
        <c:crosses val="autoZero"/>
        <c:crossBetween val="midCat"/>
      </c:valAx>
      <c:valAx>
        <c:axId val="1748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23812</xdr:rowOff>
    </xdr:from>
    <xdr:to>
      <xdr:col>19</xdr:col>
      <xdr:colOff>228600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5C330-EC05-4363-8316-00119BEA8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26</xdr:row>
      <xdr:rowOff>80962</xdr:rowOff>
    </xdr:from>
    <xdr:to>
      <xdr:col>19</xdr:col>
      <xdr:colOff>247650</xdr:colOff>
      <xdr:row>40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97BEB-543C-493F-B1DD-087E55F5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J5" sqref="J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7</v>
      </c>
      <c r="H1" t="s">
        <v>8</v>
      </c>
      <c r="I1" t="s">
        <v>9</v>
      </c>
      <c r="L1" t="s">
        <v>4</v>
      </c>
      <c r="M1">
        <v>1E-4</v>
      </c>
    </row>
    <row r="2" spans="1:13" x14ac:dyDescent="0.25">
      <c r="A2">
        <v>1</v>
      </c>
      <c r="B2">
        <v>-4.4971815479239998</v>
      </c>
      <c r="C2">
        <v>3.1225703568155301E-2</v>
      </c>
      <c r="D2">
        <v>2.0474796385410001</v>
      </c>
      <c r="E2">
        <v>70.272979042312699</v>
      </c>
      <c r="F2">
        <f>D2*E2</f>
        <v>143.88249372875367</v>
      </c>
      <c r="G2">
        <f>-((m/(n*C2))^m)*k*D2^n*(1-EXP(-n*C2*E2/m))^m</f>
        <v>-5.1243186569675538</v>
      </c>
      <c r="H2">
        <f>(B2-G2)^2</f>
        <v>0.39330095353950656</v>
      </c>
      <c r="I2">
        <f>AVERAGE(H2:H53)</f>
        <v>0.3215503290199187</v>
      </c>
      <c r="L2" t="s">
        <v>5</v>
      </c>
      <c r="M2">
        <v>1.6389169522521414E-2</v>
      </c>
    </row>
    <row r="3" spans="1:13" x14ac:dyDescent="0.25">
      <c r="A3">
        <v>2</v>
      </c>
      <c r="B3">
        <v>-5.2793893566625201</v>
      </c>
      <c r="C3">
        <v>3.0046532584505299E-2</v>
      </c>
      <c r="D3">
        <v>1.73911498539599</v>
      </c>
      <c r="E3">
        <v>73.4872697077613</v>
      </c>
      <c r="F3">
        <f t="shared" ref="F3:F53" si="0">D3*E3</f>
        <v>127.80281198460447</v>
      </c>
      <c r="G3">
        <f>-((m/(n*C3))^m)*k*D3^n*(1-EXP(-n*C3*E3/m))^m</f>
        <v>-5.1106477806778958</v>
      </c>
      <c r="H3">
        <f t="shared" ref="H3:H53" si="1">(B3-G3)^2</f>
        <v>2.8473719465774719E-2</v>
      </c>
      <c r="L3" t="s">
        <v>6</v>
      </c>
      <c r="M3">
        <v>5.0653143772323999</v>
      </c>
    </row>
    <row r="4" spans="1:13" x14ac:dyDescent="0.25">
      <c r="A4">
        <v>3</v>
      </c>
      <c r="B4">
        <v>-5.2142342493374896</v>
      </c>
      <c r="C4">
        <v>2.4177919043225998E-2</v>
      </c>
      <c r="D4">
        <v>1.7243528665829</v>
      </c>
      <c r="E4">
        <v>53.2273535478108</v>
      </c>
      <c r="F4">
        <f t="shared" si="0"/>
        <v>91.782739670789041</v>
      </c>
      <c r="G4">
        <f>-((m/(n*C4))^m)*k*D4^n*(1-EXP(-n*C4*E4/m))^m</f>
        <v>-5.1100448664762261</v>
      </c>
      <c r="H4">
        <f t="shared" si="1"/>
        <v>1.0855427501010937E-2</v>
      </c>
      <c r="L4" s="1"/>
    </row>
    <row r="5" spans="1:13" x14ac:dyDescent="0.25">
      <c r="A5">
        <v>4</v>
      </c>
      <c r="B5">
        <v>-4.1993478712320904</v>
      </c>
      <c r="C5">
        <v>6.1388913202413999E-2</v>
      </c>
      <c r="D5">
        <v>1.99502871560277</v>
      </c>
      <c r="E5">
        <v>73.4872697077613</v>
      </c>
      <c r="F5">
        <f t="shared" si="0"/>
        <v>146.60921329822938</v>
      </c>
      <c r="G5">
        <f>-((m/(n*C5))^m)*k*D5^n*(1-EXP(-n*C5*E5/m))^m</f>
        <v>-5.1217934180017028</v>
      </c>
      <c r="H5">
        <f t="shared" si="1"/>
        <v>0.85090578675508921</v>
      </c>
    </row>
    <row r="6" spans="1:13" x14ac:dyDescent="0.25">
      <c r="A6">
        <v>5</v>
      </c>
      <c r="B6">
        <v>-5.4742080330117</v>
      </c>
      <c r="C6">
        <v>1.9409869659260899E-2</v>
      </c>
      <c r="D6">
        <v>1.66424515128396</v>
      </c>
      <c r="E6">
        <v>38.480913332799403</v>
      </c>
      <c r="F6">
        <f t="shared" si="0"/>
        <v>64.041673431089691</v>
      </c>
      <c r="G6">
        <f>-((m/(n*C6))^m)*k*D6^n*(1-EXP(-n*C6*E6/m))^m</f>
        <v>-5.1071864696572584</v>
      </c>
      <c r="H6">
        <f t="shared" si="1"/>
        <v>0.13470482796713837</v>
      </c>
    </row>
    <row r="7" spans="1:13" x14ac:dyDescent="0.25">
      <c r="A7">
        <v>6</v>
      </c>
      <c r="B7">
        <v>-4.8705465009255704</v>
      </c>
      <c r="C7">
        <v>1.9908964713597401E-2</v>
      </c>
      <c r="D7">
        <v>1.6543668162596701</v>
      </c>
      <c r="E7">
        <v>49.035544921742002</v>
      </c>
      <c r="F7">
        <f t="shared" si="0"/>
        <v>81.12277833574035</v>
      </c>
      <c r="G7">
        <f>-((m/(n*C7))^m)*k*D7^n*(1-EXP(-n*C7*E7/m))^m</f>
        <v>-5.1066752216375413</v>
      </c>
      <c r="H7">
        <f t="shared" si="1"/>
        <v>5.5756772745071945E-2</v>
      </c>
    </row>
    <row r="8" spans="1:13" x14ac:dyDescent="0.25">
      <c r="A8">
        <v>7</v>
      </c>
      <c r="B8">
        <v>-5.2779084949168302</v>
      </c>
      <c r="C8">
        <v>2.2279403301863399E-2</v>
      </c>
      <c r="D8">
        <v>1.7898432140676299</v>
      </c>
      <c r="E8">
        <v>43.810183814193898</v>
      </c>
      <c r="F8">
        <f t="shared" si="0"/>
        <v>78.413360206890459</v>
      </c>
      <c r="G8">
        <f>-((m/(n*C8))^m)*k*D8^n*(1-EXP(-n*C8*E8/m))^m</f>
        <v>-5.1132094932008405</v>
      </c>
      <c r="H8">
        <f t="shared" si="1"/>
        <v>2.7125761166243587E-2</v>
      </c>
    </row>
    <row r="9" spans="1:13" x14ac:dyDescent="0.25">
      <c r="A9">
        <v>8</v>
      </c>
      <c r="B9">
        <v>-3.9462561770703899</v>
      </c>
      <c r="C9">
        <v>2.3960818711161E-2</v>
      </c>
      <c r="D9">
        <v>1.9236283275844299</v>
      </c>
      <c r="E9">
        <v>83.045598647354296</v>
      </c>
      <c r="F9">
        <f t="shared" si="0"/>
        <v>159.74886603925793</v>
      </c>
      <c r="G9">
        <f>-((m/(n*C9))^m)*k*D9^n*(1-EXP(-n*C9*E9/m))^m</f>
        <v>-5.119216641353546</v>
      </c>
      <c r="H9">
        <f t="shared" si="1"/>
        <v>1.3758362507713573</v>
      </c>
    </row>
    <row r="10" spans="1:13" x14ac:dyDescent="0.25">
      <c r="A10">
        <v>9</v>
      </c>
      <c r="B10">
        <v>-4.88803297200392</v>
      </c>
      <c r="C10">
        <v>3.4318390222036102E-2</v>
      </c>
      <c r="D10">
        <v>1.9666627190157699</v>
      </c>
      <c r="E10">
        <v>72.391101724916297</v>
      </c>
      <c r="F10">
        <f t="shared" si="0"/>
        <v>142.36888095087107</v>
      </c>
      <c r="G10">
        <f>-((m/(n*C10))^m)*k*D10^n*(1-EXP(-n*C10*E10/m))^m</f>
        <v>-5.1208892733792704</v>
      </c>
      <c r="H10">
        <f t="shared" si="1"/>
        <v>5.4222057090208012E-2</v>
      </c>
    </row>
    <row r="11" spans="1:13" x14ac:dyDescent="0.25">
      <c r="A11">
        <v>10</v>
      </c>
      <c r="B11">
        <v>-5.4358471651392604</v>
      </c>
      <c r="C11">
        <v>2.0424871847143401E-2</v>
      </c>
      <c r="D11">
        <v>1.97298046255313</v>
      </c>
      <c r="E11">
        <v>66.427598747001795</v>
      </c>
      <c r="F11">
        <f t="shared" si="0"/>
        <v>131.06035450215333</v>
      </c>
      <c r="G11">
        <f>-((m/(n*C11))^m)*k*D11^n*(1-EXP(-n*C11*E11/m))^m</f>
        <v>-5.1214242155124099</v>
      </c>
      <c r="H11">
        <f t="shared" si="1"/>
        <v>9.8861791252048942E-2</v>
      </c>
    </row>
    <row r="12" spans="1:13" x14ac:dyDescent="0.25">
      <c r="A12">
        <v>11</v>
      </c>
      <c r="B12">
        <v>-6.13964505994874</v>
      </c>
      <c r="C12">
        <v>2.10889751000078E-2</v>
      </c>
      <c r="D12">
        <v>2.0742240201080202</v>
      </c>
      <c r="E12">
        <v>56.433871264069801</v>
      </c>
      <c r="F12">
        <f t="shared" si="0"/>
        <v>117.05649132361734</v>
      </c>
      <c r="G12">
        <f>-((m/(n*C12))^m)*k*D12^n*(1-EXP(-n*C12*E12/m))^m</f>
        <v>-5.1256098403639143</v>
      </c>
      <c r="H12">
        <f t="shared" si="1"/>
        <v>1.0282674265584457</v>
      </c>
    </row>
    <row r="13" spans="1:13" x14ac:dyDescent="0.25">
      <c r="A13">
        <v>12</v>
      </c>
      <c r="B13">
        <v>-6.1875794260342696</v>
      </c>
      <c r="C13">
        <v>4.3580949195445799E-2</v>
      </c>
      <c r="D13">
        <v>1.85198716150341</v>
      </c>
      <c r="E13">
        <v>94.909453245625997</v>
      </c>
      <c r="F13">
        <f t="shared" si="0"/>
        <v>175.7710889162075</v>
      </c>
      <c r="G13">
        <f>-((m/(n*C13))^m)*k*D13^n*(1-EXP(-n*C13*E13/m))^m</f>
        <v>-5.115727273883607</v>
      </c>
      <c r="H13">
        <f t="shared" si="1"/>
        <v>1.1488670360700071</v>
      </c>
    </row>
    <row r="14" spans="1:13" x14ac:dyDescent="0.25">
      <c r="A14">
        <v>13</v>
      </c>
      <c r="B14">
        <v>-6.1691457243454302</v>
      </c>
      <c r="C14">
        <v>1.6669915985661699E-2</v>
      </c>
      <c r="D14">
        <v>1.94800296669095</v>
      </c>
      <c r="E14">
        <v>44.200660881940301</v>
      </c>
      <c r="F14">
        <f t="shared" si="0"/>
        <v>86.103018527720323</v>
      </c>
      <c r="G14">
        <f>-((m/(n*C14))^m)*k*D14^n*(1-EXP(-n*C14*E14/m))^m</f>
        <v>-5.1204589537519647</v>
      </c>
      <c r="H14">
        <f t="shared" si="1"/>
        <v>1.0997439428177518</v>
      </c>
    </row>
    <row r="15" spans="1:13" x14ac:dyDescent="0.25">
      <c r="A15">
        <v>14</v>
      </c>
      <c r="B15">
        <v>-6.3075845548803002</v>
      </c>
      <c r="C15">
        <v>1.73760090805062E-2</v>
      </c>
      <c r="D15">
        <v>1.77331187831354</v>
      </c>
      <c r="E15">
        <v>56.072071581193399</v>
      </c>
      <c r="F15">
        <f t="shared" si="0"/>
        <v>99.433270576577328</v>
      </c>
      <c r="G15">
        <f>-((m/(n*C15))^m)*k*D15^n*(1-EXP(-n*C15*E15/m))^m</f>
        <v>-5.1125590336337599</v>
      </c>
      <c r="H15">
        <f t="shared" si="1"/>
        <v>1.4280859964305654</v>
      </c>
    </row>
    <row r="16" spans="1:13" x14ac:dyDescent="0.25">
      <c r="A16">
        <v>15</v>
      </c>
      <c r="B16">
        <v>-5.0673306377728</v>
      </c>
      <c r="C16">
        <v>2.4452573299764802E-2</v>
      </c>
      <c r="D16">
        <v>2.3890621050438599</v>
      </c>
      <c r="E16">
        <v>32.492389093208303</v>
      </c>
      <c r="F16">
        <f t="shared" si="0"/>
        <v>77.626335484924383</v>
      </c>
      <c r="G16">
        <f>-((m/(n*C16))^m)*k*D16^n*(1-EXP(-n*C16*E16/m))^m</f>
        <v>-5.1374185600175544</v>
      </c>
      <c r="H16">
        <f t="shared" si="1"/>
        <v>4.9123168445867321E-3</v>
      </c>
    </row>
    <row r="17" spans="1:8" x14ac:dyDescent="0.25">
      <c r="A17">
        <v>16</v>
      </c>
      <c r="B17">
        <v>-5.05118138849061</v>
      </c>
      <c r="C17">
        <v>4.4115957183995101E-2</v>
      </c>
      <c r="D17">
        <v>1.97031159116522</v>
      </c>
      <c r="E17">
        <v>83.842165701408604</v>
      </c>
      <c r="F17">
        <f t="shared" si="0"/>
        <v>165.19519090988041</v>
      </c>
      <c r="G17">
        <f>-((m/(n*C17))^m)*k*D17^n*(1-EXP(-n*C17*E17/m))^m</f>
        <v>-5.1209162382953961</v>
      </c>
      <c r="H17">
        <f t="shared" si="1"/>
        <v>4.8629492772960699E-3</v>
      </c>
    </row>
    <row r="18" spans="1:8" x14ac:dyDescent="0.25">
      <c r="A18">
        <v>17</v>
      </c>
      <c r="B18">
        <v>-4.5821806677633896</v>
      </c>
      <c r="C18">
        <v>2.4286933623181201E-2</v>
      </c>
      <c r="D18">
        <v>2.1122589264488498</v>
      </c>
      <c r="E18">
        <v>37.2314131657321</v>
      </c>
      <c r="F18">
        <f t="shared" si="0"/>
        <v>78.642384803622861</v>
      </c>
      <c r="G18">
        <f>-((m/(n*C18))^m)*k*D18^n*(1-EXP(-n*C18*E18/m))^m</f>
        <v>-5.1270641111217046</v>
      </c>
      <c r="H18">
        <f t="shared" si="1"/>
        <v>0.29689796684601405</v>
      </c>
    </row>
    <row r="19" spans="1:8" x14ac:dyDescent="0.25">
      <c r="A19">
        <v>18</v>
      </c>
      <c r="B19">
        <v>-5.5041694207521896</v>
      </c>
      <c r="C19">
        <v>2.3610518068187401E-2</v>
      </c>
      <c r="D19">
        <v>2.44336712293028</v>
      </c>
      <c r="E19">
        <v>40.103592202416401</v>
      </c>
      <c r="F19">
        <f t="shared" si="0"/>
        <v>97.987798698787373</v>
      </c>
      <c r="G19">
        <f>-((m/(n*C19))^m)*k*D19^n*(1-EXP(-n*C19*E19/m))^m</f>
        <v>-5.1393293693841917</v>
      </c>
      <c r="H19">
        <f t="shared" si="1"/>
        <v>0.13310826308220336</v>
      </c>
    </row>
    <row r="20" spans="1:8" x14ac:dyDescent="0.25">
      <c r="A20">
        <v>19</v>
      </c>
      <c r="B20">
        <v>-4.7361984483945001</v>
      </c>
      <c r="C20">
        <v>5.1999335045458499E-2</v>
      </c>
      <c r="D20">
        <v>1.92210712961401</v>
      </c>
      <c r="E20">
        <v>93.069511612489407</v>
      </c>
      <c r="F20">
        <f t="shared" si="0"/>
        <v>178.88957182005979</v>
      </c>
      <c r="G20">
        <f>-((m/(n*C20))^m)*k*D20^n*(1-EXP(-n*C20*E20/m))^m</f>
        <v>-5.1187536459427019</v>
      </c>
      <c r="H20">
        <f t="shared" si="1"/>
        <v>0.14634847917114369</v>
      </c>
    </row>
    <row r="21" spans="1:8" x14ac:dyDescent="0.25">
      <c r="A21">
        <v>20</v>
      </c>
      <c r="B21">
        <v>-5.5900235892995402</v>
      </c>
      <c r="C21">
        <v>2.8175448374534499E-2</v>
      </c>
      <c r="D21">
        <v>1.90793144560176</v>
      </c>
      <c r="E21">
        <v>37.200045457195202</v>
      </c>
      <c r="F21">
        <f t="shared" si="0"/>
        <v>70.975136505597632</v>
      </c>
      <c r="G21">
        <f>-((m/(n*C21))^m)*k*D21^n*(1-EXP(-n*C21*E21/m))^m</f>
        <v>-5.1184463186579681</v>
      </c>
      <c r="H21">
        <f t="shared" si="1"/>
        <v>0.22238512218575462</v>
      </c>
    </row>
    <row r="22" spans="1:8" x14ac:dyDescent="0.25">
      <c r="A22">
        <v>21</v>
      </c>
      <c r="B22">
        <v>-5.3980167267711199</v>
      </c>
      <c r="C22">
        <v>3.87393670089764E-2</v>
      </c>
      <c r="D22">
        <v>1.6724668300513901</v>
      </c>
      <c r="E22">
        <v>97.260785809617701</v>
      </c>
      <c r="F22">
        <f t="shared" si="0"/>
        <v>162.66543813131855</v>
      </c>
      <c r="G22">
        <f>-((m/(n*C22))^m)*k*D22^n*(1-EXP(-n*C22*E22/m))^m</f>
        <v>-5.1072460133026185</v>
      </c>
      <c r="H22">
        <f t="shared" si="1"/>
        <v>8.4547607810981321E-2</v>
      </c>
    </row>
    <row r="23" spans="1:8" x14ac:dyDescent="0.25">
      <c r="A23">
        <v>22</v>
      </c>
      <c r="B23">
        <v>-5.7224746076683504</v>
      </c>
      <c r="C23">
        <v>3.87393670089764E-2</v>
      </c>
      <c r="D23">
        <v>1.6724668300513901</v>
      </c>
      <c r="E23">
        <v>97.260785809617701</v>
      </c>
      <c r="F23">
        <f t="shared" si="0"/>
        <v>162.66543813131855</v>
      </c>
      <c r="G23">
        <f>-((m/(n*C23))^m)*k*D23^n*(1-EXP(-n*C23*E23/m))^m</f>
        <v>-5.1072460133026185</v>
      </c>
      <c r="H23">
        <f t="shared" si="1"/>
        <v>0.3785062233252342</v>
      </c>
    </row>
    <row r="24" spans="1:8" x14ac:dyDescent="0.25">
      <c r="A24">
        <v>23</v>
      </c>
      <c r="B24">
        <v>-5.4500019538800997</v>
      </c>
      <c r="C24">
        <v>4.6578391658279997E-2</v>
      </c>
      <c r="D24">
        <v>2.0264585691699</v>
      </c>
      <c r="E24">
        <v>87.766209169569507</v>
      </c>
      <c r="F24">
        <f t="shared" si="0"/>
        <v>177.85458665523197</v>
      </c>
      <c r="G24">
        <f>-((m/(n*C24))^m)*k*D24^n*(1-EXP(-n*C24*E24/m))^m</f>
        <v>-5.1232471529920609</v>
      </c>
      <c r="H24">
        <f t="shared" si="1"/>
        <v>0.10676869990338186</v>
      </c>
    </row>
    <row r="25" spans="1:8" x14ac:dyDescent="0.25">
      <c r="A25">
        <v>24</v>
      </c>
      <c r="B25">
        <v>-5.1891180745830496</v>
      </c>
      <c r="C25">
        <v>2.8158247860628399E-2</v>
      </c>
      <c r="D25">
        <v>1.9362129022188199</v>
      </c>
      <c r="E25">
        <v>41.870882557785599</v>
      </c>
      <c r="F25">
        <f t="shared" si="0"/>
        <v>81.070943035673423</v>
      </c>
      <c r="G25">
        <f>-((m/(n*C25))^m)*k*D25^n*(1-EXP(-n*C25*E25/m))^m</f>
        <v>-5.1196811207569066</v>
      </c>
      <c r="H25">
        <f t="shared" si="1"/>
        <v>4.8214905566539169E-3</v>
      </c>
    </row>
    <row r="26" spans="1:8" x14ac:dyDescent="0.25">
      <c r="A26">
        <v>25</v>
      </c>
      <c r="B26">
        <v>-5.04557334545754</v>
      </c>
      <c r="C26">
        <v>2.8158247860628399E-2</v>
      </c>
      <c r="D26">
        <v>1.9362129022188199</v>
      </c>
      <c r="E26">
        <v>41.870882557785599</v>
      </c>
      <c r="F26">
        <f t="shared" si="0"/>
        <v>81.070943035673423</v>
      </c>
      <c r="G26">
        <f>-((m/(n*C26))^m)*k*D26^n*(1-EXP(-n*C26*E26/m))^m</f>
        <v>-5.1196811207569066</v>
      </c>
      <c r="H26">
        <f t="shared" si="1"/>
        <v>5.4919623598214144E-3</v>
      </c>
    </row>
    <row r="27" spans="1:8" x14ac:dyDescent="0.25">
      <c r="A27">
        <v>26</v>
      </c>
      <c r="B27">
        <v>-4.92417472956891</v>
      </c>
      <c r="C27">
        <v>2.8158247860628399E-2</v>
      </c>
      <c r="D27">
        <v>1.9362129022188199</v>
      </c>
      <c r="E27">
        <v>41.870882557785599</v>
      </c>
      <c r="F27">
        <f t="shared" si="0"/>
        <v>81.070943035673423</v>
      </c>
      <c r="G27">
        <f>-((m/(n*C27))^m)*k*D27^n*(1-EXP(-n*C27*E27/m))^m</f>
        <v>-5.1196811207569066</v>
      </c>
      <c r="H27">
        <f t="shared" si="1"/>
        <v>3.822274899535396E-2</v>
      </c>
    </row>
    <row r="28" spans="1:8" x14ac:dyDescent="0.25">
      <c r="A28">
        <v>27</v>
      </c>
      <c r="B28">
        <v>-5.4188067638021602</v>
      </c>
      <c r="C28">
        <v>3.9837178518387098E-2</v>
      </c>
      <c r="D28">
        <v>2.2375407611934</v>
      </c>
      <c r="E28">
        <v>102.61793171863</v>
      </c>
      <c r="F28">
        <f t="shared" si="0"/>
        <v>229.61180504979572</v>
      </c>
      <c r="G28">
        <f>-((m/(n*C28))^m)*k*D28^n*(1-EXP(-n*C28*E28/m))^m</f>
        <v>-5.131654109766588</v>
      </c>
      <c r="H28">
        <f t="shared" si="1"/>
        <v>8.2456646719673024E-2</v>
      </c>
    </row>
    <row r="29" spans="1:8" x14ac:dyDescent="0.25">
      <c r="A29">
        <v>28</v>
      </c>
      <c r="B29">
        <v>-5.0289844327644504</v>
      </c>
      <c r="C29">
        <v>3.9837178518387098E-2</v>
      </c>
      <c r="D29">
        <v>2.2375407611934</v>
      </c>
      <c r="E29">
        <v>102.61793171863</v>
      </c>
      <c r="F29">
        <f t="shared" si="0"/>
        <v>229.61180504979572</v>
      </c>
      <c r="G29">
        <f>-((m/(n*C29))^m)*k*D29^n*(1-EXP(-n*C29*E29/m))^m</f>
        <v>-5.131654109766588</v>
      </c>
      <c r="H29">
        <f t="shared" si="1"/>
        <v>1.0541062575723259E-2</v>
      </c>
    </row>
    <row r="30" spans="1:8" x14ac:dyDescent="0.25">
      <c r="A30">
        <v>29</v>
      </c>
      <c r="B30">
        <v>-5.2847117144922597</v>
      </c>
      <c r="C30">
        <v>3.9837178518387098E-2</v>
      </c>
      <c r="D30">
        <v>2.2375407611934</v>
      </c>
      <c r="E30">
        <v>102.61793171863</v>
      </c>
      <c r="F30">
        <f t="shared" si="0"/>
        <v>229.61180504979572</v>
      </c>
      <c r="G30">
        <f>-((m/(n*C30))^m)*k*D30^n*(1-EXP(-n*C30*E30/m))^m</f>
        <v>-5.131654109766588</v>
      </c>
      <c r="H30">
        <f t="shared" si="1"/>
        <v>2.3426630364359977E-2</v>
      </c>
    </row>
    <row r="31" spans="1:8" x14ac:dyDescent="0.25">
      <c r="A31">
        <v>30</v>
      </c>
      <c r="B31">
        <v>-6.0555434037925</v>
      </c>
      <c r="C31">
        <v>3.42122796525701E-2</v>
      </c>
      <c r="D31">
        <v>2.4450588920368501</v>
      </c>
      <c r="E31">
        <v>108.59220417921701</v>
      </c>
      <c r="F31">
        <f t="shared" si="0"/>
        <v>265.51433443427572</v>
      </c>
      <c r="G31">
        <f>-((m/(n*C31))^m)*k*D31^n*(1-EXP(-n*C31*E31/m))^m</f>
        <v>-5.1391970568816863</v>
      </c>
      <c r="H31">
        <f t="shared" si="1"/>
        <v>0.83969062749679335</v>
      </c>
    </row>
    <row r="32" spans="1:8" x14ac:dyDescent="0.25">
      <c r="A32">
        <v>31</v>
      </c>
      <c r="B32">
        <v>-5.7712237554517296</v>
      </c>
      <c r="C32">
        <v>2.9641661802199501E-2</v>
      </c>
      <c r="D32">
        <v>2.9419388233955899</v>
      </c>
      <c r="E32">
        <v>35.889970305107703</v>
      </c>
      <c r="F32">
        <f t="shared" si="0"/>
        <v>105.58609701111122</v>
      </c>
      <c r="G32">
        <f>-((m/(n*C32))^m)*k*D32^n*(1-EXP(-n*C32*E32/m))^m</f>
        <v>-5.1548766199797589</v>
      </c>
      <c r="H32">
        <f t="shared" si="1"/>
        <v>0.37988379140450385</v>
      </c>
    </row>
    <row r="33" spans="1:8" x14ac:dyDescent="0.25">
      <c r="A33">
        <v>32</v>
      </c>
      <c r="B33">
        <v>-5.0647025153665304</v>
      </c>
      <c r="C33">
        <v>3.4385682808206398E-2</v>
      </c>
      <c r="D33">
        <v>2.2078661165928901</v>
      </c>
      <c r="E33">
        <v>34.857474740302898</v>
      </c>
      <c r="F33">
        <f t="shared" si="0"/>
        <v>76.960637389107319</v>
      </c>
      <c r="G33">
        <f>-((m/(n*C33))^m)*k*D33^n*(1-EXP(-n*C33*E33/m))^m</f>
        <v>-5.1306068763796508</v>
      </c>
      <c r="H33">
        <f t="shared" si="1"/>
        <v>4.3433848005477137E-3</v>
      </c>
    </row>
    <row r="34" spans="1:8" x14ac:dyDescent="0.25">
      <c r="A34">
        <v>33</v>
      </c>
      <c r="B34">
        <v>-4.6752377486048102</v>
      </c>
      <c r="C34">
        <v>3.5276841507419401E-2</v>
      </c>
      <c r="D34">
        <v>2.55025343413643</v>
      </c>
      <c r="E34">
        <v>101.39757303757401</v>
      </c>
      <c r="F34">
        <f t="shared" si="0"/>
        <v>258.58950885217257</v>
      </c>
      <c r="G34">
        <f>-((m/(n*C34))^m)*k*D34^n*(1-EXP(-n*C34*E34/m))^m</f>
        <v>-5.1427304693126077</v>
      </c>
      <c r="H34">
        <f t="shared" si="1"/>
        <v>0.21854944391477871</v>
      </c>
    </row>
    <row r="35" spans="1:8" x14ac:dyDescent="0.25">
      <c r="A35">
        <v>34</v>
      </c>
      <c r="B35">
        <v>-4.9004843501158</v>
      </c>
      <c r="C35">
        <v>5.8150436258269302E-2</v>
      </c>
      <c r="D35">
        <v>2.0064086052097099</v>
      </c>
      <c r="E35">
        <v>34.751334080297497</v>
      </c>
      <c r="F35">
        <f t="shared" si="0"/>
        <v>69.725375741226358</v>
      </c>
      <c r="G35">
        <f>-((m/(n*C35))^m)*k*D35^n*(1-EXP(-n*C35*E35/m))^m</f>
        <v>-5.1222986556574659</v>
      </c>
      <c r="H35">
        <f t="shared" si="1"/>
        <v>4.9201586142931526E-2</v>
      </c>
    </row>
    <row r="36" spans="1:8" x14ac:dyDescent="0.25">
      <c r="A36">
        <v>35</v>
      </c>
      <c r="B36">
        <v>-5.4924733809889901</v>
      </c>
      <c r="C36">
        <v>5.0072297119585198E-2</v>
      </c>
      <c r="D36">
        <v>2.1771413255800498</v>
      </c>
      <c r="E36">
        <v>89.396384317896803</v>
      </c>
      <c r="F36">
        <f t="shared" si="0"/>
        <v>194.62856265592941</v>
      </c>
      <c r="G36">
        <f>-((m/(n*C36))^m)*k*D36^n*(1-EXP(-n*C36*E36/m))^m</f>
        <v>-5.129235867988851</v>
      </c>
      <c r="H36">
        <f t="shared" si="1"/>
        <v>0.1319414908505262</v>
      </c>
    </row>
    <row r="37" spans="1:8" x14ac:dyDescent="0.25">
      <c r="A37">
        <v>36</v>
      </c>
      <c r="B37">
        <v>-5.7102971556773996</v>
      </c>
      <c r="C37">
        <v>3.3974746262516002E-2</v>
      </c>
      <c r="D37">
        <v>2.2446986082446698</v>
      </c>
      <c r="E37">
        <v>36.772615885172797</v>
      </c>
      <c r="F37">
        <f t="shared" si="0"/>
        <v>82.543439698963212</v>
      </c>
      <c r="G37">
        <f>-((m/(n*C37))^m)*k*D37^n*(1-EXP(-n*C37*E37/m))^m</f>
        <v>-5.132004425104097</v>
      </c>
      <c r="H37">
        <f t="shared" si="1"/>
        <v>0.33442248223392629</v>
      </c>
    </row>
    <row r="38" spans="1:8" x14ac:dyDescent="0.25">
      <c r="A38">
        <v>37</v>
      </c>
      <c r="B38">
        <v>-4.4859816687229701</v>
      </c>
      <c r="C38">
        <v>2.7906421042088202E-2</v>
      </c>
      <c r="D38">
        <v>2.5524784445932802</v>
      </c>
      <c r="E38">
        <v>100.923466934633</v>
      </c>
      <c r="F38">
        <f t="shared" si="0"/>
        <v>257.60497390427338</v>
      </c>
      <c r="G38">
        <f>-((m/(n*C38))^m)*k*D38^n*(1-EXP(-n*C38*E38/m))^m</f>
        <v>-5.1429245069345493</v>
      </c>
      <c r="H38">
        <f t="shared" si="1"/>
        <v>0.43157389267748508</v>
      </c>
    </row>
    <row r="39" spans="1:8" x14ac:dyDescent="0.25">
      <c r="A39">
        <v>38</v>
      </c>
      <c r="B39">
        <v>-5.5104110816756604</v>
      </c>
      <c r="C39">
        <v>2.7906421042088202E-2</v>
      </c>
      <c r="D39">
        <v>2.5524784445932802</v>
      </c>
      <c r="E39">
        <v>100.923466934633</v>
      </c>
      <c r="F39">
        <f t="shared" si="0"/>
        <v>257.60497390427338</v>
      </c>
      <c r="G39">
        <f>-((m/(n*C39))^m)*k*D39^n*(1-EXP(-n*C39*E39/m))^m</f>
        <v>-5.1429245069345493</v>
      </c>
      <c r="H39">
        <f t="shared" si="1"/>
        <v>0.13504638261495425</v>
      </c>
    </row>
    <row r="40" spans="1:8" x14ac:dyDescent="0.25">
      <c r="A40">
        <v>39</v>
      </c>
      <c r="B40">
        <v>-4.9798636354295001</v>
      </c>
      <c r="C40">
        <v>1.31858023624149E-2</v>
      </c>
      <c r="D40">
        <v>3.2740121595037501</v>
      </c>
      <c r="E40">
        <v>126.26768527140101</v>
      </c>
      <c r="F40">
        <f t="shared" si="0"/>
        <v>413.40193693095949</v>
      </c>
      <c r="G40">
        <f>-((m/(n*C40))^m)*k*D40^n*(1-EXP(-n*C40*E40/m))^m</f>
        <v>-5.16433821520486</v>
      </c>
      <c r="H40">
        <f t="shared" si="1"/>
        <v>3.4030870583295653E-2</v>
      </c>
    </row>
    <row r="41" spans="1:8" x14ac:dyDescent="0.25">
      <c r="A41">
        <v>40</v>
      </c>
      <c r="B41">
        <v>-4.3259988032042198</v>
      </c>
      <c r="C41">
        <v>1.31858023624149E-2</v>
      </c>
      <c r="D41">
        <v>3.2740121595037501</v>
      </c>
      <c r="E41">
        <v>126.26768527140101</v>
      </c>
      <c r="F41">
        <f t="shared" si="0"/>
        <v>413.40193693095949</v>
      </c>
      <c r="G41">
        <f>-((m/(n*C41))^m)*k*D41^n*(1-EXP(-n*C41*E41/m))^m</f>
        <v>-5.16433821520486</v>
      </c>
      <c r="H41">
        <f t="shared" si="1"/>
        <v>0.70281296971357921</v>
      </c>
    </row>
    <row r="42" spans="1:8" x14ac:dyDescent="0.25">
      <c r="A42">
        <v>41</v>
      </c>
      <c r="B42">
        <v>-5.3257163407361503</v>
      </c>
      <c r="C42">
        <v>2.83672368303939E-2</v>
      </c>
      <c r="D42">
        <v>2.0691921065652301</v>
      </c>
      <c r="E42">
        <v>44.6856593329628</v>
      </c>
      <c r="F42">
        <f t="shared" si="0"/>
        <v>92.463213568429538</v>
      </c>
      <c r="G42">
        <f>-((m/(n*C42))^m)*k*D42^n*(1-EXP(-n*C42*E42/m))^m</f>
        <v>-5.125253850121724</v>
      </c>
      <c r="H42">
        <f t="shared" si="1"/>
        <v>4.0185210143338965E-2</v>
      </c>
    </row>
    <row r="43" spans="1:8" x14ac:dyDescent="0.25">
      <c r="A43">
        <v>42</v>
      </c>
      <c r="B43">
        <v>-5.1082737636601703</v>
      </c>
      <c r="C43">
        <v>2.9517030539552298E-2</v>
      </c>
      <c r="D43">
        <v>2.0230225993599902</v>
      </c>
      <c r="E43">
        <v>43.4232404865242</v>
      </c>
      <c r="F43">
        <f t="shared" si="0"/>
        <v>87.846196841682158</v>
      </c>
      <c r="G43">
        <f>-((m/(n*C43))^m)*k*D43^n*(1-EXP(-n*C43*E43/m))^m</f>
        <v>-5.1233383713084928</v>
      </c>
      <c r="H43">
        <f t="shared" si="1"/>
        <v>2.2694240359789721E-4</v>
      </c>
    </row>
    <row r="44" spans="1:8" x14ac:dyDescent="0.25">
      <c r="A44">
        <v>43</v>
      </c>
      <c r="B44">
        <v>-4.7770204429147496</v>
      </c>
      <c r="C44">
        <v>1.8388825597364E-2</v>
      </c>
      <c r="D44">
        <v>3.0293010162399101</v>
      </c>
      <c r="E44">
        <v>105.931722127266</v>
      </c>
      <c r="F44">
        <f t="shared" si="0"/>
        <v>320.89907349217066</v>
      </c>
      <c r="G44">
        <f>-((m/(n*C44))^m)*k*D44^n*(1-EXP(-n*C44*E44/m))^m</f>
        <v>-5.1575957162325663</v>
      </c>
      <c r="H44">
        <f t="shared" si="1"/>
        <v>0.14483753866093088</v>
      </c>
    </row>
    <row r="45" spans="1:8" x14ac:dyDescent="0.25">
      <c r="A45">
        <v>44</v>
      </c>
      <c r="B45">
        <v>-5.5859994389998198</v>
      </c>
      <c r="C45">
        <v>2.83495129411174E-2</v>
      </c>
      <c r="D45">
        <v>1.95332011075921</v>
      </c>
      <c r="E45">
        <v>44.154357184540501</v>
      </c>
      <c r="F45">
        <f t="shared" si="0"/>
        <v>86.247593866208376</v>
      </c>
      <c r="G45">
        <f>-((m/(n*C45))^m)*k*D45^n*(1-EXP(-n*C45*E45/m))^m</f>
        <v>-5.1204158062113487</v>
      </c>
      <c r="H45">
        <f t="shared" si="1"/>
        <v>0.21676811912050983</v>
      </c>
    </row>
    <row r="46" spans="1:8" x14ac:dyDescent="0.25">
      <c r="A46">
        <v>45</v>
      </c>
      <c r="B46">
        <v>-6.0177818554253601</v>
      </c>
      <c r="C46">
        <v>3.7866543603772299E-2</v>
      </c>
      <c r="D46">
        <v>2.1705333019057802</v>
      </c>
      <c r="E46">
        <v>41.989348685711597</v>
      </c>
      <c r="F46">
        <f t="shared" si="0"/>
        <v>91.139279647670719</v>
      </c>
      <c r="G46">
        <f>-((m/(n*C46))^m)*k*D46^n*(1-EXP(-n*C46*E46/m))^m</f>
        <v>-5.1291236426150482</v>
      </c>
      <c r="H46">
        <f t="shared" si="1"/>
        <v>0.78971341919521776</v>
      </c>
    </row>
    <row r="47" spans="1:8" x14ac:dyDescent="0.25">
      <c r="A47">
        <v>46</v>
      </c>
      <c r="B47">
        <v>-5.3706380281276598</v>
      </c>
      <c r="C47">
        <v>3.7866543603772299E-2</v>
      </c>
      <c r="D47">
        <v>2.1705333019057802</v>
      </c>
      <c r="E47">
        <v>41.989348685711597</v>
      </c>
      <c r="F47">
        <f t="shared" si="0"/>
        <v>91.139279647670719</v>
      </c>
      <c r="G47">
        <f>-((m/(n*C47))^m)*k*D47^n*(1-EXP(-n*C47*E47/m))^m</f>
        <v>-5.1291236426150482</v>
      </c>
      <c r="H47">
        <f t="shared" si="1"/>
        <v>5.8329198409534384E-2</v>
      </c>
    </row>
    <row r="48" spans="1:8" x14ac:dyDescent="0.25">
      <c r="A48">
        <v>47</v>
      </c>
      <c r="B48">
        <v>-5.6903594543240601</v>
      </c>
      <c r="C48">
        <v>2.3460436144973101E-2</v>
      </c>
      <c r="D48">
        <v>3.8071540539706001</v>
      </c>
      <c r="E48">
        <v>118.56189421181899</v>
      </c>
      <c r="F48">
        <f t="shared" si="0"/>
        <v>451.38339619496014</v>
      </c>
      <c r="G48">
        <f>-((m/(n*C48))^m)*k*D48^n*(1-EXP(-n*C48*E48/m))^m</f>
        <v>-5.1768248888718658</v>
      </c>
      <c r="H48">
        <f t="shared" si="1"/>
        <v>0.26371774991417407</v>
      </c>
    </row>
    <row r="49" spans="1:8" x14ac:dyDescent="0.25">
      <c r="A49">
        <v>48</v>
      </c>
      <c r="B49">
        <v>-5.6029012498024198</v>
      </c>
      <c r="C49">
        <v>2.3460436144973101E-2</v>
      </c>
      <c r="D49">
        <v>3.8071540539706001</v>
      </c>
      <c r="E49">
        <v>118.56189421181899</v>
      </c>
      <c r="F49">
        <f t="shared" si="0"/>
        <v>451.38339619496014</v>
      </c>
      <c r="G49">
        <f>-((m/(n*C49))^m)*k*D49^n*(1-EXP(-n*C49*E49/m))^m</f>
        <v>-5.1768248888718658</v>
      </c>
      <c r="H49">
        <f t="shared" si="1"/>
        <v>0.18154106534382372</v>
      </c>
    </row>
    <row r="50" spans="1:8" x14ac:dyDescent="0.25">
      <c r="A50">
        <v>49</v>
      </c>
      <c r="B50">
        <v>-4.1547986665174497</v>
      </c>
      <c r="C50">
        <v>2.3460436144973101E-2</v>
      </c>
      <c r="D50">
        <v>3.8071540539706001</v>
      </c>
      <c r="E50">
        <v>118.56189421181899</v>
      </c>
      <c r="F50">
        <f t="shared" si="0"/>
        <v>451.38339619496014</v>
      </c>
      <c r="G50">
        <f>-((m/(n*C50))^m)*k*D50^n*(1-EXP(-n*C50*E50/m))^m</f>
        <v>-5.1768248888718658</v>
      </c>
      <c r="H50">
        <f t="shared" si="1"/>
        <v>1.0445375991800383</v>
      </c>
    </row>
    <row r="51" spans="1:8" x14ac:dyDescent="0.25">
      <c r="A51">
        <v>50</v>
      </c>
      <c r="B51">
        <v>-5.3257163407361503</v>
      </c>
      <c r="C51">
        <v>9.2555210861572507E-2</v>
      </c>
      <c r="D51">
        <v>1.57491176997243</v>
      </c>
      <c r="E51">
        <v>47.661002247298903</v>
      </c>
      <c r="F51">
        <f t="shared" si="0"/>
        <v>75.061873407953485</v>
      </c>
      <c r="G51">
        <f>-((m/(n*C51))^m)*k*D51^n*(1-EXP(-n*C51*E51/m))^m</f>
        <v>-5.1017735147710548</v>
      </c>
      <c r="H51">
        <f t="shared" si="1"/>
        <v>5.0150389301233056E-2</v>
      </c>
    </row>
    <row r="52" spans="1:8" x14ac:dyDescent="0.25">
      <c r="A52">
        <v>51</v>
      </c>
      <c r="B52">
        <v>-4.4751170577398902</v>
      </c>
      <c r="C52">
        <v>3.9178583775649201E-2</v>
      </c>
      <c r="D52">
        <v>2.2324256570432301</v>
      </c>
      <c r="E52">
        <v>114.432178453863</v>
      </c>
      <c r="F52">
        <f t="shared" si="0"/>
        <v>255.46133117175327</v>
      </c>
      <c r="G52">
        <f>-((m/(n*C52))^m)*k*D52^n*(1-EXP(-n*C52*E52/m))^m</f>
        <v>-5.1314701836654129</v>
      </c>
      <c r="H52">
        <f t="shared" si="1"/>
        <v>0.43079942591220499</v>
      </c>
    </row>
    <row r="53" spans="1:8" x14ac:dyDescent="0.25">
      <c r="A53">
        <v>52</v>
      </c>
      <c r="B53">
        <v>-4.1802869920228298</v>
      </c>
      <c r="C53">
        <v>6.8585856100216905E-2</v>
      </c>
      <c r="D53">
        <v>3.1450397041015501</v>
      </c>
      <c r="E53">
        <v>103.098422394868</v>
      </c>
      <c r="F53">
        <f t="shared" si="0"/>
        <v>324.24863186209228</v>
      </c>
      <c r="G53">
        <f>-((m/(n*C53))^m)*k*D53^n*(1-EXP(-n*C53*E53/m))^m</f>
        <v>-5.1600867720133365</v>
      </c>
      <c r="H53">
        <f t="shared" si="1"/>
        <v>0.96000760886944536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testing</vt:lpstr>
      <vt:lpstr>k</vt:lpstr>
      <vt:lpstr>m</vt:lpstr>
      <vt:lpstr>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Newhart</cp:lastModifiedBy>
  <dcterms:created xsi:type="dcterms:W3CDTF">2020-05-20T15:22:10Z</dcterms:created>
  <dcterms:modified xsi:type="dcterms:W3CDTF">2020-05-20T15:22:10Z</dcterms:modified>
</cp:coreProperties>
</file>