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ewhart\Documents\GitHub\MWRD\E coli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9" i="1"/>
  <c r="K13" i="1"/>
  <c r="K17" i="1"/>
  <c r="K21" i="1"/>
  <c r="K25" i="1"/>
  <c r="K29" i="1"/>
  <c r="K33" i="1"/>
  <c r="K37" i="1"/>
  <c r="K11" i="1"/>
  <c r="K19" i="1"/>
  <c r="K31" i="1"/>
  <c r="K8" i="1"/>
  <c r="K16" i="1"/>
  <c r="K28" i="1"/>
  <c r="K6" i="1"/>
  <c r="K10" i="1"/>
  <c r="K14" i="1"/>
  <c r="K18" i="1"/>
  <c r="K22" i="1"/>
  <c r="K26" i="1"/>
  <c r="K30" i="1"/>
  <c r="K34" i="1"/>
  <c r="K38" i="1"/>
  <c r="K15" i="1"/>
  <c r="K23" i="1"/>
  <c r="K27" i="1"/>
  <c r="K35" i="1"/>
  <c r="K12" i="1"/>
  <c r="K24" i="1"/>
  <c r="K32" i="1"/>
  <c r="K7" i="1"/>
  <c r="K20" i="1"/>
  <c r="K36" i="1"/>
  <c r="K4" i="1"/>
  <c r="I5" i="1" a="1"/>
  <c r="I9" i="1" a="1"/>
  <c r="I13" i="1" a="1"/>
  <c r="I17" i="1" a="1"/>
  <c r="I21" i="1" a="1"/>
  <c r="I25" i="1" a="1"/>
  <c r="I29" i="1" a="1"/>
  <c r="I33" i="1" a="1"/>
  <c r="I37" i="1" a="1"/>
  <c r="I11" i="1" a="1"/>
  <c r="I15" i="1" a="1"/>
  <c r="I23" i="1" a="1"/>
  <c r="I31" i="1" a="1"/>
  <c r="I10" i="1" a="1"/>
  <c r="I18" i="1" a="1"/>
  <c r="I30" i="1" a="1"/>
  <c r="I38" i="1" a="1"/>
  <c r="I8" i="1" a="1"/>
  <c r="I12" i="1" a="1"/>
  <c r="I16" i="1" a="1"/>
  <c r="I20" i="1" a="1"/>
  <c r="I24" i="1" a="1"/>
  <c r="I28" i="1" a="1"/>
  <c r="I32" i="1" a="1"/>
  <c r="I36" i="1" a="1"/>
  <c r="I7" i="1" a="1"/>
  <c r="I19" i="1" a="1"/>
  <c r="I27" i="1" a="1"/>
  <c r="I35" i="1" a="1"/>
  <c r="I6" i="1" a="1"/>
  <c r="I14" i="1" a="1"/>
  <c r="I22" i="1" a="1"/>
  <c r="I26" i="1" a="1"/>
  <c r="I34" i="1" a="1"/>
  <c r="I4" i="1" a="1"/>
  <c r="H5" i="1"/>
  <c r="H9" i="1"/>
  <c r="H13" i="1"/>
  <c r="H17" i="1"/>
  <c r="H21" i="1"/>
  <c r="H25" i="1"/>
  <c r="H29" i="1"/>
  <c r="H33" i="1"/>
  <c r="H37" i="1"/>
  <c r="H34" i="1"/>
  <c r="H16" i="1"/>
  <c r="H28" i="1"/>
  <c r="H6" i="1"/>
  <c r="H10" i="1"/>
  <c r="H14" i="1"/>
  <c r="H18" i="1"/>
  <c r="H22" i="1"/>
  <c r="H26" i="1"/>
  <c r="H30" i="1"/>
  <c r="H38" i="1"/>
  <c r="H24" i="1"/>
  <c r="H36" i="1"/>
  <c r="H7" i="1"/>
  <c r="H11" i="1"/>
  <c r="H15" i="1"/>
  <c r="H19" i="1"/>
  <c r="H23" i="1"/>
  <c r="H27" i="1"/>
  <c r="H31" i="1"/>
  <c r="H35" i="1"/>
  <c r="H8" i="1"/>
  <c r="H12" i="1"/>
  <c r="H20" i="1"/>
  <c r="H32" i="1"/>
  <c r="H4" i="1"/>
  <c r="F6" i="1" a="1"/>
  <c r="F10" i="1" a="1"/>
  <c r="F14" i="1" a="1"/>
  <c r="F18" i="1" a="1"/>
  <c r="F22" i="1" a="1"/>
  <c r="F26" i="1" a="1"/>
  <c r="F30" i="1" a="1"/>
  <c r="F34" i="1" a="1"/>
  <c r="F38" i="1" a="1"/>
  <c r="F23" i="1" a="1"/>
  <c r="F31" i="1" a="1"/>
  <c r="F9" i="1" a="1"/>
  <c r="F13" i="1" a="1"/>
  <c r="F17" i="1" a="1"/>
  <c r="F21" i="1" a="1"/>
  <c r="F25" i="1" a="1"/>
  <c r="F29" i="1" a="1"/>
  <c r="F33" i="1" a="1"/>
  <c r="F37" i="1" a="1"/>
  <c r="F11" i="1" a="1"/>
  <c r="F19" i="1" a="1"/>
  <c r="F35" i="1" a="1"/>
  <c r="F8" i="1" a="1"/>
  <c r="F12" i="1" a="1"/>
  <c r="F16" i="1" a="1"/>
  <c r="F20" i="1" a="1"/>
  <c r="F24" i="1" a="1"/>
  <c r="F28" i="1" a="1"/>
  <c r="F32" i="1" a="1"/>
  <c r="F36" i="1" a="1"/>
  <c r="F7" i="1" a="1"/>
  <c r="F15" i="1" a="1"/>
  <c r="F27" i="1" a="1"/>
  <c r="F5" i="1" a="1"/>
  <c r="F4" i="1" a="1"/>
  <c r="I34" i="1" l="1"/>
  <c r="J34" i="1"/>
  <c r="I26" i="1"/>
  <c r="J26" i="1"/>
  <c r="I22" i="1"/>
  <c r="J22" i="1"/>
  <c r="I14" i="1"/>
  <c r="J14" i="1"/>
  <c r="I6" i="1"/>
  <c r="J6" i="1"/>
  <c r="J35" i="1"/>
  <c r="I35" i="1"/>
  <c r="J27" i="1"/>
  <c r="I27" i="1"/>
  <c r="J19" i="1"/>
  <c r="I19" i="1"/>
  <c r="J7" i="1"/>
  <c r="I7" i="1"/>
  <c r="I36" i="1"/>
  <c r="J36" i="1"/>
  <c r="I32" i="1"/>
  <c r="J32" i="1"/>
  <c r="I28" i="1"/>
  <c r="J28" i="1"/>
  <c r="J24" i="1"/>
  <c r="I24" i="1"/>
  <c r="I20" i="1"/>
  <c r="J20" i="1"/>
  <c r="J16" i="1"/>
  <c r="I16" i="1"/>
  <c r="I12" i="1"/>
  <c r="J12" i="1"/>
  <c r="I8" i="1"/>
  <c r="J8" i="1"/>
  <c r="I38" i="1"/>
  <c r="J38" i="1"/>
  <c r="I30" i="1"/>
  <c r="J30" i="1"/>
  <c r="I18" i="1"/>
  <c r="J18" i="1"/>
  <c r="I10" i="1"/>
  <c r="J10" i="1"/>
  <c r="J31" i="1"/>
  <c r="I31" i="1"/>
  <c r="J23" i="1"/>
  <c r="I23" i="1"/>
  <c r="J15" i="1"/>
  <c r="I15" i="1"/>
  <c r="J11" i="1"/>
  <c r="I11" i="1"/>
  <c r="J37" i="1"/>
  <c r="I37" i="1"/>
  <c r="I33" i="1"/>
  <c r="J33" i="1"/>
  <c r="J29" i="1"/>
  <c r="I29" i="1"/>
  <c r="I25" i="1"/>
  <c r="J25" i="1"/>
  <c r="J21" i="1"/>
  <c r="I21" i="1"/>
  <c r="I17" i="1"/>
  <c r="J17" i="1"/>
  <c r="I13" i="1"/>
  <c r="J13" i="1"/>
  <c r="J9" i="1"/>
  <c r="I9" i="1"/>
  <c r="J5" i="1"/>
  <c r="I5" i="1"/>
  <c r="I4" i="1"/>
  <c r="J4" i="1"/>
  <c r="F27" i="1"/>
  <c r="G27" i="1"/>
  <c r="F15" i="1"/>
  <c r="G15" i="1"/>
  <c r="F7" i="1"/>
  <c r="G7" i="1"/>
  <c r="G36" i="1"/>
  <c r="F36" i="1"/>
  <c r="G32" i="1"/>
  <c r="F32" i="1"/>
  <c r="G28" i="1"/>
  <c r="F28" i="1"/>
  <c r="G24" i="1"/>
  <c r="F24" i="1"/>
  <c r="G20" i="1"/>
  <c r="F20" i="1"/>
  <c r="G16" i="1"/>
  <c r="F16" i="1"/>
  <c r="G12" i="1"/>
  <c r="F12" i="1"/>
  <c r="G8" i="1"/>
  <c r="F8" i="1"/>
  <c r="F35" i="1"/>
  <c r="G35" i="1"/>
  <c r="F19" i="1"/>
  <c r="G19" i="1"/>
  <c r="F11" i="1"/>
  <c r="G11" i="1"/>
  <c r="F37" i="1"/>
  <c r="G37" i="1"/>
  <c r="F33" i="1"/>
  <c r="G33" i="1"/>
  <c r="G29" i="1"/>
  <c r="F29" i="1"/>
  <c r="G25" i="1"/>
  <c r="F25" i="1"/>
  <c r="G21" i="1"/>
  <c r="F21" i="1"/>
  <c r="G17" i="1"/>
  <c r="F17" i="1"/>
  <c r="F13" i="1"/>
  <c r="G13" i="1"/>
  <c r="G9" i="1"/>
  <c r="F9" i="1"/>
  <c r="F31" i="1"/>
  <c r="G31" i="1"/>
  <c r="F23" i="1"/>
  <c r="G23" i="1"/>
  <c r="F38" i="1"/>
  <c r="G38" i="1"/>
  <c r="F34" i="1"/>
  <c r="G34" i="1"/>
  <c r="F30" i="1"/>
  <c r="G30" i="1"/>
  <c r="F26" i="1"/>
  <c r="G26" i="1"/>
  <c r="F22" i="1"/>
  <c r="G22" i="1"/>
  <c r="F18" i="1"/>
  <c r="G18" i="1"/>
  <c r="F14" i="1"/>
  <c r="G14" i="1"/>
  <c r="F10" i="1"/>
  <c r="G10" i="1"/>
  <c r="F6" i="1"/>
  <c r="G6" i="1"/>
  <c r="F5" i="1"/>
  <c r="G5" i="1"/>
  <c r="F4" i="1"/>
  <c r="G4" i="1"/>
</calcChain>
</file>

<file path=xl/sharedStrings.xml><?xml version="1.0" encoding="utf-8"?>
<sst xmlns="http://schemas.openxmlformats.org/spreadsheetml/2006/main" count="88" uniqueCount="24">
  <si>
    <t>E-Coli, MPN Idexx Colilert</t>
  </si>
  <si>
    <t>CFE</t>
  </si>
  <si>
    <t>7 day average</t>
  </si>
  <si>
    <t>Count</t>
  </si>
  <si>
    <t>=</t>
  </si>
  <si>
    <t>EC/100mL</t>
  </si>
  <si>
    <t/>
  </si>
  <si>
    <t>Katie's Spreadsheet</t>
  </si>
  <si>
    <t>Sun</t>
  </si>
  <si>
    <t>Mon</t>
  </si>
  <si>
    <t>Tue</t>
  </si>
  <si>
    <t>Wed</t>
  </si>
  <si>
    <t>Thu</t>
  </si>
  <si>
    <t>Fri</t>
  </si>
  <si>
    <t>Sat</t>
  </si>
  <si>
    <t>30 DayAverage</t>
  </si>
  <si>
    <t>7- Day Average (max)</t>
  </si>
  <si>
    <t>CFE ECOLI WTD</t>
  </si>
  <si>
    <t>CFE ECOLI MTD</t>
  </si>
  <si>
    <t>PI - PAA Page</t>
  </si>
  <si>
    <t>Calendar Geomean Calcs</t>
  </si>
  <si>
    <t>PI - Permit Page</t>
  </si>
  <si>
    <t>Ecoli 7d Week-To-Date</t>
  </si>
  <si>
    <t>Ecoli 30d Month-To-Date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</si>
</sst>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\-mmm\-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7" fontId="0" fillId="0" borderId="0" xfId="0" applyNumberFormat="1"/>
    <xf numFmtId="0" fontId="0" fillId="0" borderId="1" xfId="0" applyNumberFormat="1" applyBorder="1"/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0" xfId="0" applyNumberFormat="1"/>
    <xf numFmtId="0" fontId="1" fillId="0" borderId="1" xfId="0" applyNumberFormat="1" applyFont="1" applyBorder="1"/>
    <xf numFmtId="2" fontId="1" fillId="0" borderId="0" xfId="0" applyNumberFormat="1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4" zoomScaleNormal="100" workbookViewId="0">
      <selection activeCell="L13" sqref="L13"/>
    </sheetView>
  </sheetViews>
  <sheetFormatPr defaultRowHeight="15" x14ac:dyDescent="0.25"/>
  <cols>
    <col min="2" max="2" width="9.7109375" bestFit="1" customWidth="1"/>
    <col min="3" max="3" width="8" customWidth="1"/>
    <col min="4" max="4" width="13.42578125" bestFit="1" customWidth="1"/>
    <col min="5" max="5" width="9.140625" style="2"/>
    <col min="6" max="6" width="17.7109375" bestFit="1" customWidth="1"/>
    <col min="7" max="7" width="14.28515625" bestFit="1" customWidth="1"/>
    <col min="8" max="8" width="14.140625" style="2" bestFit="1" customWidth="1"/>
    <col min="9" max="9" width="17.7109375" bestFit="1" customWidth="1"/>
  </cols>
  <sheetData>
    <row r="1" spans="1:11" x14ac:dyDescent="0.25">
      <c r="A1" s="3" t="s">
        <v>7</v>
      </c>
      <c r="B1" s="3"/>
      <c r="C1" s="3"/>
      <c r="D1" s="3"/>
      <c r="E1" s="4"/>
      <c r="F1" s="7" t="s">
        <v>19</v>
      </c>
      <c r="G1" s="3"/>
      <c r="H1" s="4"/>
      <c r="I1" s="7" t="s">
        <v>21</v>
      </c>
      <c r="J1" s="3"/>
      <c r="K1" s="4"/>
    </row>
    <row r="2" spans="1:11" x14ac:dyDescent="0.25">
      <c r="C2" t="s">
        <v>0</v>
      </c>
      <c r="G2" s="8" t="s">
        <v>20</v>
      </c>
      <c r="H2" s="9"/>
    </row>
    <row r="3" spans="1:11" x14ac:dyDescent="0.25">
      <c r="C3" t="s">
        <v>1</v>
      </c>
      <c r="D3" t="s">
        <v>2</v>
      </c>
      <c r="E3" s="2" t="s">
        <v>3</v>
      </c>
      <c r="G3" t="s">
        <v>17</v>
      </c>
      <c r="H3" s="2" t="s">
        <v>18</v>
      </c>
      <c r="J3" t="s">
        <v>22</v>
      </c>
      <c r="K3" t="s">
        <v>23</v>
      </c>
    </row>
    <row r="4" spans="1:11" x14ac:dyDescent="0.25">
      <c r="A4" t="s">
        <v>8</v>
      </c>
      <c r="B4" s="1">
        <v>43674</v>
      </c>
      <c r="C4" s="10">
        <v>74.780399839494123</v>
      </c>
      <c r="D4" s="10"/>
      <c r="E4" s="2" t="s">
        <v>6</v>
      </c>
      <c r="F4" s="5">
        <f t="array" ref="F4:G4">_xll.PICompDat(Sheet1!$G$3,Sheet1!$B4,Sheet1!$B4,9,"\\APPLEPI_AF\MWRD_Production\Labworks Data\6-Combined Final Effluent","inside")</f>
        <v>43674</v>
      </c>
      <c r="G4" s="10">
        <v>74.8</v>
      </c>
      <c r="H4" s="6">
        <f>_xll.PICompDat(Sheet1!$H$3,Sheet1!$B4,Sheet1!$B4,8,"\\APPLEPI_AF\MWRD_Production\Labworks Data\6-Combined Final Effluent","inside")</f>
        <v>82.4</v>
      </c>
      <c r="I4" s="5">
        <f t="array" ref="I4:J4">_xll.PICompDat("Ecoli 7d Week-To-Date",Sheet1!$B4,Sheet1!$B4,9,"\\APPLEPI_AF\MWRD_Production\Hite Treatment Plant\19-Permit_Compliance\Permit Analytics","inside")</f>
        <v>43674</v>
      </c>
      <c r="J4" s="10">
        <v>74.800003051757813</v>
      </c>
      <c r="K4" s="10">
        <f>_xll.PICompDat("Ecoli 30d Month-To-Date",Sheet1!$B4,Sheet1!$B4,8,"\\APPLEPI_AF\MWRD_Production\Hite Treatment Plant\19-Permit_Compliance\Permit Analytics","inside")</f>
        <v>82.451972961425781</v>
      </c>
    </row>
    <row r="5" spans="1:11" x14ac:dyDescent="0.25">
      <c r="A5" t="s">
        <v>9</v>
      </c>
      <c r="B5" s="1">
        <v>43675</v>
      </c>
      <c r="C5" s="10">
        <v>88.313683736281632</v>
      </c>
      <c r="D5" s="10"/>
      <c r="E5" s="2" t="s">
        <v>6</v>
      </c>
      <c r="F5" s="5">
        <f t="array" ref="F5:G5">_xll.PICompDat(Sheet1!$G$3,Sheet1!$B5,Sheet1!$B5,9,"\\APPLEPI_AF\MWRD_Production\Labworks Data\6-Combined Final Effluent","inside")</f>
        <v>43675</v>
      </c>
      <c r="G5" s="10">
        <v>81.3</v>
      </c>
      <c r="H5" s="6">
        <f>_xll.PICompDat(Sheet1!$H$3,Sheet1!$B5,Sheet1!$B5,8,"\\APPLEPI_AF\MWRD_Production\Labworks Data\6-Combined Final Effluent","inside")</f>
        <v>82.6</v>
      </c>
      <c r="I5" s="5">
        <f t="array" ref="I5:J5">_xll.PICompDat("Ecoli 7d Week-To-Date",Sheet1!$B5,Sheet1!$B5,9,"\\APPLEPI_AF\MWRD_Production\Hite Treatment Plant\19-Permit_Compliance\Permit Analytics","inside")</f>
        <v>43675</v>
      </c>
      <c r="J5" s="10">
        <v>81.270164489746094</v>
      </c>
      <c r="K5" s="10">
        <f>_xll.PICompDat("Ecoli 30d Month-To-Date",Sheet1!$B5,Sheet1!$B5,8,"\\APPLEPI_AF\MWRD_Production\Hite Treatment Plant\19-Permit_Compliance\Permit Analytics","inside")</f>
        <v>82.64703369140625</v>
      </c>
    </row>
    <row r="6" spans="1:11" x14ac:dyDescent="0.25">
      <c r="A6" t="s">
        <v>10</v>
      </c>
      <c r="B6" s="1">
        <v>43676</v>
      </c>
      <c r="C6" s="10">
        <v>58.379441512940438</v>
      </c>
      <c r="D6" s="10"/>
      <c r="E6" s="2" t="s">
        <v>6</v>
      </c>
      <c r="F6" s="5">
        <f t="array" ref="F6:G6">_xll.PICompDat(Sheet1!$G$3,Sheet1!$B6,Sheet1!$B6,9,"\\APPLEPI_AF\MWRD_Production\Labworks Data\6-Combined Final Effluent","inside")</f>
        <v>43676</v>
      </c>
      <c r="G6" s="10">
        <v>72.8</v>
      </c>
      <c r="H6" s="6">
        <f>_xll.PICompDat(Sheet1!$H$3,Sheet1!$B6,Sheet1!$B6,8,"\\APPLEPI_AF\MWRD_Production\Labworks Data\6-Combined Final Effluent","inside")</f>
        <v>81.7</v>
      </c>
      <c r="I6" s="5">
        <f t="array" ref="I6:J6">_xll.PICompDat("Ecoli 7d Week-To-Date",Sheet1!$B6,Sheet1!$B6,9,"\\APPLEPI_AF\MWRD_Production\Hite Treatment Plant\19-Permit_Compliance\Permit Analytics","inside")</f>
        <v>43676</v>
      </c>
      <c r="J6" s="10">
        <v>72.793350219726563</v>
      </c>
      <c r="K6" s="10">
        <f>_xll.PICompDat("Ecoli 30d Month-To-Date",Sheet1!$B6,Sheet1!$B6,8,"\\APPLEPI_AF\MWRD_Production\Hite Treatment Plant\19-Permit_Compliance\Permit Analytics","inside")</f>
        <v>81.695869445800781</v>
      </c>
    </row>
    <row r="7" spans="1:11" x14ac:dyDescent="0.25">
      <c r="A7" t="s">
        <v>11</v>
      </c>
      <c r="B7" s="1">
        <v>43677</v>
      </c>
      <c r="C7" s="10">
        <v>142.1923235469539</v>
      </c>
      <c r="D7" s="10"/>
      <c r="E7" s="2" t="s">
        <v>6</v>
      </c>
      <c r="F7" s="5">
        <f t="array" ref="F7:G7">_xll.PICompDat(Sheet1!$G$3,Sheet1!$B7,Sheet1!$B7,9,"\\APPLEPI_AF\MWRD_Production\Labworks Data\6-Combined Final Effluent","inside")</f>
        <v>43677</v>
      </c>
      <c r="G7" s="10">
        <v>86</v>
      </c>
      <c r="H7" s="6">
        <f>_xll.PICompDat(Sheet1!$H$3,Sheet1!$B7,Sheet1!$B7,8,"\\APPLEPI_AF\MWRD_Production\Labworks Data\6-Combined Final Effluent","inside")</f>
        <v>83.2</v>
      </c>
      <c r="I7" s="5">
        <f t="array" ref="I7:J7">_xll.PICompDat("Ecoli 7d Week-To-Date",Sheet1!$B7,Sheet1!$B7,9,"\\APPLEPI_AF\MWRD_Production\Hite Treatment Plant\19-Permit_Compliance\Permit Analytics","inside")</f>
        <v>43677</v>
      </c>
      <c r="J7" s="10">
        <v>86.058479309082031</v>
      </c>
      <c r="K7" s="10">
        <f>_xll.PICompDat("Ecoli 30d Month-To-Date",Sheet1!$B7,Sheet1!$B7,8,"\\APPLEPI_AF\MWRD_Production\Hite Treatment Plant\19-Permit_Compliance\Permit Analytics","inside")</f>
        <v>83.169601440429688</v>
      </c>
    </row>
    <row r="8" spans="1:11" x14ac:dyDescent="0.25">
      <c r="A8" t="s">
        <v>12</v>
      </c>
      <c r="B8" s="1">
        <v>43678</v>
      </c>
      <c r="C8" s="10">
        <v>261.73635954394126</v>
      </c>
      <c r="D8" s="10"/>
      <c r="E8" s="2" t="s">
        <v>6</v>
      </c>
      <c r="F8" s="5">
        <f t="array" ref="F8:G8">_xll.PICompDat(Sheet1!$G$3,Sheet1!$B8,Sheet1!$B8,9,"\\APPLEPI_AF\MWRD_Production\Labworks Data\6-Combined Final Effluent","inside")</f>
        <v>43678</v>
      </c>
      <c r="G8" s="10">
        <v>107.5</v>
      </c>
      <c r="H8" s="6">
        <f>_xll.PICompDat(Sheet1!$H$3,Sheet1!$B8,Sheet1!$B8,8,"\\APPLEPI_AF\MWRD_Production\Labworks Data\6-Combined Final Effluent","inside")</f>
        <v>261.7</v>
      </c>
      <c r="I8" s="5">
        <f t="array" ref="I8:J8">_xll.PICompDat("Ecoli 7d Week-To-Date",Sheet1!$B8,Sheet1!$B8,9,"\\APPLEPI_AF\MWRD_Production\Hite Treatment Plant\19-Permit_Compliance\Permit Analytics","inside")</f>
        <v>43678</v>
      </c>
      <c r="J8" s="10">
        <v>107.49684143066406</v>
      </c>
      <c r="K8" s="10">
        <f>_xll.PICompDat("Ecoli 30d Month-To-Date",Sheet1!$B8,Sheet1!$B8,8,"\\APPLEPI_AF\MWRD_Production\Hite Treatment Plant\19-Permit_Compliance\Permit Analytics","inside")</f>
        <v>261.70001220703125</v>
      </c>
    </row>
    <row r="9" spans="1:11" x14ac:dyDescent="0.25">
      <c r="A9" t="s">
        <v>13</v>
      </c>
      <c r="B9" s="1">
        <v>43679</v>
      </c>
      <c r="C9" s="10">
        <v>133.94551813781268</v>
      </c>
      <c r="D9" s="10"/>
      <c r="E9" s="2" t="s">
        <v>6</v>
      </c>
      <c r="F9" s="5">
        <f t="array" ref="F9:G9">_xll.PICompDat(Sheet1!$G$3,Sheet1!$B9,Sheet1!$B9,9,"\\APPLEPI_AF\MWRD_Production\Labworks Data\6-Combined Final Effluent","inside")</f>
        <v>43679</v>
      </c>
      <c r="G9" s="10">
        <v>111.5</v>
      </c>
      <c r="H9" s="6">
        <f>_xll.PICompDat(Sheet1!$H$3,Sheet1!$B9,Sheet1!$B9,8,"\\APPLEPI_AF\MWRD_Production\Labworks Data\6-Combined Final Effluent","inside")</f>
        <v>187.2</v>
      </c>
      <c r="I9" s="5">
        <f t="array" ref="I9:J9">_xll.PICompDat("Ecoli 7d Week-To-Date",Sheet1!$B9,Sheet1!$B9,9,"\\APPLEPI_AF\MWRD_Production\Hite Treatment Plant\19-Permit_Compliance\Permit Analytics","inside")</f>
        <v>43679</v>
      </c>
      <c r="J9" s="10">
        <v>111.50469970703125</v>
      </c>
      <c r="K9" s="10">
        <f>_xll.PICompDat("Ecoli 30d Month-To-Date",Sheet1!$B9,Sheet1!$B9,8,"\\APPLEPI_AF\MWRD_Production\Hite Treatment Plant\19-Permit_Compliance\Permit Analytics","inside")</f>
        <v>187.194091796875</v>
      </c>
    </row>
    <row r="10" spans="1:11" x14ac:dyDescent="0.25">
      <c r="A10" t="s">
        <v>14</v>
      </c>
      <c r="B10" s="1">
        <v>43680</v>
      </c>
      <c r="C10" s="10">
        <v>57.997635497931427</v>
      </c>
      <c r="D10" s="12">
        <v>101.5631923531012</v>
      </c>
      <c r="E10" s="2">
        <v>7</v>
      </c>
      <c r="F10" s="5">
        <f t="array" ref="F10:G10">_xll.PICompDat(Sheet1!$G$3,Sheet1!$B10,Sheet1!$B10,9,"\\APPLEPI_AF\MWRD_Production\Labworks Data\6-Combined Final Effluent","inside")</f>
        <v>43680</v>
      </c>
      <c r="G10" s="12">
        <v>101.6</v>
      </c>
      <c r="H10" s="6">
        <f>_xll.PICompDat(Sheet1!$H$3,Sheet1!$B10,Sheet1!$B10,8,"\\APPLEPI_AF\MWRD_Production\Labworks Data\6-Combined Final Effluent","inside")</f>
        <v>126.7</v>
      </c>
      <c r="I10" s="5">
        <f t="array" ref="I10:J10">_xll.PICompDat("Ecoli 7d Week-To-Date",Sheet1!$B10,Sheet1!$B10,9,"\\APPLEPI_AF\MWRD_Production\Hite Treatment Plant\19-Permit_Compliance\Permit Analytics","inside")</f>
        <v>43680</v>
      </c>
      <c r="J10" s="12">
        <v>101.56428527832031</v>
      </c>
      <c r="K10" s="10">
        <f>_xll.PICompDat("Ecoli 30d Month-To-Date",Sheet1!$B10,Sheet1!$B10,8,"\\APPLEPI_AF\MWRD_Production\Hite Treatment Plant\19-Permit_Compliance\Permit Analytics","inside")</f>
        <v>126.66912078857422</v>
      </c>
    </row>
    <row r="11" spans="1:11" x14ac:dyDescent="0.25">
      <c r="A11" t="s">
        <v>8</v>
      </c>
      <c r="B11" s="1">
        <v>43681</v>
      </c>
      <c r="C11" s="10">
        <v>47.019678678206851</v>
      </c>
      <c r="D11" s="10"/>
      <c r="E11" s="2" t="s">
        <v>6</v>
      </c>
      <c r="F11" s="5">
        <f t="array" ref="F11:G11">_xll.PICompDat(Sheet1!$G$3,Sheet1!$B11,Sheet1!$B11,9,"\\APPLEPI_AF\MWRD_Production\Labworks Data\6-Combined Final Effluent","inside")</f>
        <v>43681</v>
      </c>
      <c r="G11" s="10">
        <v>47</v>
      </c>
      <c r="H11" s="6">
        <f>_xll.PICompDat(Sheet1!$H$3,Sheet1!$B11,Sheet1!$B11,8,"\\APPLEPI_AF\MWRD_Production\Labworks Data\6-Combined Final Effluent","inside")</f>
        <v>98.9</v>
      </c>
      <c r="I11" s="5">
        <f t="array" ref="I11:J11">_xll.PICompDat("Ecoli 7d Week-To-Date",Sheet1!$B11,Sheet1!$B11,9,"\\APPLEPI_AF\MWRD_Production\Hite Treatment Plant\19-Permit_Compliance\Permit Analytics","inside")</f>
        <v>43681</v>
      </c>
      <c r="J11" s="10">
        <v>47</v>
      </c>
      <c r="K11" s="10">
        <f>_xll.PICompDat("Ecoli 30d Month-To-Date",Sheet1!$B11,Sheet1!$B11,8,"\\APPLEPI_AF\MWRD_Production\Hite Treatment Plant\19-Permit_Compliance\Permit Analytics","inside")</f>
        <v>98.861579895019531</v>
      </c>
    </row>
    <row r="12" spans="1:11" x14ac:dyDescent="0.25">
      <c r="A12" t="s">
        <v>9</v>
      </c>
      <c r="B12" s="1">
        <v>43682</v>
      </c>
      <c r="C12" s="10">
        <v>58.093033637841877</v>
      </c>
      <c r="D12" s="10"/>
      <c r="E12" s="2" t="s">
        <v>6</v>
      </c>
      <c r="F12" s="5">
        <f t="array" ref="F12:G12">_xll.PICompDat(Sheet1!$G$3,Sheet1!$B12,Sheet1!$B12,9,"\\APPLEPI_AF\MWRD_Production\Labworks Data\6-Combined Final Effluent","inside")</f>
        <v>43682</v>
      </c>
      <c r="G12" s="10">
        <v>52.2</v>
      </c>
      <c r="H12" s="6">
        <f>_xll.PICompDat(Sheet1!$H$3,Sheet1!$B12,Sheet1!$B12,8,"\\APPLEPI_AF\MWRD_Production\Labworks Data\6-Combined Final Effluent","inside")</f>
        <v>88.9</v>
      </c>
      <c r="I12" s="5">
        <f t="array" ref="I12:J12">_xll.PICompDat("Ecoli 7d Week-To-Date",Sheet1!$B12,Sheet1!$B12,9,"\\APPLEPI_AF\MWRD_Production\Hite Treatment Plant\19-Permit_Compliance\Permit Analytics","inside")</f>
        <v>43682</v>
      </c>
      <c r="J12" s="10">
        <v>52.256099700927734</v>
      </c>
      <c r="K12" s="10">
        <f>_xll.PICompDat("Ecoli 30d Month-To-Date",Sheet1!$B12,Sheet1!$B12,8,"\\APPLEPI_AF\MWRD_Production\Hite Treatment Plant\19-Permit_Compliance\Permit Analytics","inside")</f>
        <v>88.890892028808594</v>
      </c>
    </row>
    <row r="13" spans="1:11" x14ac:dyDescent="0.25">
      <c r="A13" t="s">
        <v>10</v>
      </c>
      <c r="B13" s="1">
        <v>43683</v>
      </c>
      <c r="C13" s="10">
        <v>92.532003633549564</v>
      </c>
      <c r="D13" s="10"/>
      <c r="E13" s="2" t="s">
        <v>6</v>
      </c>
      <c r="F13" s="5">
        <f t="array" ref="F13:G13">_xll.PICompDat(Sheet1!$G$3,Sheet1!$B13,Sheet1!$B13,9,"\\APPLEPI_AF\MWRD_Production\Labworks Data\6-Combined Final Effluent","inside")</f>
        <v>43683</v>
      </c>
      <c r="G13" s="10">
        <v>63.2</v>
      </c>
      <c r="H13" s="6">
        <f>_xll.PICompDat(Sheet1!$H$3,Sheet1!$B13,Sheet1!$B13,8,"\\APPLEPI_AF\MWRD_Production\Labworks Data\6-Combined Final Effluent","inside")</f>
        <v>89.5</v>
      </c>
      <c r="I13" s="5">
        <f t="array" ref="I13:J13">_xll.PICompDat("Ecoli 7d Week-To-Date",Sheet1!$B13,Sheet1!$B13,9,"\\APPLEPI_AF\MWRD_Production\Hite Treatment Plant\19-Permit_Compliance\Permit Analytics","inside")</f>
        <v>43683</v>
      </c>
      <c r="J13" s="10">
        <v>63.21282958984375</v>
      </c>
      <c r="K13" s="10">
        <f>_xll.PICompDat("Ecoli 30d Month-To-Date",Sheet1!$B13,Sheet1!$B13,8,"\\APPLEPI_AF\MWRD_Production\Hite Treatment Plant\19-Permit_Compliance\Permit Analytics","inside")</f>
        <v>89.482475280761719</v>
      </c>
    </row>
    <row r="14" spans="1:11" x14ac:dyDescent="0.25">
      <c r="A14" t="s">
        <v>11</v>
      </c>
      <c r="B14" s="1">
        <v>43684</v>
      </c>
      <c r="C14" s="10">
        <v>73.024374391106363</v>
      </c>
      <c r="D14" s="10"/>
      <c r="E14" s="2" t="s">
        <v>6</v>
      </c>
      <c r="F14" s="5">
        <f t="array" ref="F14:G14">_xll.PICompDat(Sheet1!$G$3,Sheet1!$B14,Sheet1!$B14,9,"\\APPLEPI_AF\MWRD_Production\Labworks Data\6-Combined Final Effluent","inside")</f>
        <v>43684</v>
      </c>
      <c r="G14" s="10">
        <v>65.5</v>
      </c>
      <c r="H14" s="6">
        <f>_xll.PICompDat(Sheet1!$H$3,Sheet1!$B14,Sheet1!$B14,8,"\\APPLEPI_AF\MWRD_Production\Labworks Data\6-Combined Final Effluent","inside")</f>
        <v>86.9</v>
      </c>
      <c r="I14" s="5">
        <f t="array" ref="I14:J14">_xll.PICompDat("Ecoli 7d Week-To-Date",Sheet1!$B14,Sheet1!$B14,9,"\\APPLEPI_AF\MWRD_Production\Hite Treatment Plant\19-Permit_Compliance\Permit Analytics","inside")</f>
        <v>43684</v>
      </c>
      <c r="J14" s="10">
        <v>65.529167175292969</v>
      </c>
      <c r="K14" s="10">
        <f>_xll.PICompDat("Ecoli 30d Month-To-Date",Sheet1!$B14,Sheet1!$B14,8,"\\APPLEPI_AF\MWRD_Production\Hite Treatment Plant\19-Permit_Compliance\Permit Analytics","inside")</f>
        <v>86.917510986328125</v>
      </c>
    </row>
    <row r="15" spans="1:11" x14ac:dyDescent="0.25">
      <c r="A15" t="s">
        <v>12</v>
      </c>
      <c r="B15" s="1">
        <v>43685</v>
      </c>
      <c r="C15" s="10">
        <v>285.36505447263465</v>
      </c>
      <c r="D15" s="10"/>
      <c r="E15" s="2" t="s">
        <v>6</v>
      </c>
      <c r="F15" s="5">
        <f t="array" ref="F15:G15">_xll.PICompDat(Sheet1!$G$3,Sheet1!$B15,Sheet1!$B15,9,"\\APPLEPI_AF\MWRD_Production\Labworks Data\6-Combined Final Effluent","inside")</f>
        <v>43685</v>
      </c>
      <c r="G15" s="10">
        <v>88</v>
      </c>
      <c r="H15" s="6">
        <f>_xll.PICompDat(Sheet1!$H$3,Sheet1!$B15,Sheet1!$B15,8,"\\APPLEPI_AF\MWRD_Production\Labworks Data\6-Combined Final Effluent","inside")</f>
        <v>100.8</v>
      </c>
      <c r="I15" s="5">
        <f t="array" ref="I15:J15">_xll.PICompDat("Ecoli 7d Week-To-Date",Sheet1!$B15,Sheet1!$B15,9,"\\APPLEPI_AF\MWRD_Production\Hite Treatment Plant\19-Permit_Compliance\Permit Analytics","inside")</f>
        <v>43685</v>
      </c>
      <c r="J15" s="10">
        <v>87.950538635253906</v>
      </c>
      <c r="K15" s="10">
        <f>_xll.PICompDat("Ecoli 30d Month-To-Date",Sheet1!$B15,Sheet1!$B15,8,"\\APPLEPI_AF\MWRD_Production\Hite Treatment Plant\19-Permit_Compliance\Permit Analytics","inside")</f>
        <v>100.84412384033203</v>
      </c>
    </row>
    <row r="16" spans="1:11" x14ac:dyDescent="0.25">
      <c r="A16" t="s">
        <v>13</v>
      </c>
      <c r="B16" s="1">
        <v>43686</v>
      </c>
      <c r="C16" s="10">
        <v>250.71084091579942</v>
      </c>
      <c r="D16" s="10"/>
      <c r="E16" s="2" t="s">
        <v>6</v>
      </c>
      <c r="F16" s="5">
        <f t="array" ref="F16:G16">_xll.PICompDat(Sheet1!$G$3,Sheet1!$B16,Sheet1!$B16,9,"\\APPLEPI_AF\MWRD_Production\Labworks Data\6-Combined Final Effluent","inside")</f>
        <v>43686</v>
      </c>
      <c r="G16" s="10">
        <v>104.7</v>
      </c>
      <c r="H16" s="6">
        <f>_xll.PICompDat(Sheet1!$H$3,Sheet1!$B16,Sheet1!$B16,8,"\\APPLEPI_AF\MWRD_Production\Labworks Data\6-Combined Final Effluent","inside")</f>
        <v>111.6</v>
      </c>
      <c r="I16" s="5">
        <f t="array" ref="I16:J16">_xll.PICompDat("Ecoli 7d Week-To-Date",Sheet1!$B16,Sheet1!$B16,9,"\\APPLEPI_AF\MWRD_Production\Hite Treatment Plant\19-Permit_Compliance\Permit Analytics","inside")</f>
        <v>43686</v>
      </c>
      <c r="J16" s="10">
        <v>104.72679901123047</v>
      </c>
      <c r="K16" s="10">
        <f>_xll.PICompDat("Ecoli 30d Month-To-Date",Sheet1!$B16,Sheet1!$B16,8,"\\APPLEPI_AF\MWRD_Production\Hite Treatment Plant\19-Permit_Compliance\Permit Analytics","inside")</f>
        <v>111.58233642578125</v>
      </c>
    </row>
    <row r="17" spans="1:11" x14ac:dyDescent="0.25">
      <c r="A17" t="s">
        <v>14</v>
      </c>
      <c r="B17" s="1">
        <v>43687</v>
      </c>
      <c r="C17" s="10">
        <v>179.9642762070151</v>
      </c>
      <c r="D17" s="12">
        <v>113.16272323026172</v>
      </c>
      <c r="E17" s="2">
        <v>7</v>
      </c>
      <c r="F17" s="5">
        <f t="array" ref="F17:G17">_xll.PICompDat(Sheet1!$G$3,Sheet1!$B17,Sheet1!$B17,9,"\\APPLEPI_AF\MWRD_Production\Labworks Data\6-Combined Final Effluent","inside")</f>
        <v>43687</v>
      </c>
      <c r="G17" s="12">
        <v>113.2</v>
      </c>
      <c r="H17" s="6">
        <f>_xll.PICompDat(Sheet1!$H$3,Sheet1!$B17,Sheet1!$B17,8,"\\APPLEPI_AF\MWRD_Production\Labworks Data\6-Combined Final Effluent","inside")</f>
        <v>117</v>
      </c>
      <c r="I17" s="5">
        <f t="array" ref="I17:J17">_xll.PICompDat("Ecoli 7d Week-To-Date",Sheet1!$B17,Sheet1!$B17,9,"\\APPLEPI_AF\MWRD_Production\Hite Treatment Plant\19-Permit_Compliance\Permit Analytics","inside")</f>
        <v>43687</v>
      </c>
      <c r="J17" s="12">
        <v>113.15139770507813</v>
      </c>
      <c r="K17" s="10">
        <f>_xll.PICompDat("Ecoli 30d Month-To-Date",Sheet1!$B17,Sheet1!$B17,8,"\\APPLEPI_AF\MWRD_Production\Hite Treatment Plant\19-Permit_Compliance\Permit Analytics","inside")</f>
        <v>117.04777526855469</v>
      </c>
    </row>
    <row r="18" spans="1:11" x14ac:dyDescent="0.25">
      <c r="A18" t="s">
        <v>8</v>
      </c>
      <c r="B18" s="1">
        <v>43688</v>
      </c>
      <c r="C18" s="10">
        <v>91.571211368179391</v>
      </c>
      <c r="D18" s="10"/>
      <c r="E18" s="2" t="s">
        <v>6</v>
      </c>
      <c r="F18" s="5">
        <f t="array" ref="F18:G18">_xll.PICompDat(Sheet1!$G$3,Sheet1!$B18,Sheet1!$B18,9,"\\APPLEPI_AF\MWRD_Production\Labworks Data\6-Combined Final Effluent","inside")</f>
        <v>43688</v>
      </c>
      <c r="G18" s="10">
        <v>91.6</v>
      </c>
      <c r="H18" s="6">
        <f>_xll.PICompDat(Sheet1!$H$3,Sheet1!$B18,Sheet1!$B18,8,"\\APPLEPI_AF\MWRD_Production\Labworks Data\6-Combined Final Effluent","inside")</f>
        <v>114.5</v>
      </c>
      <c r="I18" s="5">
        <f t="array" ref="I18:J18">_xll.PICompDat("Ecoli 7d Week-To-Date",Sheet1!$B18,Sheet1!$B18,9,"\\APPLEPI_AF\MWRD_Production\Hite Treatment Plant\19-Permit_Compliance\Permit Analytics","inside")</f>
        <v>43688</v>
      </c>
      <c r="J18" s="10">
        <v>91.599998474121094</v>
      </c>
      <c r="K18" s="10">
        <f>_xll.PICompDat("Ecoli 30d Month-To-Date",Sheet1!$B18,Sheet1!$B18,8,"\\APPLEPI_AF\MWRD_Production\Hite Treatment Plant\19-Permit_Compliance\Permit Analytics","inside")</f>
        <v>114.46804809570313</v>
      </c>
    </row>
    <row r="19" spans="1:11" x14ac:dyDescent="0.25">
      <c r="A19" t="s">
        <v>9</v>
      </c>
      <c r="B19" s="1">
        <v>43689</v>
      </c>
      <c r="C19" s="10">
        <v>152.30704796518484</v>
      </c>
      <c r="D19" s="10"/>
      <c r="E19" s="2" t="s">
        <v>6</v>
      </c>
      <c r="F19" s="5">
        <f t="array" ref="F19:G19">_xll.PICompDat(Sheet1!$G$3,Sheet1!$B19,Sheet1!$B19,9,"\\APPLEPI_AF\MWRD_Production\Labworks Data\6-Combined Final Effluent","inside")</f>
        <v>43689</v>
      </c>
      <c r="G19" s="10">
        <v>118.1</v>
      </c>
      <c r="H19" s="6">
        <f>_xll.PICompDat(Sheet1!$H$3,Sheet1!$B19,Sheet1!$B19,8,"\\APPLEPI_AF\MWRD_Production\Labworks Data\6-Combined Final Effluent","inside")</f>
        <v>117.2</v>
      </c>
      <c r="I19" s="5">
        <f t="array" ref="I19:J19">_xll.PICompDat("Ecoli 7d Week-To-Date",Sheet1!$B19,Sheet1!$B19,9,"\\APPLEPI_AF\MWRD_Production\Hite Treatment Plant\19-Permit_Compliance\Permit Analytics","inside")</f>
        <v>43689</v>
      </c>
      <c r="J19" s="10">
        <v>118.11299896240234</v>
      </c>
      <c r="K19" s="10">
        <f>_xll.PICompDat("Ecoli 30d Month-To-Date",Sheet1!$B19,Sheet1!$B19,8,"\\APPLEPI_AF\MWRD_Production\Hite Treatment Plant\19-Permit_Compliance\Permit Analytics","inside")</f>
        <v>117.22464752197266</v>
      </c>
    </row>
    <row r="20" spans="1:11" x14ac:dyDescent="0.25">
      <c r="A20" t="s">
        <v>10</v>
      </c>
      <c r="B20" s="1">
        <v>43690</v>
      </c>
      <c r="C20" s="10">
        <v>140.7128259919177</v>
      </c>
      <c r="D20" s="10"/>
      <c r="E20" s="2" t="s">
        <v>6</v>
      </c>
      <c r="F20" s="5">
        <f t="array" ref="F20:G20">_xll.PICompDat(Sheet1!$G$3,Sheet1!$B20,Sheet1!$B20,9,"\\APPLEPI_AF\MWRD_Production\Labworks Data\6-Combined Final Effluent","inside")</f>
        <v>43690</v>
      </c>
      <c r="G20" s="10">
        <v>125.2</v>
      </c>
      <c r="H20" s="6">
        <f>_xll.PICompDat(Sheet1!$H$3,Sheet1!$B20,Sheet1!$B20,8,"\\APPLEPI_AF\MWRD_Production\Labworks Data\6-Combined Final Effluent","inside")</f>
        <v>118.9</v>
      </c>
      <c r="I20" s="5">
        <f t="array" ref="I20:J20">_xll.PICompDat("Ecoli 7d Week-To-Date",Sheet1!$B20,Sheet1!$B20,9,"\\APPLEPI_AF\MWRD_Production\Hite Treatment Plant\19-Permit_Compliance\Permit Analytics","inside")</f>
        <v>43690</v>
      </c>
      <c r="J20" s="10">
        <v>125.20735168457031</v>
      </c>
      <c r="K20" s="10">
        <f>_xll.PICompDat("Ecoli 30d Month-To-Date",Sheet1!$B20,Sheet1!$B20,8,"\\APPLEPI_AF\MWRD_Production\Hite Treatment Plant\19-Permit_Compliance\Permit Analytics","inside")</f>
        <v>118.88224792480469</v>
      </c>
    </row>
    <row r="21" spans="1:11" x14ac:dyDescent="0.25">
      <c r="A21" t="s">
        <v>11</v>
      </c>
      <c r="B21" s="1">
        <v>43691</v>
      </c>
      <c r="C21" s="10">
        <v>112.19534813484859</v>
      </c>
      <c r="D21" s="10"/>
      <c r="E21" s="2" t="s">
        <v>6</v>
      </c>
      <c r="F21" s="5">
        <f t="array" ref="F21:G21">_xll.PICompDat(Sheet1!$G$3,Sheet1!$B21,Sheet1!$B21,9,"\\APPLEPI_AF\MWRD_Production\Labworks Data\6-Combined Final Effluent","inside")</f>
        <v>43691</v>
      </c>
      <c r="G21" s="10">
        <v>121.8</v>
      </c>
      <c r="H21" s="6">
        <f>_xll.PICompDat(Sheet1!$H$3,Sheet1!$B21,Sheet1!$B21,8,"\\APPLEPI_AF\MWRD_Production\Labworks Data\6-Combined Final Effluent","inside")</f>
        <v>118.4</v>
      </c>
      <c r="I21" s="5">
        <f t="array" ref="I21:J21">_xll.PICompDat("Ecoli 7d Week-To-Date",Sheet1!$B21,Sheet1!$B21,9,"\\APPLEPI_AF\MWRD_Production\Hite Treatment Plant\19-Permit_Compliance\Permit Analytics","inside")</f>
        <v>43691</v>
      </c>
      <c r="J21" s="10">
        <v>121.820556640625</v>
      </c>
      <c r="K21" s="10">
        <f>_xll.PICompDat("Ecoli 30d Month-To-Date",Sheet1!$B21,Sheet1!$B21,8,"\\APPLEPI_AF\MWRD_Production\Hite Treatment Plant\19-Permit_Compliance\Permit Analytics","inside")</f>
        <v>118.39202117919922</v>
      </c>
    </row>
    <row r="22" spans="1:11" x14ac:dyDescent="0.25">
      <c r="A22" t="s">
        <v>12</v>
      </c>
      <c r="B22" s="1">
        <v>43692</v>
      </c>
      <c r="C22" s="10">
        <v>73.112618985700976</v>
      </c>
      <c r="D22" s="10"/>
      <c r="E22" s="2" t="s">
        <v>6</v>
      </c>
      <c r="F22" s="5">
        <f t="array" ref="F22:G22">_xll.PICompDat(Sheet1!$G$3,Sheet1!$B22,Sheet1!$B22,9,"\\APPLEPI_AF\MWRD_Production\Labworks Data\6-Combined Final Effluent","inside")</f>
        <v>43692</v>
      </c>
      <c r="G22" s="10">
        <v>110</v>
      </c>
      <c r="H22" s="6">
        <f>_xll.PICompDat(Sheet1!$H$3,Sheet1!$B22,Sheet1!$B22,8,"\\APPLEPI_AF\MWRD_Production\Labworks Data\6-Combined Final Effluent","inside")</f>
        <v>114.6</v>
      </c>
      <c r="I22" s="5">
        <f t="array" ref="I22:J22">_xll.PICompDat("Ecoli 7d Week-To-Date",Sheet1!$B22,Sheet1!$B22,9,"\\APPLEPI_AF\MWRD_Production\Hite Treatment Plant\19-Permit_Compliance\Permit Analytics","inside")</f>
        <v>43692</v>
      </c>
      <c r="J22" s="10">
        <v>109.99170684814453</v>
      </c>
      <c r="K22" s="10">
        <f>_xll.PICompDat("Ecoli 30d Month-To-Date",Sheet1!$B22,Sheet1!$B22,8,"\\APPLEPI_AF\MWRD_Production\Hite Treatment Plant\19-Permit_Compliance\Permit Analytics","inside")</f>
        <v>114.64684295654297</v>
      </c>
    </row>
    <row r="23" spans="1:11" x14ac:dyDescent="0.25">
      <c r="A23" t="s">
        <v>13</v>
      </c>
      <c r="B23" s="1">
        <v>43693</v>
      </c>
      <c r="C23" s="10">
        <v>124.51462748961234</v>
      </c>
      <c r="D23" s="10"/>
      <c r="E23" s="2" t="s">
        <v>6</v>
      </c>
      <c r="F23" s="5">
        <f t="array" ref="F23:G23">_xll.PICompDat(Sheet1!$G$3,Sheet1!$B23,Sheet1!$B23,9,"\\APPLEPI_AF\MWRD_Production\Labworks Data\6-Combined Final Effluent","inside")</f>
        <v>43693</v>
      </c>
      <c r="G23" s="10">
        <v>112.3</v>
      </c>
      <c r="H23" s="6">
        <f>_xll.PICompDat(Sheet1!$H$3,Sheet1!$B23,Sheet1!$B23,8,"\\APPLEPI_AF\MWRD_Production\Labworks Data\6-Combined Final Effluent","inside")</f>
        <v>115.2</v>
      </c>
      <c r="I23" s="5">
        <f t="array" ref="I23:J23">_xll.PICompDat("Ecoli 7d Week-To-Date",Sheet1!$B23,Sheet1!$B23,9,"\\APPLEPI_AF\MWRD_Production\Hite Treatment Plant\19-Permit_Compliance\Permit Analytics","inside")</f>
        <v>43693</v>
      </c>
      <c r="J23" s="10">
        <v>112.28666687011719</v>
      </c>
      <c r="K23" s="10">
        <f>_xll.PICompDat("Ecoli 30d Month-To-Date",Sheet1!$B23,Sheet1!$B23,8,"\\APPLEPI_AF\MWRD_Production\Hite Treatment Plant\19-Permit_Compliance\Permit Analytics","inside")</f>
        <v>115.23915100097656</v>
      </c>
    </row>
    <row r="24" spans="1:11" x14ac:dyDescent="0.25">
      <c r="A24" t="s">
        <v>14</v>
      </c>
      <c r="B24" s="1">
        <v>43694</v>
      </c>
      <c r="C24" s="10">
        <v>76.242397414303113</v>
      </c>
      <c r="D24" s="12">
        <v>106.24630178532422</v>
      </c>
      <c r="E24" s="2">
        <v>7</v>
      </c>
      <c r="F24" s="5">
        <f t="array" ref="F24:G24">_xll.PICompDat(Sheet1!$G$3,Sheet1!$B24,Sheet1!$B24,9,"\\APPLEPI_AF\MWRD_Production\Labworks Data\6-Combined Final Effluent","inside")</f>
        <v>43694</v>
      </c>
      <c r="G24" s="12">
        <v>106.2</v>
      </c>
      <c r="H24" s="6">
        <f>_xll.PICompDat(Sheet1!$H$3,Sheet1!$B24,Sheet1!$B24,8,"\\APPLEPI_AF\MWRD_Production\Labworks Data\6-Combined Final Effluent","inside")</f>
        <v>112.5</v>
      </c>
      <c r="I24" s="5">
        <f t="array" ref="I24:J24">_xll.PICompDat("Ecoli 7d Week-To-Date",Sheet1!$B24,Sheet1!$B24,9,"\\APPLEPI_AF\MWRD_Production\Hite Treatment Plant\19-Permit_Compliance\Permit Analytics","inside")</f>
        <v>43694</v>
      </c>
      <c r="J24" s="12">
        <v>106.23677062988281</v>
      </c>
      <c r="K24" s="10">
        <f>_xll.PICompDat("Ecoli 30d Month-To-Date",Sheet1!$B24,Sheet1!$B24,8,"\\APPLEPI_AF\MWRD_Production\Hite Treatment Plant\19-Permit_Compliance\Permit Analytics","inside")</f>
        <v>112.46896362304688</v>
      </c>
    </row>
    <row r="25" spans="1:11" x14ac:dyDescent="0.25">
      <c r="A25" t="s">
        <v>8</v>
      </c>
      <c r="B25" s="1">
        <v>43695</v>
      </c>
      <c r="C25" s="10">
        <v>56.754971607393159</v>
      </c>
      <c r="D25" s="10"/>
      <c r="E25" s="2" t="s">
        <v>6</v>
      </c>
      <c r="F25" s="5">
        <f t="array" ref="F25:G25">_xll.PICompDat(Sheet1!$G$3,Sheet1!$B25,Sheet1!$B25,9,"\\APPLEPI_AF\MWRD_Production\Labworks Data\6-Combined Final Effluent","inside")</f>
        <v>43695</v>
      </c>
      <c r="G25" s="10">
        <v>56.8</v>
      </c>
      <c r="H25" s="6">
        <f>_xll.PICompDat(Sheet1!$H$3,Sheet1!$B25,Sheet1!$B25,8,"\\APPLEPI_AF\MWRD_Production\Labworks Data\6-Combined Final Effluent","inside")</f>
        <v>108.3</v>
      </c>
      <c r="I25" s="5">
        <f t="array" ref="I25:J25">_xll.PICompDat("Ecoli 7d Week-To-Date",Sheet1!$B25,Sheet1!$B25,9,"\\APPLEPI_AF\MWRD_Production\Hite Treatment Plant\19-Permit_Compliance\Permit Analytics","inside")</f>
        <v>43695</v>
      </c>
      <c r="J25" s="10">
        <v>56.799999237060547</v>
      </c>
      <c r="K25" s="10">
        <f>_xll.PICompDat("Ecoli 30d Month-To-Date",Sheet1!$B25,Sheet1!$B25,8,"\\APPLEPI_AF\MWRD_Production\Hite Treatment Plant\19-Permit_Compliance\Permit Analytics","inside")</f>
        <v>108.28049468994141</v>
      </c>
    </row>
    <row r="26" spans="1:11" x14ac:dyDescent="0.25">
      <c r="A26" t="s">
        <v>9</v>
      </c>
      <c r="B26" s="1">
        <v>43696</v>
      </c>
      <c r="C26" s="10">
        <v>61.390720493961183</v>
      </c>
      <c r="D26" s="10"/>
      <c r="E26" s="2" t="s">
        <v>6</v>
      </c>
      <c r="F26" s="5">
        <f t="array" ref="F26:G26">_xll.PICompDat(Sheet1!$G$3,Sheet1!$B26,Sheet1!$B26,9,"\\APPLEPI_AF\MWRD_Production\Labworks Data\6-Combined Final Effluent","inside")</f>
        <v>43696</v>
      </c>
      <c r="G26" s="10">
        <v>59</v>
      </c>
      <c r="H26" s="6">
        <f>_xll.PICompDat(Sheet1!$H$3,Sheet1!$B26,Sheet1!$B26,8,"\\APPLEPI_AF\MWRD_Production\Labworks Data\6-Combined Final Effluent","inside")</f>
        <v>105.1</v>
      </c>
      <c r="I26" s="5">
        <f t="array" ref="I26:J26">_xll.PICompDat("Ecoli 7d Week-To-Date",Sheet1!$B26,Sheet1!$B26,9,"\\APPLEPI_AF\MWRD_Production\Hite Treatment Plant\19-Permit_Compliance\Permit Analytics","inside")</f>
        <v>43696</v>
      </c>
      <c r="J26" s="10">
        <v>59.055229187011719</v>
      </c>
      <c r="K26" s="10">
        <f>_xll.PICompDat("Ecoli 30d Month-To-Date",Sheet1!$B26,Sheet1!$B26,8,"\\APPLEPI_AF\MWRD_Production\Hite Treatment Plant\19-Permit_Compliance\Permit Analytics","inside")</f>
        <v>105.09516906738281</v>
      </c>
    </row>
    <row r="27" spans="1:11" x14ac:dyDescent="0.25">
      <c r="A27" t="s">
        <v>10</v>
      </c>
      <c r="B27" s="1">
        <v>43697</v>
      </c>
      <c r="C27" s="10">
        <v>99.651261991750047</v>
      </c>
      <c r="D27" s="10"/>
      <c r="E27" s="2" t="s">
        <v>6</v>
      </c>
      <c r="F27" s="5">
        <f t="array" ref="F27:G27">_xll.PICompDat(Sheet1!$G$3,Sheet1!$B27,Sheet1!$B27,9,"\\APPLEPI_AF\MWRD_Production\Labworks Data\6-Combined Final Effluent","inside")</f>
        <v>43697</v>
      </c>
      <c r="G27" s="10">
        <v>70.3</v>
      </c>
      <c r="H27" s="6">
        <f>_xll.PICompDat(Sheet1!$H$3,Sheet1!$B27,Sheet1!$B27,8,"\\APPLEPI_AF\MWRD_Production\Labworks Data\6-Combined Final Effluent","inside")</f>
        <v>104.8</v>
      </c>
      <c r="I27" s="5">
        <f t="array" ref="I27:J27">_xll.PICompDat("Ecoli 7d Week-To-Date",Sheet1!$B27,Sheet1!$B27,9,"\\APPLEPI_AF\MWRD_Production\Hite Treatment Plant\19-Permit_Compliance\Permit Analytics","inside")</f>
        <v>43697</v>
      </c>
      <c r="J27" s="10">
        <v>70.295150756835938</v>
      </c>
      <c r="K27" s="10">
        <f>_xll.PICompDat("Ecoli 30d Month-To-Date",Sheet1!$B27,Sheet1!$B27,8,"\\APPLEPI_AF\MWRD_Production\Hite Treatment Plant\19-Permit_Compliance\Permit Analytics","inside")</f>
        <v>104.81334686279297</v>
      </c>
    </row>
    <row r="28" spans="1:11" x14ac:dyDescent="0.25">
      <c r="A28" t="s">
        <v>11</v>
      </c>
      <c r="B28" s="1">
        <v>43698</v>
      </c>
      <c r="C28" s="10">
        <v>96.053304724249543</v>
      </c>
      <c r="D28" s="10"/>
      <c r="E28" s="2" t="s">
        <v>6</v>
      </c>
      <c r="F28" s="5">
        <f t="array" ref="F28:G28">_xll.PICompDat(Sheet1!$G$3,Sheet1!$B28,Sheet1!$B28,9,"\\APPLEPI_AF\MWRD_Production\Labworks Data\6-Combined Final Effluent","inside")</f>
        <v>43698</v>
      </c>
      <c r="G28" s="10">
        <v>76</v>
      </c>
      <c r="H28" s="6">
        <f>_xll.PICompDat(Sheet1!$H$3,Sheet1!$B28,Sheet1!$B28,8,"\\APPLEPI_AF\MWRD_Production\Labworks Data\6-Combined Final Effluent","inside")</f>
        <v>104.4</v>
      </c>
      <c r="I28" s="5">
        <f t="array" ref="I28:J28">_xll.PICompDat("Ecoli 7d Week-To-Date",Sheet1!$B28,Sheet1!$B28,9,"\\APPLEPI_AF\MWRD_Production\Hite Treatment Plant\19-Permit_Compliance\Permit Analytics","inside")</f>
        <v>43698</v>
      </c>
      <c r="J28" s="10">
        <v>75.990943908691406</v>
      </c>
      <c r="K28" s="10">
        <f>_xll.PICompDat("Ecoli 30d Month-To-Date",Sheet1!$B28,Sheet1!$B28,8,"\\APPLEPI_AF\MWRD_Production\Hite Treatment Plant\19-Permit_Compliance\Permit Analytics","inside")</f>
        <v>104.37587738037109</v>
      </c>
    </row>
    <row r="29" spans="1:11" x14ac:dyDescent="0.25">
      <c r="A29" t="s">
        <v>12</v>
      </c>
      <c r="B29" s="1">
        <v>43699</v>
      </c>
      <c r="C29" s="10">
        <v>182.11447599089587</v>
      </c>
      <c r="D29" s="10"/>
      <c r="E29" s="2" t="s">
        <v>6</v>
      </c>
      <c r="F29" s="5">
        <f t="array" ref="F29:G29">_xll.PICompDat(Sheet1!$G$3,Sheet1!$B29,Sheet1!$B29,9,"\\APPLEPI_AF\MWRD_Production\Labworks Data\6-Combined Final Effluent","inside")</f>
        <v>43699</v>
      </c>
      <c r="G29" s="10">
        <v>90.5</v>
      </c>
      <c r="H29" s="6">
        <f>_xll.PICompDat(Sheet1!$H$3,Sheet1!$B29,Sheet1!$B29,8,"\\APPLEPI_AF\MWRD_Production\Labworks Data\6-Combined Final Effluent","inside")</f>
        <v>107</v>
      </c>
      <c r="I29" s="5">
        <f t="array" ref="I29:J29">_xll.PICompDat("Ecoli 7d Week-To-Date",Sheet1!$B29,Sheet1!$B29,9,"\\APPLEPI_AF\MWRD_Production\Hite Treatment Plant\19-Permit_Compliance\Permit Analytics","inside")</f>
        <v>43699</v>
      </c>
      <c r="J29" s="10">
        <v>90.504768371582031</v>
      </c>
      <c r="K29" s="10">
        <f>_xll.PICompDat("Ecoli 30d Month-To-Date",Sheet1!$B29,Sheet1!$B29,8,"\\APPLEPI_AF\MWRD_Production\Hite Treatment Plant\19-Permit_Compliance\Permit Analytics","inside")</f>
        <v>107.05007171630859</v>
      </c>
    </row>
    <row r="30" spans="1:11" x14ac:dyDescent="0.25">
      <c r="A30" t="s">
        <v>13</v>
      </c>
      <c r="B30" s="1">
        <v>43700</v>
      </c>
      <c r="C30" s="10">
        <v>53.324460245018301</v>
      </c>
      <c r="D30" s="10"/>
      <c r="E30" s="2" t="s">
        <v>6</v>
      </c>
      <c r="F30" s="5">
        <f t="array" ref="F30:G30">_xll.PICompDat(Sheet1!$G$3,Sheet1!$B30,Sheet1!$B30,9,"\\APPLEPI_AF\MWRD_Production\Labworks Data\6-Combined Final Effluent","inside")</f>
        <v>43700</v>
      </c>
      <c r="G30" s="10">
        <v>82.9</v>
      </c>
      <c r="H30" s="6">
        <f>_xll.PICompDat(Sheet1!$H$3,Sheet1!$B30,Sheet1!$B30,8,"\\APPLEPI_AF\MWRD_Production\Labworks Data\6-Combined Final Effluent","inside")</f>
        <v>103.8</v>
      </c>
      <c r="I30" s="5">
        <f t="array" ref="I30:J30">_xll.PICompDat("Ecoli 7d Week-To-Date",Sheet1!$B30,Sheet1!$B30,9,"\\APPLEPI_AF\MWRD_Production\Hite Treatment Plant\19-Permit_Compliance\Permit Analytics","inside")</f>
        <v>43700</v>
      </c>
      <c r="J30" s="10">
        <v>82.8604736328125</v>
      </c>
      <c r="K30" s="10">
        <f>_xll.PICompDat("Ecoli 30d Month-To-Date",Sheet1!$B30,Sheet1!$B30,8,"\\APPLEPI_AF\MWRD_Production\Hite Treatment Plant\19-Permit_Compliance\Permit Analytics","inside")</f>
        <v>103.85301971435547</v>
      </c>
    </row>
    <row r="31" spans="1:11" x14ac:dyDescent="0.25">
      <c r="A31" t="s">
        <v>14</v>
      </c>
      <c r="B31" s="1">
        <v>43701</v>
      </c>
      <c r="C31" s="10">
        <v>66.158908867105893</v>
      </c>
      <c r="D31" s="12">
        <v>80.245927991162361</v>
      </c>
      <c r="E31" s="2">
        <v>7</v>
      </c>
      <c r="F31" s="5">
        <f t="array" ref="F31:G31">_xll.PICompDat(Sheet1!$G$3,Sheet1!$B31,Sheet1!$B31,9,"\\APPLEPI_AF\MWRD_Production\Labworks Data\6-Combined Final Effluent","inside")</f>
        <v>43701</v>
      </c>
      <c r="G31" s="12">
        <v>80.2</v>
      </c>
      <c r="H31" s="6">
        <f>_xll.PICompDat(Sheet1!$H$3,Sheet1!$B31,Sheet1!$B31,8,"\\APPLEPI_AF\MWRD_Production\Labworks Data\6-Combined Final Effluent","inside")</f>
        <v>101.9</v>
      </c>
      <c r="I31" s="5">
        <f t="array" ref="I31:J31">_xll.PICompDat("Ecoli 7d Week-To-Date",Sheet1!$B31,Sheet1!$B31,9,"\\APPLEPI_AF\MWRD_Production\Hite Treatment Plant\19-Permit_Compliance\Permit Analytics","inside")</f>
        <v>43701</v>
      </c>
      <c r="J31" s="12">
        <v>80.245437622070313</v>
      </c>
      <c r="K31" s="10">
        <f>_xll.PICompDat("Ecoli 30d Month-To-Date",Sheet1!$B31,Sheet1!$B31,8,"\\APPLEPI_AF\MWRD_Production\Hite Treatment Plant\19-Permit_Compliance\Permit Analytics","inside")</f>
        <v>101.92266082763672</v>
      </c>
    </row>
    <row r="32" spans="1:11" x14ac:dyDescent="0.25">
      <c r="A32" t="s">
        <v>8</v>
      </c>
      <c r="B32" s="1">
        <v>43702</v>
      </c>
      <c r="C32" s="10">
        <v>96.330226184952522</v>
      </c>
      <c r="D32" s="10" t="s">
        <v>6</v>
      </c>
      <c r="E32" s="2" t="s">
        <v>6</v>
      </c>
      <c r="F32" s="5">
        <f t="array" ref="F32:G32">_xll.PICompDat(Sheet1!$G$3,Sheet1!$B32,Sheet1!$B32,9,"\\APPLEPI_AF\MWRD_Production\Labworks Data\6-Combined Final Effluent","inside")</f>
        <v>43702</v>
      </c>
      <c r="G32" s="10">
        <v>96.3</v>
      </c>
      <c r="H32" s="6">
        <f>_xll.PICompDat(Sheet1!$H$3,Sheet1!$B32,Sheet1!$B32,8,"\\APPLEPI_AF\MWRD_Production\Labworks Data\6-Combined Final Effluent","inside")</f>
        <v>101.7</v>
      </c>
      <c r="I32" s="5">
        <f t="array" ref="I32:J32">_xll.PICompDat("Ecoli 7d Week-To-Date",Sheet1!$B32,Sheet1!$B32,9,"\\APPLEPI_AF\MWRD_Production\Hite Treatment Plant\19-Permit_Compliance\Permit Analytics","inside")</f>
        <v>43702</v>
      </c>
      <c r="J32" s="10">
        <v>96.300003051757813</v>
      </c>
      <c r="K32" s="10">
        <f>_xll.PICompDat("Ecoli 30d Month-To-Date",Sheet1!$B32,Sheet1!$B32,8,"\\APPLEPI_AF\MWRD_Production\Hite Treatment Plant\19-Permit_Compliance\Permit Analytics","inside")</f>
        <v>101.69157409667969</v>
      </c>
    </row>
    <row r="33" spans="1:11" x14ac:dyDescent="0.25">
      <c r="A33" t="s">
        <v>9</v>
      </c>
      <c r="B33" s="1">
        <v>43703</v>
      </c>
      <c r="C33" s="10">
        <v>103.79923270118194</v>
      </c>
      <c r="D33" s="10" t="s">
        <v>6</v>
      </c>
      <c r="E33" s="2" t="s">
        <v>6</v>
      </c>
      <c r="F33" s="5">
        <f t="array" ref="F33:G33">_xll.PICompDat(Sheet1!$G$3,Sheet1!$B33,Sheet1!$B33,9,"\\APPLEPI_AF\MWRD_Production\Labworks Data\6-Combined Final Effluent","inside")</f>
        <v>43703</v>
      </c>
      <c r="G33" s="10">
        <v>100</v>
      </c>
      <c r="H33" s="6">
        <f>_xll.PICompDat(Sheet1!$H$3,Sheet1!$B33,Sheet1!$B33,8,"\\APPLEPI_AF\MWRD_Production\Labworks Data\6-Combined Final Effluent","inside")</f>
        <v>101.8</v>
      </c>
      <c r="I33" s="5">
        <f t="array" ref="I33:J33">_xll.PICompDat("Ecoli 7d Week-To-Date",Sheet1!$B33,Sheet1!$B33,9,"\\APPLEPI_AF\MWRD_Production\Hite Treatment Plant\19-Permit_Compliance\Permit Analytics","inside")</f>
        <v>43703</v>
      </c>
      <c r="J33" s="10">
        <v>99.979698181152344</v>
      </c>
      <c r="K33" s="10">
        <f>_xll.PICompDat("Ecoli 30d Month-To-Date",Sheet1!$B33,Sheet1!$B33,8,"\\APPLEPI_AF\MWRD_Production\Hite Treatment Plant\19-Permit_Compliance\Permit Analytics","inside")</f>
        <v>101.77187347412109</v>
      </c>
    </row>
    <row r="34" spans="1:11" x14ac:dyDescent="0.25">
      <c r="A34" t="s">
        <v>10</v>
      </c>
      <c r="B34" s="1">
        <v>43704</v>
      </c>
      <c r="C34" s="10">
        <v>130.8165263462144</v>
      </c>
      <c r="D34" s="10" t="s">
        <v>6</v>
      </c>
      <c r="E34" s="2" t="s">
        <v>6</v>
      </c>
      <c r="F34" s="5">
        <f t="array" ref="F34:G34">_xll.PICompDat(Sheet1!$G$3,Sheet1!$B34,Sheet1!$B34,9,"\\APPLEPI_AF\MWRD_Production\Labworks Data\6-Combined Final Effluent","inside")</f>
        <v>43704</v>
      </c>
      <c r="G34" s="10">
        <v>109.3</v>
      </c>
      <c r="H34" s="6">
        <f>_xll.PICompDat(Sheet1!$H$3,Sheet1!$B34,Sheet1!$B34,8,"\\APPLEPI_AF\MWRD_Production\Labworks Data\6-Combined Final Effluent","inside")</f>
        <v>102.7</v>
      </c>
      <c r="I34" s="5">
        <f t="array" ref="I34:J34">_xll.PICompDat("Ecoli 7d Week-To-Date",Sheet1!$B34,Sheet1!$B34,9,"\\APPLEPI_AF\MWRD_Production\Hite Treatment Plant\19-Permit_Compliance\Permit Analytics","inside")</f>
        <v>43704</v>
      </c>
      <c r="J34" s="10">
        <v>109.347900390625</v>
      </c>
      <c r="K34" s="10">
        <f>_xll.PICompDat("Ecoli 30d Month-To-Date",Sheet1!$B34,Sheet1!$B34,8,"\\APPLEPI_AF\MWRD_Production\Hite Treatment Plant\19-Permit_Compliance\Permit Analytics","inside")</f>
        <v>102.72213745117188</v>
      </c>
    </row>
    <row r="35" spans="1:11" x14ac:dyDescent="0.25">
      <c r="A35" t="s">
        <v>11</v>
      </c>
      <c r="B35" s="1">
        <v>43705</v>
      </c>
      <c r="C35" s="10">
        <v>146.7131787493777</v>
      </c>
      <c r="D35" s="10" t="s">
        <v>6</v>
      </c>
      <c r="E35" s="2" t="s">
        <v>6</v>
      </c>
      <c r="F35" s="5">
        <f t="array" ref="F35:G35">_xll.PICompDat(Sheet1!$G$3,Sheet1!$B35,Sheet1!$B35,9,"\\APPLEPI_AF\MWRD_Production\Labworks Data\6-Combined Final Effluent","inside")</f>
        <v>43705</v>
      </c>
      <c r="G35" s="10">
        <v>117.7</v>
      </c>
      <c r="H35" s="6">
        <f>_xll.PICompDat(Sheet1!$H$3,Sheet1!$B35,Sheet1!$B35,8,"\\APPLEPI_AF\MWRD_Production\Labworks Data\6-Combined Final Effluent","inside")</f>
        <v>104</v>
      </c>
      <c r="I35" s="5">
        <f t="array" ref="I35:J35">_xll.PICompDat("Ecoli 7d Week-To-Date",Sheet1!$B35,Sheet1!$B35,9,"\\APPLEPI_AF\MWRD_Production\Hite Treatment Plant\19-Permit_Compliance\Permit Analytics","inside")</f>
        <v>43705</v>
      </c>
      <c r="J35" s="10">
        <v>117.68344879150391</v>
      </c>
      <c r="K35" s="10">
        <f>_xll.PICompDat("Ecoli 30d Month-To-Date",Sheet1!$B35,Sheet1!$B35,8,"\\APPLEPI_AF\MWRD_Production\Hite Treatment Plant\19-Permit_Compliance\Permit Analytics","inside")</f>
        <v>104.03786468505859</v>
      </c>
    </row>
    <row r="36" spans="1:11" x14ac:dyDescent="0.25">
      <c r="A36" t="s">
        <v>12</v>
      </c>
      <c r="B36" s="1">
        <v>43706</v>
      </c>
      <c r="C36" s="10">
        <v>254.77819185693642</v>
      </c>
      <c r="D36" s="10" t="s">
        <v>6</v>
      </c>
      <c r="E36" s="2" t="s">
        <v>6</v>
      </c>
      <c r="F36" s="5">
        <f t="array" ref="F36:G36">_xll.PICompDat(Sheet1!$G$3,Sheet1!$B36,Sheet1!$B36,9,"\\APPLEPI_AF\MWRD_Production\Labworks Data\6-Combined Final Effluent","inside")</f>
        <v>43706</v>
      </c>
      <c r="G36" s="10">
        <v>137.30000000000001</v>
      </c>
      <c r="H36" s="6">
        <f>_xll.PICompDat(Sheet1!$H$3,Sheet1!$B36,Sheet1!$B36,8,"\\APPLEPI_AF\MWRD_Production\Labworks Data\6-Combined Final Effluent","inside")</f>
        <v>107.3</v>
      </c>
      <c r="I36" s="5">
        <f t="array" ref="I36:J36">_xll.PICompDat("Ecoli 7d Week-To-Date",Sheet1!$B36,Sheet1!$B36,9,"\\APPLEPI_AF\MWRD_Production\Hite Treatment Plant\19-Permit_Compliance\Permit Analytics","inside")</f>
        <v>43706</v>
      </c>
      <c r="J36" s="10">
        <v>137.34478759765625</v>
      </c>
      <c r="K36" s="10">
        <f>_xll.PICompDat("Ecoli 30d Month-To-Date",Sheet1!$B36,Sheet1!$B36,8,"\\APPLEPI_AF\MWRD_Production\Hite Treatment Plant\19-Permit_Compliance\Permit Analytics","inside")</f>
        <v>107.30142211914063</v>
      </c>
    </row>
    <row r="37" spans="1:11" x14ac:dyDescent="0.25">
      <c r="A37" t="s">
        <v>13</v>
      </c>
      <c r="B37" s="1">
        <v>43707</v>
      </c>
      <c r="C37" s="10">
        <v>117.5134255619448</v>
      </c>
      <c r="D37" s="10" t="s">
        <v>6</v>
      </c>
      <c r="E37" s="2" t="s">
        <v>6</v>
      </c>
      <c r="F37" s="5">
        <f t="array" ref="F37:G37">_xll.PICompDat(Sheet1!$G$3,Sheet1!$B37,Sheet1!$B37,9,"\\APPLEPI_AF\MWRD_Production\Labworks Data\6-Combined Final Effluent","inside")</f>
        <v>43707</v>
      </c>
      <c r="G37" s="10">
        <v>133.80000000000001</v>
      </c>
      <c r="H37" s="6">
        <f>_xll.PICompDat(Sheet1!$H$3,Sheet1!$B37,Sheet1!$B37,8,"\\APPLEPI_AF\MWRD_Production\Labworks Data\6-Combined Final Effluent","inside")</f>
        <v>107.6</v>
      </c>
      <c r="I37" s="5">
        <f t="array" ref="I37:J37">_xll.PICompDat("Ecoli 7d Week-To-Date",Sheet1!$B37,Sheet1!$B37,9,"\\APPLEPI_AF\MWRD_Production\Hite Treatment Plant\19-Permit_Compliance\Permit Analytics","inside")</f>
        <v>43707</v>
      </c>
      <c r="J37" s="10">
        <v>133.81858825683594</v>
      </c>
      <c r="K37" s="10">
        <f>_xll.PICompDat("Ecoli 30d Month-To-Date",Sheet1!$B37,Sheet1!$B37,8,"\\APPLEPI_AF\MWRD_Production\Hite Treatment Plant\19-Permit_Compliance\Permit Analytics","inside")</f>
        <v>107.62667083740234</v>
      </c>
    </row>
    <row r="38" spans="1:11" x14ac:dyDescent="0.25">
      <c r="A38" t="s">
        <v>14</v>
      </c>
      <c r="B38" s="1">
        <v>43708</v>
      </c>
      <c r="C38" s="10">
        <v>69.904549710507524</v>
      </c>
      <c r="D38" s="12">
        <v>121.97290784101085</v>
      </c>
      <c r="E38" s="2">
        <v>7</v>
      </c>
      <c r="F38" s="5">
        <f t="array" ref="F38:G38">_xll.PICompDat(Sheet1!$G$3,Sheet1!$B38,Sheet1!$B38,9,"\\APPLEPI_AF\MWRD_Production\Labworks Data\6-Combined Final Effluent","inside")</f>
        <v>43708</v>
      </c>
      <c r="G38" s="12">
        <v>122</v>
      </c>
      <c r="H38" s="11">
        <f>_xll.PICompDat(Sheet1!$H$3,Sheet1!$B38,Sheet1!$B38,8,"\\APPLEPI_AF\MWRD_Production\Labworks Data\6-Combined Final Effluent","inside")</f>
        <v>106.1</v>
      </c>
      <c r="I38" s="5">
        <f t="array" ref="I38:J38">_xll.PICompDat("Ecoli 7d Week-To-Date",Sheet1!$B38,Sheet1!$B38,9,"\\APPLEPI_AF\MWRD_Production\Hite Treatment Plant\19-Permit_Compliance\Permit Analytics","inside")</f>
        <v>43708</v>
      </c>
      <c r="J38" s="12">
        <v>121.96216583251953</v>
      </c>
      <c r="K38" s="12">
        <f>_xll.PICompDat("Ecoli 30d Month-To-Date",Sheet1!$B38,Sheet1!$B38,8,"\\APPLEPI_AF\MWRD_Production\Hite Treatment Plant\19-Permit_Compliance\Permit Analytics","inside")</f>
        <v>106.13860321044922</v>
      </c>
    </row>
    <row r="41" spans="1:11" x14ac:dyDescent="0.25">
      <c r="A41" t="s">
        <v>15</v>
      </c>
      <c r="C41" s="12">
        <v>106.14690721749665</v>
      </c>
      <c r="D41" t="s">
        <v>5</v>
      </c>
    </row>
    <row r="42" spans="1:11" x14ac:dyDescent="0.25">
      <c r="A42" t="s">
        <v>16</v>
      </c>
      <c r="C42" t="s">
        <v>4</v>
      </c>
      <c r="D42" s="12">
        <v>121.97290784101085</v>
      </c>
      <c r="E42" s="2" t="s">
        <v>5</v>
      </c>
    </row>
  </sheetData>
  <mergeCells count="4">
    <mergeCell ref="I1:K1"/>
    <mergeCell ref="A1:E1"/>
    <mergeCell ref="G2:H2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Newhart, Kathryn</dc:creator>
  <cp:lastModifiedBy>Newhart, Kathryn</cp:lastModifiedBy>
  <dcterms:created xsi:type="dcterms:W3CDTF">2019-10-07T15:02:15Z</dcterms:created>
  <dcterms:modified xsi:type="dcterms:W3CDTF">2019-10-07T15:19:09Z</dcterms:modified>
</cp:coreProperties>
</file>